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5" activeTab="3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1" sheetId="15" r:id="rId14"/>
    <sheet name="6-2" sheetId="16" r:id="rId15"/>
    <sheet name="6-3" sheetId="17" r:id="rId16"/>
    <sheet name="6-4" sheetId="18" r:id="rId17"/>
    <sheet name="6-5" sheetId="19" r:id="rId18"/>
    <sheet name="6-6" sheetId="20" r:id="rId19"/>
    <sheet name="6-9" sheetId="23" r:id="rId20"/>
    <sheet name="6-7" sheetId="21" r:id="rId21"/>
    <sheet name="6-8" sheetId="22" r:id="rId22"/>
    <sheet name="6-10" sheetId="24" r:id="rId23"/>
    <sheet name="6-11" sheetId="25" r:id="rId24"/>
    <sheet name="6-12" sheetId="26" r:id="rId25"/>
    <sheet name="6-13" sheetId="27" r:id="rId26"/>
    <sheet name="6-14" sheetId="28" r:id="rId27"/>
    <sheet name="6-15" sheetId="29" r:id="rId28"/>
    <sheet name="6-16" sheetId="30" r:id="rId29"/>
    <sheet name="6-17" sheetId="31" r:id="rId30"/>
    <sheet name="6-18" sheetId="32" r:id="rId31"/>
    <sheet name="6-19" sheetId="33" r:id="rId32"/>
    <sheet name="6-20" sheetId="34" r:id="rId33"/>
    <sheet name="7" sheetId="35"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<sst xmlns="http://schemas.openxmlformats.org/spreadsheetml/2006/main" count="2437" uniqueCount="813">
  <si>
    <t>盐边县水利局</t>
  </si>
  <si>
    <t>2024年部门预算</t>
  </si>
  <si>
    <t xml:space="preserve">
表1</t>
  </si>
  <si>
    <t xml:space="preserve"> </t>
  </si>
  <si>
    <t>部门收支总表</t>
  </si>
  <si>
    <t>部门：盐边县水利局</t>
  </si>
  <si>
    <t>金额单位：元</t>
  </si>
  <si>
    <t>收    入</t>
  </si>
  <si>
    <t>支    出</t>
  </si>
  <si>
    <t>项    目</t>
  </si>
  <si>
    <t>预算数</t>
  </si>
  <si>
    <t xml:space="preserve">一、一般公共预算财政拨款收入 </t>
  </si>
  <si>
    <r>
      <rPr>
        <sz val="11"/>
        <color indexed="8"/>
        <rFont val="Dialog.plain"/>
        <charset val="134"/>
      </rPr>
      <t>一、一般公共服务支出</t>
    </r>
  </si>
  <si>
    <r>
      <rPr>
        <sz val="11"/>
        <color indexed="8"/>
        <rFont val="Dialog.plain"/>
        <charset val="134"/>
      </rPr>
      <t xml:space="preserve">二、政府性基金预算拨款收入 </t>
    </r>
  </si>
  <si>
    <r>
      <rPr>
        <sz val="11"/>
        <color indexed="8"/>
        <rFont val="Dialog.plain"/>
        <charset val="134"/>
      </rPr>
      <t>二、外交支出</t>
    </r>
  </si>
  <si>
    <r>
      <rPr>
        <sz val="11"/>
        <color indexed="8"/>
        <rFont val="Dialog.plain"/>
        <charset val="134"/>
      </rPr>
      <t xml:space="preserve">三、国有资本经营预算拨款收入 </t>
    </r>
  </si>
  <si>
    <r>
      <rPr>
        <sz val="11"/>
        <color indexed="8"/>
        <rFont val="Dialog.plain"/>
        <charset val="134"/>
      </rPr>
      <t>三、国防支出</t>
    </r>
  </si>
  <si>
    <r>
      <rPr>
        <sz val="11"/>
        <color indexed="8"/>
        <rFont val="Dialog.plain"/>
        <charset val="134"/>
      </rPr>
      <t xml:space="preserve">四、事业收入 </t>
    </r>
  </si>
  <si>
    <r>
      <rPr>
        <sz val="11"/>
        <color indexed="8"/>
        <rFont val="Dialog.plain"/>
        <charset val="134"/>
      </rPr>
      <t>四、公共安全支出</t>
    </r>
  </si>
  <si>
    <r>
      <rPr>
        <sz val="11"/>
        <color indexed="8"/>
        <rFont val="Dialog.plain"/>
        <charset val="134"/>
      </rPr>
      <t xml:space="preserve">五、事业单位经营收入 </t>
    </r>
  </si>
  <si>
    <r>
      <rPr>
        <sz val="11"/>
        <color indexed="8"/>
        <rFont val="Dialog.plain"/>
        <charset val="134"/>
      </rPr>
      <t>五、教育支出</t>
    </r>
  </si>
  <si>
    <r>
      <rPr>
        <sz val="11"/>
        <color indexed="8"/>
        <rFont val="Dialog.plain"/>
        <charset val="134"/>
      </rPr>
      <t xml:space="preserve">六、其他收入 </t>
    </r>
  </si>
  <si>
    <r>
      <rPr>
        <sz val="11"/>
        <color indexed="8"/>
        <rFont val="Dialog.plain"/>
        <charset val="134"/>
      </rPr>
      <t>六、科学技术支出</t>
    </r>
  </si>
  <si>
    <t/>
  </si>
  <si>
    <r>
      <rPr>
        <sz val="11"/>
        <color indexed="8"/>
        <rFont val="Dialog.plain"/>
        <charset val="134"/>
      </rPr>
      <t>七、文化旅游体育与传媒支出</t>
    </r>
  </si>
  <si>
    <r>
      <rPr>
        <sz val="11"/>
        <color indexed="8"/>
        <rFont val="Dialog.plain"/>
        <charset val="134"/>
      </rPr>
      <t>八、社会保障和就业支出</t>
    </r>
  </si>
  <si>
    <r>
      <rPr>
        <sz val="11"/>
        <color indexed="8"/>
        <rFont val="Dialog.plain"/>
        <charset val="134"/>
      </rPr>
      <t>九、社会保险基金支出</t>
    </r>
  </si>
  <si>
    <r>
      <rPr>
        <sz val="11"/>
        <color indexed="8"/>
        <rFont val="Dialog.plain"/>
        <charset val="134"/>
      </rPr>
      <t>十、卫生健康支出</t>
    </r>
  </si>
  <si>
    <r>
      <rPr>
        <sz val="11"/>
        <color indexed="8"/>
        <rFont val="Dialog.plain"/>
        <charset val="134"/>
      </rPr>
      <t>十一、节能环保支出</t>
    </r>
  </si>
  <si>
    <r>
      <rPr>
        <sz val="11"/>
        <color indexed="8"/>
        <rFont val="Dialog.plain"/>
        <charset val="134"/>
      </rPr>
      <t>十二、城乡社区支出</t>
    </r>
  </si>
  <si>
    <r>
      <rPr>
        <sz val="11"/>
        <color indexed="8"/>
        <rFont val="Dialog.plain"/>
        <charset val="134"/>
      </rPr>
      <t>十三、农林水支出</t>
    </r>
  </si>
  <si>
    <r>
      <rPr>
        <sz val="11"/>
        <color indexed="8"/>
        <rFont val="Dialog.plain"/>
        <charset val="134"/>
      </rPr>
      <t>十四、交通运输支出</t>
    </r>
  </si>
  <si>
    <r>
      <rPr>
        <sz val="11"/>
        <color indexed="8"/>
        <rFont val="Dialog.plain"/>
        <charset val="134"/>
      </rPr>
      <t>十五、资源勘探工业信息等支出</t>
    </r>
  </si>
  <si>
    <r>
      <rPr>
        <sz val="11"/>
        <color indexed="8"/>
        <rFont val="Dialog.plain"/>
        <charset val="134"/>
      </rPr>
      <t>十六、商业服务业等支出</t>
    </r>
  </si>
  <si>
    <r>
      <rPr>
        <sz val="11"/>
        <color indexed="8"/>
        <rFont val="Dialog.plain"/>
        <charset val="134"/>
      </rPr>
      <t>十七、金融支出</t>
    </r>
  </si>
  <si>
    <r>
      <rPr>
        <sz val="11"/>
        <color indexed="8"/>
        <rFont val="Dialog.plain"/>
        <charset val="134"/>
      </rPr>
      <t>十八、援助其他地区支出</t>
    </r>
  </si>
  <si>
    <r>
      <rPr>
        <sz val="11"/>
        <color indexed="8"/>
        <rFont val="Dialog.plain"/>
        <charset val="134"/>
      </rPr>
      <t>十九、自然资源海洋气象等支出</t>
    </r>
  </si>
  <si>
    <r>
      <rPr>
        <sz val="11"/>
        <color indexed="8"/>
        <rFont val="Dialog.plain"/>
        <charset val="134"/>
      </rPr>
      <t>二十、住房保障支出</t>
    </r>
  </si>
  <si>
    <r>
      <rPr>
        <sz val="11"/>
        <color indexed="8"/>
        <rFont val="Dialog.plain"/>
        <charset val="134"/>
      </rPr>
      <t>二十一、粮油物资储备支出</t>
    </r>
  </si>
  <si>
    <r>
      <rPr>
        <sz val="11"/>
        <color indexed="8"/>
        <rFont val="Dialog.plain"/>
        <charset val="134"/>
      </rPr>
      <t>二十二、国有资本经营预算支出</t>
    </r>
  </si>
  <si>
    <r>
      <rPr>
        <sz val="11"/>
        <color indexed="8"/>
        <rFont val="Dialog.plain"/>
        <charset val="134"/>
      </rPr>
      <t>二十三、灾害防治及应急管理支出</t>
    </r>
  </si>
  <si>
    <r>
      <rPr>
        <sz val="11"/>
        <color indexed="8"/>
        <rFont val="Dialog.plain"/>
        <charset val="134"/>
      </rPr>
      <t>二十四、其他支出</t>
    </r>
  </si>
  <si>
    <r>
      <rPr>
        <sz val="11"/>
        <color indexed="8"/>
        <rFont val="Dialog.plain"/>
        <charset val="134"/>
      </rPr>
      <t>二十五、债务还本支出</t>
    </r>
  </si>
  <si>
    <r>
      <rPr>
        <sz val="11"/>
        <color indexed="8"/>
        <rFont val="Dialog.plain"/>
        <charset val="134"/>
      </rPr>
      <t>二十六、债务付息支出</t>
    </r>
  </si>
  <si>
    <r>
      <rPr>
        <sz val="11"/>
        <color indexed="8"/>
        <rFont val="Dialog.plain"/>
        <charset val="134"/>
      </rPr>
      <t>二十七、债务发行费用支出</t>
    </r>
  </si>
  <si>
    <r>
      <rPr>
        <sz val="11"/>
        <color indexed="8"/>
        <rFont val="Dialog.plain"/>
        <charset val="134"/>
      </rPr>
      <t>二十八、抗疫特别国债安排的支出</t>
    </r>
  </si>
  <si>
    <r>
      <rPr>
        <sz val="11"/>
        <color indexed="8"/>
        <rFont val="Dialog.bold"/>
        <charset val="134"/>
      </rPr>
      <t>本 年 收 入 合 计</t>
    </r>
  </si>
  <si>
    <r>
      <rPr>
        <sz val="11"/>
        <color indexed="8"/>
        <rFont val="Dialog.bold"/>
        <charset val="134"/>
      </rPr>
      <t>本 年 支 出 合 计</t>
    </r>
  </si>
  <si>
    <t>七、上年结转</t>
  </si>
  <si>
    <t>收  入  总  计</t>
  </si>
  <si>
    <t>支  出  总  计</t>
  </si>
  <si>
    <t>表1-1</t>
  </si>
  <si>
    <t>部门收入总表</t>
  </si>
  <si>
    <t>合计</t>
  </si>
  <si>
    <t>上年结转</t>
  </si>
  <si>
    <t>一般公共预算财政拨款收入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</si>
  <si>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</si>
  <si>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</si>
  <si>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</si>
  <si>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</si>
  <si>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</si>
  <si>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</si>
  <si>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</si>
  <si>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</si>
  <si>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</si>
  <si>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</si>
  <si>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</si>
  <si>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404001</t>
  </si>
  <si>
    <t>表1-2</t>
  </si>
  <si>
    <t>部门支出总表</t>
  </si>
  <si>
    <t>基本支出</t>
  </si>
  <si>
    <t>项目支出</t>
  </si>
  <si>
    <t>科目编码</t>
  </si>
  <si>
    <t>类</t>
  </si>
  <si>
    <t>款</t>
  </si>
  <si>
    <t>项</t>
  </si>
  <si>
    <t>合    计</t>
  </si>
  <si>
    <r>
      <rPr>
        <sz val="11"/>
        <color indexed="8"/>
        <rFont val="Dialog.plain"/>
        <charset val="134"/>
      </rPr>
      <t>盐边县水利局</t>
    </r>
  </si>
  <si>
    <t>208</t>
  </si>
  <si>
    <t>05</t>
  </si>
  <si>
    <t>01</t>
  </si>
  <si>
    <r>
      <rPr>
        <sz val="11"/>
        <color indexed="8"/>
        <rFont val="Dialog.plain"/>
        <charset val="134"/>
      </rPr>
      <t> </t>
    </r>
    <r>
      <rPr>
        <sz val="11"/>
        <color indexed="8"/>
        <rFont val="宋体"/>
        <charset val="134"/>
      </rPr>
      <t>　行政单位离退休</t>
    </r>
  </si>
  <si>
    <t>02</t>
  </si>
  <si>
    <r>
      <rPr>
        <sz val="11"/>
        <color indexed="8"/>
        <rFont val="宋体"/>
        <charset val="134"/>
      </rPr>
      <t>　</t>
    </r>
    <r>
      <rPr>
        <sz val="11"/>
        <color indexed="8"/>
        <rFont val="Dialog.plain"/>
        <charset val="134"/>
      </rPr>
      <t> </t>
    </r>
    <r>
      <rPr>
        <sz val="11"/>
        <color indexed="8"/>
        <rFont val="宋体"/>
        <charset val="134"/>
      </rPr>
      <t>事业单位离退休</t>
    </r>
  </si>
  <si>
    <r>
      <rPr>
        <sz val="11"/>
        <color indexed="8"/>
        <rFont val="宋体"/>
        <charset val="134"/>
      </rPr>
      <t>　</t>
    </r>
    <r>
      <rPr>
        <sz val="11"/>
        <color indexed="8"/>
        <rFont val="Dialog.plain"/>
        <charset val="134"/>
      </rPr>
      <t> </t>
    </r>
    <r>
      <rPr>
        <sz val="11"/>
        <color indexed="8"/>
        <rFont val="宋体"/>
        <charset val="134"/>
      </rPr>
      <t>机关事业单位基本养老保险缴费支出</t>
    </r>
  </si>
  <si>
    <t>210</t>
  </si>
  <si>
    <t>11</t>
  </si>
  <si>
    <r>
      <rPr>
        <sz val="11"/>
        <color indexed="8"/>
        <rFont val="Dialog.plain"/>
        <charset val="134"/>
      </rPr>
      <t> </t>
    </r>
    <r>
      <rPr>
        <sz val="11"/>
        <color indexed="8"/>
        <rFont val="宋体"/>
        <charset val="134"/>
      </rPr>
      <t>　行政单位医疗</t>
    </r>
  </si>
  <si>
    <r>
      <rPr>
        <sz val="11"/>
        <color indexed="8"/>
        <rFont val="Dialog.plain"/>
        <charset val="134"/>
      </rPr>
      <t> </t>
    </r>
    <r>
      <rPr>
        <sz val="11"/>
        <color indexed="8"/>
        <rFont val="宋体"/>
        <charset val="134"/>
      </rPr>
      <t>　事业单位医疗</t>
    </r>
  </si>
  <si>
    <t>03</t>
  </si>
  <si>
    <r>
      <rPr>
        <sz val="11"/>
        <color indexed="8"/>
        <rFont val="Dialog.plain"/>
        <charset val="134"/>
      </rPr>
      <t> </t>
    </r>
    <r>
      <rPr>
        <sz val="11"/>
        <color indexed="8"/>
        <rFont val="宋体"/>
        <charset val="134"/>
      </rPr>
      <t>　公务员医疗补助</t>
    </r>
  </si>
  <si>
    <t>99</t>
  </si>
  <si>
    <r>
      <rPr>
        <sz val="11"/>
        <color indexed="8"/>
        <rFont val="Dialog.plain"/>
        <charset val="134"/>
      </rPr>
      <t> </t>
    </r>
    <r>
      <rPr>
        <sz val="11"/>
        <color indexed="8"/>
        <rFont val="宋体"/>
        <charset val="134"/>
      </rPr>
      <t>　其他行政事业单位医疗支出</t>
    </r>
  </si>
  <si>
    <t>213</t>
  </si>
  <si>
    <r>
      <rPr>
        <sz val="11"/>
        <color indexed="8"/>
        <rFont val="Dialog.plain"/>
        <charset val="134"/>
      </rPr>
      <t> </t>
    </r>
    <r>
      <rPr>
        <sz val="11"/>
        <color indexed="8"/>
        <rFont val="宋体"/>
        <charset val="134"/>
      </rPr>
      <t>　行政运行</t>
    </r>
  </si>
  <si>
    <r>
      <rPr>
        <sz val="11"/>
        <color indexed="8"/>
        <rFont val="Dialog.plain"/>
        <charset val="134"/>
      </rPr>
      <t> </t>
    </r>
    <r>
      <rPr>
        <sz val="11"/>
        <color indexed="8"/>
        <rFont val="宋体"/>
        <charset val="134"/>
      </rPr>
      <t>　水利工程建设</t>
    </r>
  </si>
  <si>
    <t>08</t>
  </si>
  <si>
    <r>
      <rPr>
        <sz val="11"/>
        <color indexed="8"/>
        <rFont val="Dialog.plain"/>
        <charset val="134"/>
      </rPr>
      <t> </t>
    </r>
    <r>
      <rPr>
        <sz val="11"/>
        <color indexed="8"/>
        <rFont val="宋体"/>
        <charset val="134"/>
      </rPr>
      <t>　水利前期工作</t>
    </r>
  </si>
  <si>
    <t>13</t>
  </si>
  <si>
    <r>
      <rPr>
        <sz val="11"/>
        <color indexed="8"/>
        <rFont val="Dialog.plain"/>
        <charset val="134"/>
      </rPr>
      <t> </t>
    </r>
    <r>
      <rPr>
        <sz val="11"/>
        <color indexed="8"/>
        <rFont val="宋体"/>
        <charset val="134"/>
      </rPr>
      <t>　水文测报</t>
    </r>
  </si>
  <si>
    <t>14</t>
  </si>
  <si>
    <r>
      <rPr>
        <sz val="11"/>
        <color indexed="8"/>
        <rFont val="宋体"/>
        <charset val="134"/>
      </rPr>
      <t>　</t>
    </r>
    <r>
      <rPr>
        <sz val="11"/>
        <color indexed="8"/>
        <rFont val="Dialog.plain"/>
        <charset val="134"/>
      </rPr>
      <t> </t>
    </r>
    <r>
      <rPr>
        <sz val="11"/>
        <color indexed="8"/>
        <rFont val="宋体"/>
        <charset val="134"/>
      </rPr>
      <t>防汛</t>
    </r>
  </si>
  <si>
    <t>15</t>
  </si>
  <si>
    <r>
      <rPr>
        <sz val="11"/>
        <color indexed="8"/>
        <rFont val="Dialog.plain"/>
        <charset val="134"/>
      </rPr>
      <t> </t>
    </r>
    <r>
      <rPr>
        <sz val="11"/>
        <color indexed="8"/>
        <rFont val="宋体"/>
        <charset val="134"/>
      </rPr>
      <t>　抗旱</t>
    </r>
  </si>
  <si>
    <t>21</t>
  </si>
  <si>
    <r>
      <rPr>
        <sz val="11"/>
        <color indexed="8"/>
        <rFont val="Dialog.plain"/>
        <charset val="134"/>
      </rPr>
      <t> </t>
    </r>
    <r>
      <rPr>
        <sz val="11"/>
        <color indexed="8"/>
        <rFont val="宋体"/>
        <charset val="134"/>
      </rPr>
      <t>　大中型水库移民后期扶持专项支出</t>
    </r>
  </si>
  <si>
    <t>35</t>
  </si>
  <si>
    <r>
      <rPr>
        <sz val="11"/>
        <color indexed="8"/>
        <rFont val="Dialog.plain"/>
        <charset val="134"/>
      </rPr>
      <t> </t>
    </r>
    <r>
      <rPr>
        <sz val="11"/>
        <color indexed="8"/>
        <rFont val="宋体"/>
        <charset val="134"/>
      </rPr>
      <t>　农村供水</t>
    </r>
  </si>
  <si>
    <r>
      <rPr>
        <sz val="11"/>
        <color indexed="8"/>
        <rFont val="Dialog.plain"/>
        <charset val="134"/>
      </rPr>
      <t> </t>
    </r>
    <r>
      <rPr>
        <sz val="11"/>
        <color indexed="8"/>
        <rFont val="宋体"/>
        <charset val="134"/>
      </rPr>
      <t>　其他水利支出</t>
    </r>
  </si>
  <si>
    <t>66</t>
  </si>
  <si>
    <r>
      <rPr>
        <sz val="11"/>
        <color indexed="8"/>
        <rFont val="Dialog.plain"/>
        <charset val="134"/>
      </rPr>
      <t> </t>
    </r>
    <r>
      <rPr>
        <sz val="11"/>
        <color indexed="8"/>
        <rFont val="宋体"/>
        <charset val="134"/>
      </rPr>
      <t>　基础设施建设和经济发展</t>
    </r>
  </si>
  <si>
    <t>72</t>
  </si>
  <si>
    <r>
      <rPr>
        <sz val="11"/>
        <color indexed="8"/>
        <rFont val="宋体"/>
        <charset val="134"/>
      </rPr>
      <t>　</t>
    </r>
    <r>
      <rPr>
        <sz val="11"/>
        <color indexed="8"/>
        <rFont val="Dialog.plain"/>
        <charset val="134"/>
      </rPr>
      <t> </t>
    </r>
    <r>
      <rPr>
        <sz val="11"/>
        <color indexed="8"/>
        <rFont val="宋体"/>
        <charset val="134"/>
      </rPr>
      <t>移民补助</t>
    </r>
  </si>
  <si>
    <r>
      <rPr>
        <sz val="11"/>
        <color indexed="8"/>
        <rFont val="Dialog.plain"/>
        <charset val="134"/>
      </rPr>
      <t> </t>
    </r>
    <r>
      <rPr>
        <sz val="11"/>
        <color indexed="8"/>
        <rFont val="宋体"/>
        <charset val="134"/>
      </rPr>
      <t>　其他农林水支出</t>
    </r>
  </si>
  <si>
    <t>221</t>
  </si>
  <si>
    <r>
      <rPr>
        <sz val="11"/>
        <color indexed="8"/>
        <rFont val="Dialog.plain"/>
        <charset val="134"/>
      </rPr>
      <t> </t>
    </r>
    <r>
      <rPr>
        <sz val="11"/>
        <color indexed="8"/>
        <rFont val="宋体"/>
        <charset val="134"/>
      </rPr>
      <t>　住房公积金</t>
    </r>
  </si>
  <si>
    <t xml:space="preserve">
表2</t>
  </si>
  <si>
    <t>财政拨款收支预算总表</t>
  </si>
  <si>
    <t>一般公共预算</t>
  </si>
  <si>
    <t>政府性基金预算</t>
  </si>
  <si>
    <t>国有资本经营预算</t>
  </si>
  <si>
    <t>一、本年收入</t>
  </si>
  <si>
    <t>一、本年支出</t>
  </si>
  <si>
    <t> 一般公共预算财政拨款收入</t>
  </si>
  <si>
    <r>
      <rPr>
        <sz val="11"/>
        <color indexed="8"/>
        <rFont val="Dialog.plain"/>
        <charset val="134"/>
      </rPr>
      <t> 一般公共服务支出</t>
    </r>
  </si>
  <si>
    <r>
      <rPr>
        <sz val="11"/>
        <color indexed="8"/>
        <rFont val="Dialog.plain"/>
        <charset val="134"/>
      </rPr>
      <t> 政府性基金预算拨款收入</t>
    </r>
  </si>
  <si>
    <r>
      <rPr>
        <sz val="11"/>
        <color indexed="8"/>
        <rFont val="Dialog.plain"/>
        <charset val="134"/>
      </rPr>
      <t> 外交支出</t>
    </r>
  </si>
  <si>
    <r>
      <rPr>
        <sz val="11"/>
        <color indexed="8"/>
        <rFont val="Dialog.plain"/>
        <charset val="134"/>
      </rPr>
      <t> 国有资本经营预算拨款收入</t>
    </r>
  </si>
  <si>
    <r>
      <rPr>
        <sz val="11"/>
        <color indexed="8"/>
        <rFont val="Dialog.plain"/>
        <charset val="134"/>
      </rPr>
      <t> 国防支出</t>
    </r>
  </si>
  <si>
    <t>二、上年结转</t>
  </si>
  <si>
    <r>
      <rPr>
        <sz val="11"/>
        <color indexed="8"/>
        <rFont val="Dialog.plain"/>
        <charset val="134"/>
      </rPr>
      <t> 公共安全支出</t>
    </r>
  </si>
  <si>
    <r>
      <rPr>
        <sz val="11"/>
        <color indexed="8"/>
        <rFont val="Dialog.plain"/>
        <charset val="134"/>
      </rPr>
      <t> 教育支出</t>
    </r>
  </si>
  <si>
    <r>
      <rPr>
        <sz val="11"/>
        <color indexed="8"/>
        <rFont val="Dialog.plain"/>
        <charset val="134"/>
      </rPr>
      <t> 科学技术支出</t>
    </r>
  </si>
  <si>
    <r>
      <rPr>
        <sz val="11"/>
        <color indexed="8"/>
        <rFont val="Dialog.plain"/>
        <charset val="134"/>
      </rPr>
      <t> 文化旅游体育与传媒支出</t>
    </r>
  </si>
  <si>
    <r>
      <rPr>
        <sz val="11"/>
        <color indexed="8"/>
        <rFont val="Dialog.plain"/>
        <charset val="134"/>
      </rPr>
      <t> </t>
    </r>
  </si>
  <si>
    <r>
      <rPr>
        <sz val="11"/>
        <color indexed="8"/>
        <rFont val="Dialog.plain"/>
        <charset val="134"/>
      </rPr>
      <t> 社会保障和就业支出</t>
    </r>
  </si>
  <si>
    <r>
      <rPr>
        <sz val="11"/>
        <color indexed="8"/>
        <rFont val="Dialog.plain"/>
        <charset val="134"/>
      </rPr>
      <t> 社会保险基金支出</t>
    </r>
  </si>
  <si>
    <r>
      <rPr>
        <sz val="11"/>
        <color indexed="8"/>
        <rFont val="Dialog.plain"/>
        <charset val="134"/>
      </rPr>
      <t> 卫生健康支出</t>
    </r>
  </si>
  <si>
    <r>
      <rPr>
        <sz val="11"/>
        <color indexed="8"/>
        <rFont val="Dialog.plain"/>
        <charset val="134"/>
      </rPr>
      <t> 节能环保支出</t>
    </r>
  </si>
  <si>
    <r>
      <rPr>
        <sz val="11"/>
        <color indexed="8"/>
        <rFont val="Dialog.plain"/>
        <charset val="134"/>
      </rPr>
      <t> 城乡社区支出</t>
    </r>
  </si>
  <si>
    <r>
      <rPr>
        <sz val="11"/>
        <color indexed="8"/>
        <rFont val="Dialog.plain"/>
        <charset val="134"/>
      </rPr>
      <t> 农林水支出</t>
    </r>
  </si>
  <si>
    <r>
      <rPr>
        <sz val="11"/>
        <color indexed="8"/>
        <rFont val="Dialog.plain"/>
        <charset val="134"/>
      </rPr>
      <t> 交通运输支出</t>
    </r>
  </si>
  <si>
    <r>
      <rPr>
        <sz val="11"/>
        <color indexed="8"/>
        <rFont val="Dialog.plain"/>
        <charset val="134"/>
      </rPr>
      <t> 资源勘探工业信息等支出</t>
    </r>
  </si>
  <si>
    <r>
      <rPr>
        <sz val="11"/>
        <color indexed="8"/>
        <rFont val="Dialog.plain"/>
        <charset val="134"/>
      </rPr>
      <t> 商业服务业等支出</t>
    </r>
  </si>
  <si>
    <r>
      <rPr>
        <sz val="11"/>
        <color indexed="8"/>
        <rFont val="Dialog.plain"/>
        <charset val="134"/>
      </rPr>
      <t> 金融支出</t>
    </r>
  </si>
  <si>
    <r>
      <rPr>
        <sz val="11"/>
        <color indexed="8"/>
        <rFont val="Dialog.plain"/>
        <charset val="134"/>
      </rPr>
      <t> 援助其他地区支出</t>
    </r>
  </si>
  <si>
    <r>
      <rPr>
        <sz val="11"/>
        <color indexed="8"/>
        <rFont val="Dialog.plain"/>
        <charset val="134"/>
      </rPr>
      <t> 自然资源海洋气象等支出</t>
    </r>
  </si>
  <si>
    <r>
      <rPr>
        <sz val="11"/>
        <color indexed="8"/>
        <rFont val="Dialog.plain"/>
        <charset val="134"/>
      </rPr>
      <t> 住房保障支出</t>
    </r>
  </si>
  <si>
    <r>
      <rPr>
        <sz val="11"/>
        <color indexed="8"/>
        <rFont val="Dialog.plain"/>
        <charset val="134"/>
      </rPr>
      <t> 粮油物资储备支出</t>
    </r>
  </si>
  <si>
    <r>
      <rPr>
        <sz val="11"/>
        <color indexed="8"/>
        <rFont val="Dialog.plain"/>
        <charset val="134"/>
      </rPr>
      <t> 国有资本经营预算支出</t>
    </r>
  </si>
  <si>
    <r>
      <rPr>
        <sz val="11"/>
        <color indexed="8"/>
        <rFont val="Dialog.plain"/>
        <charset val="134"/>
      </rPr>
      <t> 灾害防治及应急管理支出</t>
    </r>
  </si>
  <si>
    <r>
      <rPr>
        <sz val="11"/>
        <color indexed="8"/>
        <rFont val="Dialog.plain"/>
        <charset val="134"/>
      </rPr>
      <t> 其他支出</t>
    </r>
  </si>
  <si>
    <r>
      <rPr>
        <sz val="11"/>
        <color indexed="8"/>
        <rFont val="Dialog.plain"/>
        <charset val="134"/>
      </rPr>
      <t> 债务还本支出</t>
    </r>
  </si>
  <si>
    <r>
      <rPr>
        <sz val="11"/>
        <color indexed="8"/>
        <rFont val="Dialog.plain"/>
        <charset val="134"/>
      </rPr>
      <t> 债务付息支出</t>
    </r>
  </si>
  <si>
    <r>
      <rPr>
        <sz val="11"/>
        <color indexed="8"/>
        <rFont val="Dialog.plain"/>
        <charset val="134"/>
      </rPr>
      <t> 债务发行费用支出</t>
    </r>
  </si>
  <si>
    <r>
      <rPr>
        <sz val="11"/>
        <color indexed="8"/>
        <rFont val="Dialog.plain"/>
        <charset val="134"/>
      </rPr>
      <t> 抗疫特别国债安排的支出</t>
    </r>
  </si>
  <si>
    <t>表2-1</t>
  </si>
  <si>
    <t>财政拨款支出预算表（部门经济分类科目）</t>
  </si>
  <si>
    <t>总计</t>
  </si>
  <si>
    <t>县级当年财政拨款安排</t>
  </si>
  <si>
    <t>上级提前通知专项转移支付等</t>
  </si>
  <si>
    <t>上年结转安排</t>
  </si>
  <si>
    <t>一般公共预算财政拨款</t>
  </si>
  <si>
    <t>政府性基金安排</t>
  </si>
  <si>
    <t>国有资本经营预算安排</t>
  </si>
  <si>
    <t>上年应返还额度结转</t>
  </si>
  <si>
    <t>小计</t>
  </si>
  <si>
    <t> 盐边县水利局（部门）</t>
  </si>
  <si>
    <r>
      <rPr>
        <sz val="11"/>
        <color indexed="8"/>
        <rFont val="Dialog.plain"/>
        <charset val="134"/>
      </rPr>
      <t> </t>
    </r>
    <r>
      <rPr>
        <sz val="11"/>
        <color indexed="8"/>
        <rFont val="宋体"/>
        <charset val="134"/>
      </rPr>
      <t>　盐边县水利局</t>
    </r>
  </si>
  <si>
    <r>
      <rPr>
        <sz val="11"/>
        <color indexed="8"/>
        <rFont val="Dialog.plain"/>
        <charset val="134"/>
      </rPr>
      <t>  </t>
    </r>
    <r>
      <rPr>
        <sz val="11"/>
        <color indexed="8"/>
        <rFont val="宋体"/>
        <charset val="134"/>
      </rPr>
      <t>　　工资福利支出</t>
    </r>
  </si>
  <si>
    <t>301</t>
  </si>
  <si>
    <r>
      <rPr>
        <sz val="11"/>
        <color indexed="8"/>
        <rFont val="Dialog.plain"/>
        <charset val="134"/>
      </rPr>
      <t>   </t>
    </r>
    <r>
      <rPr>
        <sz val="11"/>
        <color indexed="8"/>
        <rFont val="宋体"/>
        <charset val="134"/>
      </rPr>
      <t>　　　基本工资</t>
    </r>
  </si>
  <si>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津贴补贴</t>
    </r>
  </si>
  <si>
    <r>
      <rPr>
        <sz val="11"/>
        <color indexed="8"/>
        <rFont val="Dialog.plain"/>
        <charset val="134"/>
      </rPr>
      <t>   </t>
    </r>
    <r>
      <rPr>
        <sz val="11"/>
        <color indexed="8"/>
        <rFont val="宋体"/>
        <charset val="134"/>
      </rPr>
      <t>　　　奖金</t>
    </r>
  </si>
  <si>
    <t>07</t>
  </si>
  <si>
    <r>
      <rPr>
        <sz val="11"/>
        <color indexed="8"/>
        <rFont val="Dialog.plain"/>
        <charset val="134"/>
      </rPr>
      <t>   </t>
    </r>
    <r>
      <rPr>
        <sz val="11"/>
        <color indexed="8"/>
        <rFont val="宋体"/>
        <charset val="134"/>
      </rPr>
      <t>　　　绩效工资</t>
    </r>
  </si>
  <si>
    <r>
      <rPr>
        <sz val="11"/>
        <color indexed="8"/>
        <rFont val="Dialog.plain"/>
        <charset val="134"/>
      </rPr>
      <t>   </t>
    </r>
    <r>
      <rPr>
        <sz val="11"/>
        <color indexed="8"/>
        <rFont val="宋体"/>
        <charset val="134"/>
      </rPr>
      <t>　　　机关事业单位基本养老保险缴费</t>
    </r>
  </si>
  <si>
    <t>10</t>
  </si>
  <si>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职工基本医疗保险缴费</t>
    </r>
  </si>
  <si>
    <r>
      <rPr>
        <sz val="11"/>
        <color indexed="8"/>
        <rFont val="Dialog.plain"/>
        <charset val="134"/>
      </rPr>
      <t>   </t>
    </r>
    <r>
      <rPr>
        <sz val="11"/>
        <color indexed="8"/>
        <rFont val="宋体"/>
        <charset val="134"/>
      </rPr>
      <t>　　　公务员医疗补助缴费</t>
    </r>
  </si>
  <si>
    <t>12</t>
  </si>
  <si>
    <r>
      <rPr>
        <sz val="11"/>
        <color indexed="8"/>
        <rFont val="Dialog.plain"/>
        <charset val="134"/>
      </rPr>
      <t>   </t>
    </r>
    <r>
      <rPr>
        <sz val="11"/>
        <color indexed="8"/>
        <rFont val="宋体"/>
        <charset val="134"/>
      </rPr>
      <t>　　　其他社会保障缴费</t>
    </r>
  </si>
  <si>
    <r>
      <rPr>
        <sz val="11"/>
        <color indexed="8"/>
        <rFont val="Dialog.plain"/>
        <charset val="134"/>
      </rPr>
      <t>   </t>
    </r>
    <r>
      <rPr>
        <sz val="11"/>
        <color indexed="8"/>
        <rFont val="宋体"/>
        <charset val="134"/>
      </rPr>
      <t>　　　住房公积金</t>
    </r>
  </si>
  <si>
    <r>
      <rPr>
        <sz val="11"/>
        <color indexed="8"/>
        <rFont val="Dialog.plain"/>
        <charset val="134"/>
      </rPr>
      <t>   </t>
    </r>
    <r>
      <rPr>
        <sz val="11"/>
        <color indexed="8"/>
        <rFont val="宋体"/>
        <charset val="134"/>
      </rPr>
      <t>　　　医疗费</t>
    </r>
  </si>
  <si>
    <r>
      <rPr>
        <sz val="11"/>
        <color indexed="8"/>
        <rFont val="Dialog.plain"/>
        <charset val="134"/>
      </rPr>
      <t>   </t>
    </r>
    <r>
      <rPr>
        <sz val="11"/>
        <color indexed="8"/>
        <rFont val="宋体"/>
        <charset val="134"/>
      </rPr>
      <t>　　　其他工资福利支出</t>
    </r>
  </si>
  <si>
    <r>
      <rPr>
        <sz val="11"/>
        <color indexed="8"/>
        <rFont val="Dialog.plain"/>
        <charset val="134"/>
      </rPr>
      <t>  </t>
    </r>
    <r>
      <rPr>
        <sz val="11"/>
        <color indexed="8"/>
        <rFont val="宋体"/>
        <charset val="134"/>
      </rPr>
      <t>　　商品和服务支出</t>
    </r>
  </si>
  <si>
    <t>302</t>
  </si>
  <si>
    <r>
      <rPr>
        <sz val="11"/>
        <color indexed="8"/>
        <rFont val="Dialog.plain"/>
        <charset val="134"/>
      </rPr>
      <t>   </t>
    </r>
    <r>
      <rPr>
        <sz val="11"/>
        <color indexed="8"/>
        <rFont val="宋体"/>
        <charset val="134"/>
      </rPr>
      <t>　　　办公费</t>
    </r>
  </si>
  <si>
    <r>
      <rPr>
        <sz val="11"/>
        <color indexed="8"/>
        <rFont val="Dialog.plain"/>
        <charset val="134"/>
      </rPr>
      <t>   </t>
    </r>
    <r>
      <rPr>
        <sz val="11"/>
        <color indexed="8"/>
        <rFont val="宋体"/>
        <charset val="134"/>
      </rPr>
      <t>　　　印刷费</t>
    </r>
  </si>
  <si>
    <r>
      <rPr>
        <sz val="11"/>
        <color indexed="8"/>
        <rFont val="Dialog.plain"/>
        <charset val="134"/>
      </rPr>
      <t>   </t>
    </r>
    <r>
      <rPr>
        <sz val="11"/>
        <color indexed="8"/>
        <rFont val="宋体"/>
        <charset val="134"/>
      </rPr>
      <t>　　　水费</t>
    </r>
  </si>
  <si>
    <t>06</t>
  </si>
  <si>
    <r>
      <rPr>
        <sz val="11"/>
        <color indexed="8"/>
        <rFont val="Dialog.plain"/>
        <charset val="134"/>
      </rPr>
      <t>   </t>
    </r>
    <r>
      <rPr>
        <sz val="11"/>
        <color indexed="8"/>
        <rFont val="宋体"/>
        <charset val="134"/>
      </rPr>
      <t>　　　电费</t>
    </r>
  </si>
  <si>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邮电费</t>
    </r>
  </si>
  <si>
    <r>
      <rPr>
        <sz val="11"/>
        <color indexed="8"/>
        <rFont val="Dialog.plain"/>
        <charset val="134"/>
      </rPr>
      <t>   </t>
    </r>
    <r>
      <rPr>
        <sz val="11"/>
        <color indexed="8"/>
        <rFont val="宋体"/>
        <charset val="134"/>
      </rPr>
      <t>　　　差旅费</t>
    </r>
  </si>
  <si>
    <r>
      <rPr>
        <sz val="11"/>
        <color indexed="8"/>
        <rFont val="Dialog.plain"/>
        <charset val="134"/>
      </rPr>
      <t>   </t>
    </r>
    <r>
      <rPr>
        <sz val="11"/>
        <color indexed="8"/>
        <rFont val="宋体"/>
        <charset val="134"/>
      </rPr>
      <t>　　　维修（护）费</t>
    </r>
  </si>
  <si>
    <t>16</t>
  </si>
  <si>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培训费</t>
    </r>
  </si>
  <si>
    <t>17</t>
  </si>
  <si>
    <r>
      <rPr>
        <sz val="11"/>
        <color indexed="8"/>
        <rFont val="Dialog.plain"/>
        <charset val="134"/>
      </rPr>
      <t>   </t>
    </r>
    <r>
      <rPr>
        <sz val="11"/>
        <color indexed="8"/>
        <rFont val="宋体"/>
        <charset val="134"/>
      </rPr>
      <t>　　　公务接待费</t>
    </r>
  </si>
  <si>
    <t>26</t>
  </si>
  <si>
    <r>
      <rPr>
        <sz val="11"/>
        <color indexed="8"/>
        <rFont val="Dialog.plain"/>
        <charset val="134"/>
      </rPr>
      <t>   </t>
    </r>
    <r>
      <rPr>
        <sz val="11"/>
        <color indexed="8"/>
        <rFont val="宋体"/>
        <charset val="134"/>
      </rPr>
      <t>　　　劳务费</t>
    </r>
  </si>
  <si>
    <t>27</t>
  </si>
  <si>
    <r>
      <rPr>
        <sz val="11"/>
        <color indexed="8"/>
        <rFont val="Dialog.plain"/>
        <charset val="134"/>
      </rPr>
      <t>   </t>
    </r>
    <r>
      <rPr>
        <sz val="11"/>
        <color indexed="8"/>
        <rFont val="宋体"/>
        <charset val="134"/>
      </rPr>
      <t>　　　委托业务费</t>
    </r>
  </si>
  <si>
    <t>28</t>
  </si>
  <si>
    <r>
      <rPr>
        <sz val="11"/>
        <color indexed="8"/>
        <rFont val="Dialog.plain"/>
        <charset val="134"/>
      </rPr>
      <t>   </t>
    </r>
    <r>
      <rPr>
        <sz val="11"/>
        <color indexed="8"/>
        <rFont val="宋体"/>
        <charset val="134"/>
      </rPr>
      <t>　　　工会经费</t>
    </r>
  </si>
  <si>
    <t>29</t>
  </si>
  <si>
    <r>
      <rPr>
        <sz val="11"/>
        <color indexed="8"/>
        <rFont val="Dialog.plain"/>
        <charset val="134"/>
      </rPr>
      <t>   </t>
    </r>
    <r>
      <rPr>
        <sz val="11"/>
        <color indexed="8"/>
        <rFont val="宋体"/>
        <charset val="134"/>
      </rPr>
      <t>　　　福利费</t>
    </r>
  </si>
  <si>
    <t>31</t>
  </si>
  <si>
    <r>
      <rPr>
        <sz val="11"/>
        <color indexed="8"/>
        <rFont val="Dialog.plain"/>
        <charset val="134"/>
      </rPr>
      <t>   </t>
    </r>
    <r>
      <rPr>
        <sz val="11"/>
        <color indexed="8"/>
        <rFont val="宋体"/>
        <charset val="134"/>
      </rPr>
      <t>　　　公务用车运行维护费</t>
    </r>
  </si>
  <si>
    <t>39</t>
  </si>
  <si>
    <r>
      <rPr>
        <sz val="11"/>
        <color indexed="8"/>
        <rFont val="Dialog.plain"/>
        <charset val="134"/>
      </rPr>
      <t>   </t>
    </r>
    <r>
      <rPr>
        <sz val="11"/>
        <color indexed="8"/>
        <rFont val="宋体"/>
        <charset val="134"/>
      </rPr>
      <t>　　　其他交通费用</t>
    </r>
  </si>
  <si>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其他商品和服务支出</t>
    </r>
  </si>
  <si>
    <r>
      <rPr>
        <sz val="11"/>
        <color indexed="8"/>
        <rFont val="Dialog.plain"/>
        <charset val="134"/>
      </rPr>
      <t>  </t>
    </r>
    <r>
      <rPr>
        <sz val="11"/>
        <color indexed="8"/>
        <rFont val="宋体"/>
        <charset val="134"/>
      </rPr>
      <t>　　对个人和家庭的补助</t>
    </r>
  </si>
  <si>
    <t>303</t>
  </si>
  <si>
    <r>
      <rPr>
        <sz val="11"/>
        <color indexed="8"/>
        <rFont val="Dialog.plain"/>
        <charset val="134"/>
      </rPr>
      <t>   </t>
    </r>
    <r>
      <rPr>
        <sz val="11"/>
        <color indexed="8"/>
        <rFont val="宋体"/>
        <charset val="134"/>
      </rPr>
      <t>　　　生活补助</t>
    </r>
  </si>
  <si>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医疗费补助</t>
    </r>
  </si>
  <si>
    <t>09</t>
  </si>
  <si>
    <r>
      <rPr>
        <sz val="11"/>
        <color indexed="8"/>
        <rFont val="Dialog.plain"/>
        <charset val="134"/>
      </rPr>
      <t>   </t>
    </r>
    <r>
      <rPr>
        <sz val="11"/>
        <color indexed="8"/>
        <rFont val="宋体"/>
        <charset val="134"/>
      </rPr>
      <t>　　　奖励金</t>
    </r>
  </si>
  <si>
    <r>
      <rPr>
        <sz val="11"/>
        <color indexed="8"/>
        <rFont val="Dialog.plain"/>
        <charset val="134"/>
      </rPr>
      <t>  </t>
    </r>
    <r>
      <rPr>
        <sz val="11"/>
        <color indexed="8"/>
        <rFont val="宋体"/>
        <charset val="134"/>
      </rPr>
      <t>　　资本性支出</t>
    </r>
  </si>
  <si>
    <t>310</t>
  </si>
  <si>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基础设施建设</t>
    </r>
  </si>
  <si>
    <r>
      <rPr>
        <sz val="11"/>
        <color indexed="8"/>
        <rFont val="Dialog.plain"/>
        <charset val="134"/>
      </rPr>
      <t>   </t>
    </r>
    <r>
      <rPr>
        <sz val="11"/>
        <color indexed="8"/>
        <rFont val="宋体"/>
        <charset val="134"/>
      </rPr>
      <t>　　　大型修缮</t>
    </r>
  </si>
  <si>
    <t>表3</t>
  </si>
  <si>
    <t>一般公共预算支出预算表</t>
  </si>
  <si>
    <t>当年财政拨款安排</t>
  </si>
  <si>
    <r>
      <rPr>
        <sz val="11"/>
        <color indexed="8"/>
        <rFont val="Dialog.plain"/>
        <charset val="134"/>
      </rPr>
      <t>盐边县水利局（部门）</t>
    </r>
  </si>
  <si>
    <t>　盐边县水利局</t>
  </si>
  <si>
    <r>
      <rPr>
        <sz val="11"/>
        <color indexed="8"/>
        <rFont val="宋体"/>
        <charset val="134"/>
      </rPr>
      <t>　　</t>
    </r>
    <r>
      <rPr>
        <sz val="11"/>
        <color indexed="8"/>
        <rFont val="Dialog.plain"/>
        <charset val="134"/>
      </rPr>
      <t> </t>
    </r>
    <r>
      <rPr>
        <sz val="11"/>
        <color indexed="8"/>
        <rFont val="宋体"/>
        <charset val="134"/>
      </rPr>
      <t>行政单位离退休</t>
    </r>
  </si>
  <si>
    <r>
      <rPr>
        <sz val="11"/>
        <color indexed="8"/>
        <rFont val="Dialog.plain"/>
        <charset val="134"/>
      </rPr>
      <t> </t>
    </r>
    <r>
      <rPr>
        <sz val="11"/>
        <color indexed="8"/>
        <rFont val="宋体"/>
        <charset val="134"/>
      </rPr>
      <t>　　事业单位离退休</t>
    </r>
  </si>
  <si>
    <r>
      <rPr>
        <sz val="11"/>
        <color indexed="8"/>
        <rFont val="Dialog.plain"/>
        <charset val="134"/>
      </rPr>
      <t> </t>
    </r>
    <r>
      <rPr>
        <sz val="11"/>
        <color indexed="8"/>
        <rFont val="宋体"/>
        <charset val="134"/>
      </rPr>
      <t>　　机关事业单位基本养老保险缴费支出</t>
    </r>
  </si>
  <si>
    <r>
      <rPr>
        <sz val="11"/>
        <color indexed="8"/>
        <rFont val="宋体"/>
        <charset val="134"/>
      </rPr>
      <t>　　</t>
    </r>
    <r>
      <rPr>
        <sz val="11"/>
        <color indexed="8"/>
        <rFont val="Dialog.plain"/>
        <charset val="134"/>
      </rPr>
      <t> </t>
    </r>
    <r>
      <rPr>
        <sz val="11"/>
        <color indexed="8"/>
        <rFont val="宋体"/>
        <charset val="134"/>
      </rPr>
      <t>行政单位医疗</t>
    </r>
  </si>
  <si>
    <r>
      <rPr>
        <sz val="11"/>
        <color indexed="8"/>
        <rFont val="Dialog.plain"/>
        <charset val="134"/>
      </rPr>
      <t> </t>
    </r>
    <r>
      <rPr>
        <sz val="11"/>
        <color indexed="8"/>
        <rFont val="宋体"/>
        <charset val="134"/>
      </rPr>
      <t>　　事业单位医疗</t>
    </r>
  </si>
  <si>
    <r>
      <rPr>
        <sz val="11"/>
        <color indexed="8"/>
        <rFont val="Dialog.plain"/>
        <charset val="134"/>
      </rPr>
      <t> </t>
    </r>
    <r>
      <rPr>
        <sz val="11"/>
        <color indexed="8"/>
        <rFont val="宋体"/>
        <charset val="134"/>
      </rPr>
      <t>　　公务员医疗补助</t>
    </r>
  </si>
  <si>
    <r>
      <rPr>
        <sz val="11"/>
        <color indexed="8"/>
        <rFont val="宋体"/>
        <charset val="134"/>
      </rPr>
      <t>　　</t>
    </r>
    <r>
      <rPr>
        <sz val="11"/>
        <color indexed="8"/>
        <rFont val="Dialog.plain"/>
        <charset val="134"/>
      </rPr>
      <t> </t>
    </r>
    <r>
      <rPr>
        <sz val="11"/>
        <color indexed="8"/>
        <rFont val="宋体"/>
        <charset val="134"/>
      </rPr>
      <t>其他行政事业单位医疗支出</t>
    </r>
  </si>
  <si>
    <r>
      <rPr>
        <sz val="11"/>
        <color indexed="8"/>
        <rFont val="Dialog.plain"/>
        <charset val="134"/>
      </rPr>
      <t> </t>
    </r>
    <r>
      <rPr>
        <sz val="11"/>
        <color indexed="8"/>
        <rFont val="宋体"/>
        <charset val="134"/>
      </rPr>
      <t>　　行政运行</t>
    </r>
  </si>
  <si>
    <r>
      <rPr>
        <sz val="11"/>
        <color indexed="8"/>
        <rFont val="Dialog.plain"/>
        <charset val="134"/>
      </rPr>
      <t> </t>
    </r>
    <r>
      <rPr>
        <sz val="11"/>
        <color indexed="8"/>
        <rFont val="宋体"/>
        <charset val="134"/>
      </rPr>
      <t>　　水利工程建设</t>
    </r>
  </si>
  <si>
    <r>
      <rPr>
        <sz val="11"/>
        <color indexed="8"/>
        <rFont val="Dialog.plain"/>
        <charset val="134"/>
      </rPr>
      <t> </t>
    </r>
    <r>
      <rPr>
        <sz val="11"/>
        <color indexed="8"/>
        <rFont val="宋体"/>
        <charset val="134"/>
      </rPr>
      <t>　　水利前期工作</t>
    </r>
  </si>
  <si>
    <r>
      <rPr>
        <sz val="11"/>
        <color indexed="8"/>
        <rFont val="Dialog.plain"/>
        <charset val="134"/>
      </rPr>
      <t> </t>
    </r>
    <r>
      <rPr>
        <sz val="11"/>
        <color indexed="8"/>
        <rFont val="宋体"/>
        <charset val="134"/>
      </rPr>
      <t>　　水文测报</t>
    </r>
  </si>
  <si>
    <r>
      <rPr>
        <sz val="11"/>
        <color indexed="8"/>
        <rFont val="Dialog.plain"/>
        <charset val="134"/>
      </rPr>
      <t> </t>
    </r>
    <r>
      <rPr>
        <sz val="11"/>
        <color indexed="8"/>
        <rFont val="宋体"/>
        <charset val="134"/>
      </rPr>
      <t>　　防汛</t>
    </r>
  </si>
  <si>
    <r>
      <rPr>
        <sz val="11"/>
        <color indexed="8"/>
        <rFont val="Dialog.plain"/>
        <charset val="134"/>
      </rPr>
      <t> </t>
    </r>
    <r>
      <rPr>
        <sz val="11"/>
        <color indexed="8"/>
        <rFont val="宋体"/>
        <charset val="134"/>
      </rPr>
      <t>　　抗旱</t>
    </r>
  </si>
  <si>
    <r>
      <rPr>
        <sz val="11"/>
        <color indexed="8"/>
        <rFont val="Dialog.plain"/>
        <charset val="134"/>
      </rPr>
      <t> </t>
    </r>
    <r>
      <rPr>
        <sz val="11"/>
        <color indexed="8"/>
        <rFont val="宋体"/>
        <charset val="134"/>
      </rPr>
      <t>　　大中型水库移民后期扶持专项支出</t>
    </r>
  </si>
  <si>
    <r>
      <rPr>
        <sz val="11"/>
        <color indexed="8"/>
        <rFont val="宋体"/>
        <charset val="134"/>
      </rPr>
      <t>　　</t>
    </r>
    <r>
      <rPr>
        <sz val="11"/>
        <color indexed="8"/>
        <rFont val="Dialog.plain"/>
        <charset val="134"/>
      </rPr>
      <t> </t>
    </r>
    <r>
      <rPr>
        <sz val="11"/>
        <color indexed="8"/>
        <rFont val="宋体"/>
        <charset val="134"/>
      </rPr>
      <t>农村供水</t>
    </r>
  </si>
  <si>
    <r>
      <rPr>
        <sz val="11"/>
        <color indexed="8"/>
        <rFont val="Dialog.plain"/>
        <charset val="134"/>
      </rPr>
      <t> </t>
    </r>
    <r>
      <rPr>
        <sz val="11"/>
        <color indexed="8"/>
        <rFont val="宋体"/>
        <charset val="134"/>
      </rPr>
      <t>　　其他水利支出</t>
    </r>
  </si>
  <si>
    <r>
      <rPr>
        <sz val="11"/>
        <color indexed="8"/>
        <rFont val="Dialog.plain"/>
        <charset val="134"/>
      </rPr>
      <t> </t>
    </r>
    <r>
      <rPr>
        <sz val="11"/>
        <color indexed="8"/>
        <rFont val="宋体"/>
        <charset val="134"/>
      </rPr>
      <t>　　其他农林水支出</t>
    </r>
  </si>
  <si>
    <r>
      <rPr>
        <sz val="11"/>
        <color indexed="8"/>
        <rFont val="宋体"/>
        <charset val="134"/>
      </rPr>
      <t>　　</t>
    </r>
    <r>
      <rPr>
        <sz val="11"/>
        <color indexed="8"/>
        <rFont val="Dialog.plain"/>
        <charset val="134"/>
      </rPr>
      <t> </t>
    </r>
    <r>
      <rPr>
        <sz val="11"/>
        <color indexed="8"/>
        <rFont val="宋体"/>
        <charset val="134"/>
      </rPr>
      <t>住房公积金</t>
    </r>
  </si>
  <si>
    <t>表3-1</t>
  </si>
  <si>
    <t>一般公共预算基本支出预算表</t>
  </si>
  <si>
    <t>人员经费</t>
  </si>
  <si>
    <t>公用经费</t>
  </si>
  <si>
    <t>盐边县水利局（部门）</t>
  </si>
  <si>
    <r>
      <rPr>
        <sz val="11"/>
        <color indexed="8"/>
        <rFont val="Dialog.plain"/>
        <charset val="134"/>
      </rPr>
      <t> </t>
    </r>
    <r>
      <rPr>
        <sz val="11"/>
        <color indexed="8"/>
        <rFont val="宋体"/>
        <charset val="134"/>
      </rPr>
      <t>　　工资福利支出</t>
    </r>
  </si>
  <si>
    <r>
      <rPr>
        <sz val="11"/>
        <color indexed="8"/>
        <rFont val="Dialog.plain"/>
        <charset val="134"/>
      </rPr>
      <t>  </t>
    </r>
    <r>
      <rPr>
        <sz val="11"/>
        <color indexed="8"/>
        <rFont val="宋体"/>
        <charset val="134"/>
      </rPr>
      <t>　　　基本工资</t>
    </r>
  </si>
  <si>
    <r>
      <rPr>
        <sz val="11"/>
        <color indexed="8"/>
        <rFont val="Dialog.plain"/>
        <charset val="134"/>
      </rPr>
      <t>  </t>
    </r>
    <r>
      <rPr>
        <sz val="11"/>
        <color indexed="8"/>
        <rFont val="宋体"/>
        <charset val="134"/>
      </rPr>
      <t>　　　津贴补贴</t>
    </r>
  </si>
  <si>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奖金</t>
    </r>
  </si>
  <si>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绩效工资</t>
    </r>
  </si>
  <si>
    <r>
      <rPr>
        <sz val="11"/>
        <color indexed="8"/>
        <rFont val="Dialog.plain"/>
        <charset val="134"/>
      </rPr>
      <t>  </t>
    </r>
    <r>
      <rPr>
        <sz val="11"/>
        <color indexed="8"/>
        <rFont val="宋体"/>
        <charset val="134"/>
      </rPr>
      <t>　　　机关事业单位基本养老保险缴费</t>
    </r>
  </si>
  <si>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职工基本医疗保险缴费</t>
    </r>
  </si>
  <si>
    <r>
      <rPr>
        <sz val="11"/>
        <color indexed="8"/>
        <rFont val="Dialog.plain"/>
        <charset val="134"/>
      </rPr>
      <t>  </t>
    </r>
    <r>
      <rPr>
        <sz val="11"/>
        <color indexed="8"/>
        <rFont val="宋体"/>
        <charset val="134"/>
      </rPr>
      <t>　　　公务员医疗补助缴费</t>
    </r>
  </si>
  <si>
    <r>
      <rPr>
        <sz val="11"/>
        <color indexed="8"/>
        <rFont val="Dialog.plain"/>
        <charset val="134"/>
      </rPr>
      <t>  </t>
    </r>
    <r>
      <rPr>
        <sz val="11"/>
        <color indexed="8"/>
        <rFont val="宋体"/>
        <charset val="134"/>
      </rPr>
      <t>　　　其他社会保障缴费</t>
    </r>
  </si>
  <si>
    <r>
      <rPr>
        <sz val="11"/>
        <color indexed="8"/>
        <rFont val="Dialog.plain"/>
        <charset val="134"/>
      </rPr>
      <t>  </t>
    </r>
    <r>
      <rPr>
        <sz val="11"/>
        <color indexed="8"/>
        <rFont val="宋体"/>
        <charset val="134"/>
      </rPr>
      <t>　　　住房公积金</t>
    </r>
  </si>
  <si>
    <r>
      <rPr>
        <sz val="11"/>
        <color indexed="8"/>
        <rFont val="Dialog.plain"/>
        <charset val="134"/>
      </rPr>
      <t>  </t>
    </r>
    <r>
      <rPr>
        <sz val="11"/>
        <color indexed="8"/>
        <rFont val="宋体"/>
        <charset val="134"/>
      </rPr>
      <t>　　　医疗费</t>
    </r>
  </si>
  <si>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其他工资福利支出</t>
    </r>
  </si>
  <si>
    <r>
      <rPr>
        <sz val="11"/>
        <color indexed="8"/>
        <rFont val="Dialog.plain"/>
        <charset val="134"/>
      </rPr>
      <t> </t>
    </r>
    <r>
      <rPr>
        <sz val="11"/>
        <color indexed="8"/>
        <rFont val="宋体"/>
        <charset val="134"/>
      </rPr>
      <t>　　商品和服务支出</t>
    </r>
  </si>
  <si>
    <r>
      <rPr>
        <sz val="11"/>
        <color indexed="8"/>
        <rFont val="Dialog.plain"/>
        <charset val="134"/>
      </rPr>
      <t>  </t>
    </r>
    <r>
      <rPr>
        <sz val="11"/>
        <color indexed="8"/>
        <rFont val="宋体"/>
        <charset val="134"/>
      </rPr>
      <t>　　　办公费</t>
    </r>
  </si>
  <si>
    <r>
      <rPr>
        <sz val="11"/>
        <color indexed="8"/>
        <rFont val="Dialog.plain"/>
        <charset val="134"/>
      </rPr>
      <t>  </t>
    </r>
    <r>
      <rPr>
        <sz val="11"/>
        <color indexed="8"/>
        <rFont val="宋体"/>
        <charset val="134"/>
      </rPr>
      <t>　　　印刷费</t>
    </r>
  </si>
  <si>
    <r>
      <rPr>
        <sz val="11"/>
        <color indexed="8"/>
        <rFont val="Dialog.plain"/>
        <charset val="134"/>
      </rPr>
      <t>  </t>
    </r>
    <r>
      <rPr>
        <sz val="11"/>
        <color indexed="8"/>
        <rFont val="宋体"/>
        <charset val="134"/>
      </rPr>
      <t>　　　水费</t>
    </r>
  </si>
  <si>
    <r>
      <rPr>
        <sz val="11"/>
        <color indexed="8"/>
        <rFont val="Dialog.plain"/>
        <charset val="134"/>
      </rPr>
      <t>  </t>
    </r>
    <r>
      <rPr>
        <sz val="11"/>
        <color indexed="8"/>
        <rFont val="宋体"/>
        <charset val="134"/>
      </rPr>
      <t>　　　电费</t>
    </r>
  </si>
  <si>
    <r>
      <rPr>
        <sz val="11"/>
        <color indexed="8"/>
        <rFont val="Dialog.plain"/>
        <charset val="134"/>
      </rPr>
      <t>  </t>
    </r>
    <r>
      <rPr>
        <sz val="11"/>
        <color indexed="8"/>
        <rFont val="宋体"/>
        <charset val="134"/>
      </rPr>
      <t>　　　邮电费</t>
    </r>
  </si>
  <si>
    <r>
      <rPr>
        <sz val="11"/>
        <color indexed="8"/>
        <rFont val="Dialog.plain"/>
        <charset val="134"/>
      </rPr>
      <t>  </t>
    </r>
    <r>
      <rPr>
        <sz val="11"/>
        <color indexed="8"/>
        <rFont val="宋体"/>
        <charset val="134"/>
      </rPr>
      <t>　　　差旅费</t>
    </r>
  </si>
  <si>
    <r>
      <rPr>
        <sz val="11"/>
        <color indexed="8"/>
        <rFont val="Dialog.plain"/>
        <charset val="134"/>
      </rPr>
      <t>  </t>
    </r>
    <r>
      <rPr>
        <sz val="11"/>
        <color indexed="8"/>
        <rFont val="宋体"/>
        <charset val="134"/>
      </rPr>
      <t>　　　维修（护）费</t>
    </r>
  </si>
  <si>
    <r>
      <rPr>
        <sz val="11"/>
        <color indexed="8"/>
        <rFont val="Dialog.plain"/>
        <charset val="134"/>
      </rPr>
      <t>  </t>
    </r>
    <r>
      <rPr>
        <sz val="11"/>
        <color indexed="8"/>
        <rFont val="宋体"/>
        <charset val="134"/>
      </rPr>
      <t>　　　培训费</t>
    </r>
  </si>
  <si>
    <r>
      <rPr>
        <sz val="11"/>
        <color indexed="8"/>
        <rFont val="Dialog.plain"/>
        <charset val="134"/>
      </rPr>
      <t>  </t>
    </r>
    <r>
      <rPr>
        <sz val="11"/>
        <color indexed="8"/>
        <rFont val="宋体"/>
        <charset val="134"/>
      </rPr>
      <t>　　　公务接待费</t>
    </r>
  </si>
  <si>
    <r>
      <rPr>
        <sz val="11"/>
        <color indexed="8"/>
        <rFont val="Dialog.plain"/>
        <charset val="134"/>
      </rPr>
      <t>  </t>
    </r>
    <r>
      <rPr>
        <sz val="11"/>
        <color indexed="8"/>
        <rFont val="宋体"/>
        <charset val="134"/>
      </rPr>
      <t>　　　劳务费</t>
    </r>
  </si>
  <si>
    <r>
      <rPr>
        <sz val="11"/>
        <color indexed="8"/>
        <rFont val="Dialog.plain"/>
        <charset val="134"/>
      </rPr>
      <t>  </t>
    </r>
    <r>
      <rPr>
        <sz val="11"/>
        <color indexed="8"/>
        <rFont val="宋体"/>
        <charset val="134"/>
      </rPr>
      <t>　　　工会经费</t>
    </r>
  </si>
  <si>
    <r>
      <rPr>
        <sz val="11"/>
        <color indexed="8"/>
        <rFont val="Dialog.plain"/>
        <charset val="134"/>
      </rPr>
      <t>  </t>
    </r>
    <r>
      <rPr>
        <sz val="11"/>
        <color indexed="8"/>
        <rFont val="宋体"/>
        <charset val="134"/>
      </rPr>
      <t>　　　福利费</t>
    </r>
  </si>
  <si>
    <r>
      <rPr>
        <sz val="11"/>
        <color indexed="8"/>
        <rFont val="Dialog.plain"/>
        <charset val="134"/>
      </rPr>
      <t>  </t>
    </r>
    <r>
      <rPr>
        <sz val="11"/>
        <color indexed="8"/>
        <rFont val="宋体"/>
        <charset val="134"/>
      </rPr>
      <t>　　　公务用车运行维护费</t>
    </r>
  </si>
  <si>
    <r>
      <rPr>
        <sz val="11"/>
        <color indexed="8"/>
        <rFont val="Dialog.plain"/>
        <charset val="134"/>
      </rPr>
      <t>  </t>
    </r>
    <r>
      <rPr>
        <sz val="11"/>
        <color indexed="8"/>
        <rFont val="宋体"/>
        <charset val="134"/>
      </rPr>
      <t>　　　其他交通费用</t>
    </r>
  </si>
  <si>
    <r>
      <rPr>
        <sz val="11"/>
        <color indexed="8"/>
        <rFont val="Dialog.plain"/>
        <charset val="134"/>
      </rPr>
      <t>  </t>
    </r>
    <r>
      <rPr>
        <sz val="11"/>
        <color indexed="8"/>
        <rFont val="宋体"/>
        <charset val="134"/>
      </rPr>
      <t>　　　其他商品和服务支出</t>
    </r>
  </si>
  <si>
    <r>
      <rPr>
        <sz val="11"/>
        <color indexed="8"/>
        <rFont val="Dialog.plain"/>
        <charset val="134"/>
      </rPr>
      <t> </t>
    </r>
    <r>
      <rPr>
        <sz val="11"/>
        <color indexed="8"/>
        <rFont val="宋体"/>
        <charset val="134"/>
      </rPr>
      <t>　　对个人和家庭的补助</t>
    </r>
  </si>
  <si>
    <r>
      <rPr>
        <sz val="11"/>
        <color indexed="8"/>
        <rFont val="Dialog.plain"/>
        <charset val="134"/>
      </rPr>
      <t>  </t>
    </r>
    <r>
      <rPr>
        <sz val="11"/>
        <color indexed="8"/>
        <rFont val="宋体"/>
        <charset val="134"/>
      </rPr>
      <t>　　　生活补助</t>
    </r>
  </si>
  <si>
    <r>
      <rPr>
        <sz val="11"/>
        <color indexed="8"/>
        <rFont val="Dialog.plain"/>
        <charset val="134"/>
      </rPr>
      <t>  </t>
    </r>
    <r>
      <rPr>
        <sz val="11"/>
        <color indexed="8"/>
        <rFont val="宋体"/>
        <charset val="134"/>
      </rPr>
      <t>　　　医疗费补助</t>
    </r>
  </si>
  <si>
    <r>
      <rPr>
        <sz val="11"/>
        <color indexed="8"/>
        <rFont val="Dialog.plain"/>
        <charset val="134"/>
      </rPr>
      <t> </t>
    </r>
    <r>
      <rPr>
        <sz val="11"/>
        <color indexed="8"/>
        <rFont val="宋体"/>
        <charset val="134"/>
      </rPr>
      <t>　　　</t>
    </r>
    <r>
      <rPr>
        <sz val="11"/>
        <color indexed="8"/>
        <rFont val="Dialog.plain"/>
        <charset val="134"/>
      </rPr>
      <t> </t>
    </r>
    <r>
      <rPr>
        <sz val="11"/>
        <color indexed="8"/>
        <rFont val="宋体"/>
        <charset val="134"/>
      </rPr>
      <t>奖励金</t>
    </r>
  </si>
  <si>
    <t>表3-2</t>
  </si>
  <si>
    <t>一般公共预算项目支出预算表</t>
  </si>
  <si>
    <t>金额</t>
  </si>
  <si>
    <r>
      <rPr>
        <sz val="11"/>
        <color indexed="8"/>
        <rFont val="Dialog.plain"/>
        <charset val="134"/>
      </rPr>
      <t> 水利工程建设</t>
    </r>
  </si>
  <si>
    <t>  根据盐财资金〔2022〕19号下达2022年新增一般债券资金（病险水库除险加固1450万元）</t>
  </si>
  <si>
    <t>  根据盐财资金〔2022〕19号下达2022年新增一般债券资金（小型水库安全运行597万元）</t>
  </si>
  <si>
    <r>
      <rPr>
        <sz val="11"/>
        <color indexed="8"/>
        <rFont val="Dialog.plain"/>
        <charset val="134"/>
      </rPr>
      <t>  根据川财债〔2023〕3号下达盐边县2023年小型水库雨水情测报设施建设项目</t>
    </r>
  </si>
  <si>
    <r>
      <rPr>
        <sz val="11"/>
        <color indexed="8"/>
        <rFont val="Dialog.plain"/>
        <charset val="134"/>
      </rPr>
      <t>  根据川财债〔2023〕3号下达盐边县2023年小型水库安全监测设施建设项目</t>
    </r>
  </si>
  <si>
    <r>
      <rPr>
        <sz val="11"/>
        <color indexed="8"/>
        <rFont val="Dialog.plain"/>
        <charset val="134"/>
      </rPr>
      <t> 水利前期工作</t>
    </r>
  </si>
  <si>
    <t>  盐财资农〔2023〕53号下达云川堰灌区续建配套与节水改造项目前期经费100万元</t>
  </si>
  <si>
    <t>  根据盐财资农〔2023〕60号下达盐边县“十四五”水安全保障规划编制费用</t>
  </si>
  <si>
    <r>
      <rPr>
        <sz val="11"/>
        <color indexed="8"/>
        <rFont val="Dialog.plain"/>
        <charset val="134"/>
      </rPr>
      <t> 水文测报</t>
    </r>
  </si>
  <si>
    <r>
      <rPr>
        <sz val="11"/>
        <color indexed="8"/>
        <rFont val="Dialog.plain"/>
        <charset val="134"/>
      </rPr>
      <t>  盐边县2022、2023年中小河流水文监测系统运行维护经费</t>
    </r>
  </si>
  <si>
    <r>
      <rPr>
        <sz val="11"/>
        <color indexed="8"/>
        <rFont val="Dialog.plain"/>
        <charset val="134"/>
      </rPr>
      <t> 防汛</t>
    </r>
  </si>
  <si>
    <r>
      <rPr>
        <sz val="11"/>
        <color indexed="8"/>
        <rFont val="Dialog.plain"/>
        <charset val="134"/>
      </rPr>
      <t>  根据川财农〔2023〕75号下达2023年中央农业防灾减灾和水利救灾资金48万元</t>
    </r>
  </si>
  <si>
    <t>  根据盐财资预〔2023〕86号下达2023年度防汛物资采购经费18万元</t>
  </si>
  <si>
    <t>  根据盐财资农〔2023〕142号下达盐边县山洪灾害避险搬迁摸底调查工作（山洪灾害部分）调查费13.93万元</t>
  </si>
  <si>
    <r>
      <rPr>
        <sz val="11"/>
        <color indexed="8"/>
        <rFont val="Dialog.plain"/>
        <charset val="134"/>
      </rPr>
      <t> 抗旱</t>
    </r>
  </si>
  <si>
    <t>  根据川财农〔2023〕121号下达2023年农业防灾减灾和水利减灾资金194万元</t>
  </si>
  <si>
    <r>
      <rPr>
        <sz val="11"/>
        <color indexed="8"/>
        <rFont val="Dialog.plain"/>
        <charset val="134"/>
      </rPr>
      <t> 大中型水库移民后期扶持专项支出</t>
    </r>
  </si>
  <si>
    <r>
      <rPr>
        <sz val="11"/>
        <color indexed="8"/>
        <rFont val="Dialog.plain"/>
        <charset val="134"/>
      </rPr>
      <t>  根据川财农〔2022〕8号下达2022年中央大中型水库移民后期扶持资金</t>
    </r>
  </si>
  <si>
    <r>
      <rPr>
        <sz val="11"/>
        <color indexed="8"/>
        <rFont val="Dialog.plain"/>
        <charset val="134"/>
      </rPr>
      <t> 农村供水</t>
    </r>
  </si>
  <si>
    <t>  川财建〔2021〕174号下达2021年省级农村饮水安全专项资金（经责审计项目）</t>
  </si>
  <si>
    <r>
      <rPr>
        <sz val="11"/>
        <color indexed="8"/>
        <rFont val="Dialog.plain"/>
        <charset val="134"/>
      </rPr>
      <t> 其他水利支出</t>
    </r>
  </si>
  <si>
    <t>  川财农〔2022〕183号下达2023年中央和省级水利发展资金（山洪灾害防治、小型水库设施维修养护、农业水价综合改革）</t>
  </si>
  <si>
    <t>  川财农〔2022〕183号下达中央和省级水利发展资金（国胜乡新坪河防洪治理工程）</t>
  </si>
  <si>
    <r>
      <rPr>
        <sz val="11"/>
        <color indexed="8"/>
        <rFont val="Dialog.plain"/>
        <charset val="134"/>
      </rPr>
      <t> 其他农林水支出</t>
    </r>
  </si>
  <si>
    <r>
      <rPr>
        <sz val="11"/>
        <color indexed="8"/>
        <rFont val="Dialog.plain"/>
        <charset val="134"/>
      </rPr>
      <t>  二滩库区移民困难人员生活补助</t>
    </r>
  </si>
  <si>
    <t>  根据川财农〔2021〕97号下达2021年中央和省级大中型水库移民后期扶持项目资金，专项用于基础设施建设和经济发展。</t>
  </si>
  <si>
    <t>  川财农〔2020〕161号下达2021年第一批中央大中型水库移民后期扶持项目资金</t>
  </si>
  <si>
    <t>  川财农〔2021〕158号下达2021年省级大中型水库移民后期扶持金</t>
  </si>
  <si>
    <t>  根据川财农〔2022〕9号下达2022年中央和省级水利发展资金</t>
  </si>
  <si>
    <t>  根据川财农〔2022〕84号下达2022年中央和省级水利发展资金</t>
  </si>
  <si>
    <t>  根据川财农〔2022〕86号下达2022年中央大中型水库移民后期扶持资金1130万元</t>
  </si>
  <si>
    <t>  根据川财农〔2022〕75号下达2022年省级大中型水库移民后期扶持资金1267万元</t>
  </si>
  <si>
    <r>
      <rPr>
        <sz val="11"/>
        <color indexed="8"/>
        <rFont val="Dialog.plain"/>
        <charset val="134"/>
      </rPr>
      <t>  2023年22条河流河湖健康评价工作</t>
    </r>
  </si>
  <si>
    <r>
      <rPr>
        <sz val="11"/>
        <color indexed="8"/>
        <rFont val="Dialog.plain"/>
        <charset val="134"/>
      </rPr>
      <t>  根据川财农〔2022〕163号下达盐边县2022年第四批大中型水库移民后期扶持项目资金629万元</t>
    </r>
  </si>
  <si>
    <t>  川财建〔2020〕304号下达2020年水生态治理、中小河流治理等其他水利工程专项中央预算内投资资金（经责审计项目）</t>
  </si>
  <si>
    <t>  川财农〔2020〕167号下达2021年中央和省级财政水利发展资金（经责审计项目）</t>
  </si>
  <si>
    <t>  川财农〔2021〕49号下达2021年中央和省级财政水利发展资金（经责审计项目）</t>
  </si>
  <si>
    <t>  川财农〔2019〕184号下达中央和省级财政水利发展资金（经责审计项目）</t>
  </si>
  <si>
    <r>
      <rPr>
        <sz val="11"/>
        <color indexed="8"/>
        <rFont val="Dialog.plain"/>
        <charset val="134"/>
      </rPr>
      <t>  中小企业欠款项目</t>
    </r>
  </si>
  <si>
    <t>  川财农〔2020〕167号下达2021年中央和省级财政水利发展资金（拖欠中小企业欠款）</t>
  </si>
  <si>
    <t>  川财农〔2019〕184号下达中央和省级财政水利发展资金（拖欠中小企业欠款）</t>
  </si>
  <si>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</si>
  <si>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</si>
  <si>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</si>
  <si>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</si>
  <si>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</si>
  <si>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</si>
  <si>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</si>
  <si>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</si>
  <si>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</si>
  <si>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r>
      <rPr>
        <sz val="11"/>
        <color indexed="8"/>
        <rFont val="Dialog.plain"/>
        <charset val="134"/>
      </rPr>
      <t> 盐边县水利局</t>
    </r>
  </si>
  <si>
    <t>表4</t>
  </si>
  <si>
    <t xml:space="preserve">政府性基金预算支出预算表 </t>
  </si>
  <si>
    <t>本年政府性基金预算支出</t>
  </si>
  <si>
    <r>
      <rPr>
        <sz val="11"/>
        <color indexed="8"/>
        <rFont val="Dialog.plain"/>
        <charset val="134"/>
      </rPr>
      <t> </t>
    </r>
    <r>
      <rPr>
        <sz val="11"/>
        <color indexed="8"/>
        <rFont val="宋体"/>
        <charset val="134"/>
      </rPr>
      <t>　移民补助</t>
    </r>
  </si>
  <si>
    <t>表4-1</t>
  </si>
  <si>
    <t>政府性基金预算“三公”经费支出预算表</t>
  </si>
  <si>
    <t>此表无数据</t>
  </si>
  <si>
    <t>表5</t>
  </si>
  <si>
    <t>国有资本经营预算支出预算表</t>
  </si>
  <si>
    <t>本年国有资本经营预算支出</t>
  </si>
  <si>
    <t>表6-1</t>
  </si>
  <si>
    <t>部门（单位）预算项目支出绩效目标表</t>
  </si>
  <si>
    <t>（2024年度）</t>
  </si>
  <si>
    <t>项目名称</t>
  </si>
  <si>
    <t>二滩库区移民困难人员生活补助</t>
  </si>
  <si>
    <t>部门（单位）</t>
  </si>
  <si>
    <t>项目资金
（万元）</t>
  </si>
  <si>
    <t>年度资金总额</t>
  </si>
  <si>
    <t>财政拨款</t>
  </si>
  <si>
    <t>其他资金</t>
  </si>
  <si>
    <t>总体目标</t>
  </si>
  <si>
    <t>对盐边县二滩电站4714人采取转非安置方式农村移民，参照农村移民后扶政策按每人每月50元标准进行直发直补，2024年度需县级财政非农补助金130万元。用于二滩库区非农安置移民生活困难补助，确保二滩库区非农安置移民实施生活困难补助政策持续实施和社会稳定。</t>
  </si>
  <si>
    <t>绩效指标</t>
  </si>
  <si>
    <t>一级指标</t>
  </si>
  <si>
    <t>二级指标</t>
  </si>
  <si>
    <t>三级指标</t>
  </si>
  <si>
    <t>指标值（包含数字及文字描述）</t>
  </si>
  <si>
    <t>产出指标</t>
  </si>
  <si>
    <t>数量指标</t>
  </si>
  <si>
    <t>补助个人（家庭）数量</t>
  </si>
  <si>
    <t>4714人</t>
  </si>
  <si>
    <t>质量指标</t>
  </si>
  <si>
    <t>补助覆盖率</t>
  </si>
  <si>
    <r>
      <rPr>
        <sz val="11"/>
        <rFont val="Arial"/>
        <charset val="134"/>
      </rPr>
      <t>≥</t>
    </r>
    <r>
      <rPr>
        <sz val="11"/>
        <rFont val="宋体"/>
        <charset val="134"/>
      </rPr>
      <t>100%</t>
    </r>
  </si>
  <si>
    <t>补助金发放率</t>
  </si>
  <si>
    <t>生活保障资金到位率</t>
  </si>
  <si>
    <t>时效指标</t>
  </si>
  <si>
    <t>补助资金发放时间</t>
  </si>
  <si>
    <r>
      <rPr>
        <sz val="11"/>
        <rFont val="Arial"/>
        <charset val="134"/>
      </rPr>
      <t>≤</t>
    </r>
    <r>
      <rPr>
        <sz val="11"/>
        <rFont val="宋体"/>
        <charset val="134"/>
      </rPr>
      <t>90天</t>
    </r>
  </si>
  <si>
    <t>成本指标</t>
  </si>
  <si>
    <t>生活保障标准</t>
  </si>
  <si>
    <r>
      <rPr>
        <sz val="11"/>
        <rFont val="Arial"/>
        <charset val="134"/>
      </rPr>
      <t>≥</t>
    </r>
    <r>
      <rPr>
        <sz val="11"/>
        <rFont val="宋体"/>
        <charset val="134"/>
      </rPr>
      <t>50元/人/月</t>
    </r>
  </si>
  <si>
    <t>效益指标</t>
  </si>
  <si>
    <t>社会效益指标</t>
  </si>
  <si>
    <t>补助人群生活改善情况</t>
  </si>
  <si>
    <t>有所提升</t>
  </si>
  <si>
    <t>满意度指标</t>
  </si>
  <si>
    <t>服务对象满意度指标</t>
  </si>
  <si>
    <t>受益对象满意度</t>
  </si>
  <si>
    <r>
      <rPr>
        <sz val="11"/>
        <rFont val="Arial"/>
        <charset val="134"/>
      </rPr>
      <t>≥</t>
    </r>
    <r>
      <rPr>
        <sz val="11"/>
        <rFont val="宋体"/>
        <charset val="134"/>
      </rPr>
      <t>90%</t>
    </r>
  </si>
  <si>
    <r>
      <rPr>
        <sz val="11"/>
        <color indexed="8"/>
        <rFont val="宋体"/>
        <charset val="134"/>
      </rPr>
      <t>表6-</t>
    </r>
    <r>
      <rPr>
        <sz val="11"/>
        <color indexed="8"/>
        <rFont val="宋体"/>
        <charset val="134"/>
      </rPr>
      <t>2</t>
    </r>
  </si>
  <si>
    <t>根据盐财资预〔2023〕86号下达2023年度防汛物资采购经费</t>
  </si>
  <si>
    <t>因缺损、遗失一些物资，拟新采购一批防汛物资。 新采购物资包括强光手电筒110个（强光续航6.5小时，15W，防水、可充电），铜锣100个（直径30cm、1公斤铜锣材质），手摇报警器100个（声压级： 120士20Hz，声音频率 600士20Hz，平均声压级（A级）：120d8半径1米处，有效范围： IOOOM材质： 铝合金），救生衣875件，便携式工作灯200只（5小时强光续航，350M强光远射，支持四档调光），雨衣200件，雨鞋200双。通过采购质量合格的物资，持续性提高水库、山洪灾害危险区等重点部位风险防范能力，保障当地居民群众安全，减少因灾害带来的财产损失，提升居民满意度。</t>
  </si>
  <si>
    <t>采购强光手电筒数量</t>
  </si>
  <si>
    <t>110个</t>
  </si>
  <si>
    <t>采购铜锣数量</t>
  </si>
  <si>
    <t>4个</t>
  </si>
  <si>
    <t>采购手摇报警器数量</t>
  </si>
  <si>
    <t>100个</t>
  </si>
  <si>
    <t>采购救生衣数量</t>
  </si>
  <si>
    <t>875件</t>
  </si>
  <si>
    <t>采购便携式工作灯数量</t>
  </si>
  <si>
    <t>200只</t>
  </si>
  <si>
    <t>采购雨衣数量</t>
  </si>
  <si>
    <t>200件</t>
  </si>
  <si>
    <t>采购雨鞋数量</t>
  </si>
  <si>
    <t>200双</t>
  </si>
  <si>
    <t>物资质量合格率</t>
  </si>
  <si>
    <t>2024年1月内完成物资采购进度</t>
  </si>
  <si>
    <t xml:space="preserve"> 成本指标</t>
  </si>
  <si>
    <t>经济成本指标</t>
  </si>
  <si>
    <t>购置费用控制在批复预算内比例</t>
  </si>
  <si>
    <t>≤100%</t>
  </si>
  <si>
    <t>提高相关地区群众居住安全性</t>
  </si>
  <si>
    <t>≥12%</t>
  </si>
  <si>
    <t>经济效益指标</t>
  </si>
  <si>
    <t>降低因山洪灾害造成经济损失</t>
  </si>
  <si>
    <t>≥10%</t>
  </si>
  <si>
    <t>生态效益指标</t>
  </si>
  <si>
    <t>提升山洪、地质灾害防御能力</t>
  </si>
  <si>
    <t>≥26%</t>
  </si>
  <si>
    <t>可持续影响指标</t>
  </si>
  <si>
    <t>物资可持续使用性</t>
  </si>
  <si>
    <t>受益群体满意度</t>
  </si>
  <si>
    <t>≥95%</t>
  </si>
  <si>
    <t>表6-3</t>
  </si>
  <si>
    <t>盐边县2022、2023年中小河流监测运行费项目</t>
  </si>
  <si>
    <t>从2020 年起，我市中小河流水文监测系统运行维护费中盐边县需支付部分为13.5万元/年。县水利局支付27万元给攀枝花市水文水资源勘测中心（原凉山州水文水资源勘测局），用于盐边县2022、2023中小河流水文监测系统运行维护，保障辖区内3个水文站正常运行，提高我县中小河流预警监测能力，保障河势稳定，提高防汛减灾能力，减少因灾害带来的财产损失，保障人民群众生命财产安全。</t>
  </si>
  <si>
    <t>保障辖区内水文站数量</t>
  </si>
  <si>
    <t>3个</t>
  </si>
  <si>
    <t>保障辖区内水文站运行　　年限</t>
  </si>
  <si>
    <t>2年（2022年及2023年）</t>
  </si>
  <si>
    <t>系统运行稳定率</t>
  </si>
  <si>
    <t>2024年内项目资金支付　　比例</t>
  </si>
  <si>
    <t>成本控制在预算内</t>
  </si>
  <si>
    <t>提升水文站工作人员工作积极性</t>
  </si>
  <si>
    <t>≥20%</t>
  </si>
  <si>
    <t>≤10%</t>
  </si>
  <si>
    <t>河流正常行洪能力提升</t>
  </si>
  <si>
    <t>提升河流水文监测能力</t>
  </si>
  <si>
    <t>水文站人员满意度</t>
  </si>
  <si>
    <t>表6-4</t>
  </si>
  <si>
    <t>根据川财农〔2021〕97号下达2021年中央和省级大中型水库移民后期扶持项目资金，专项用于基础设施建设和经济发展</t>
  </si>
  <si>
    <t>目标1：共和乡白草坪村拆除恢复矩形排水沟0.3mX0.3m长2000m；目标2：渔门镇鳡鱼村鳡鱼社区至大伙房组道路交通新建4mX3.4m盖板涵1座，新建4.4mX4m盖板涵2座，1—1m钢筋混凝土圆管涵长60m，1—1.5m钢筋混凝土圆管涵长26m，新建桥梁2座，1座桥梁全长21.08米，桥梁单跨跨径13米，1座桥梁全长15.4米，单孔跨径8米；目标3：国胜乡淘水社区新建道路硬化1300m，宽3m，厚0.18m，错车道3个，1—0.5米钢筋混凝土圆管涵长6m；目标4：永兴镇永兴村麻柳坪组新建道路硬化2600m，宽3m，厚0.18m，错车道7个；目标5：永兴镇永兴村千秋榜组新建道路硬化180m，宽4m，厚0.18m，1—1米钢筋混凝土圆管涵长96m；目标6：桐子林镇清源社区老王岩组新建道路硬化2420m，宽3m，厚0.18m，新建道路硬化80m，宽3.5m，厚0.18m，错车道5个；目标7：桐子林镇金河村纳尔河组道路硬化1700m，宽3m，厚0.18m，错车道4个，1—0.5米钢筋混凝土圆管涵长8m，新建M10浆砌片石挡墙206m³；目标8：红格镇新民村输变电设备和线路改迁1项；目标9：惠民镇新隆村产业示范道路2P壁挂式变频空调40台；本次设计蚕房改造数为40户。蚕桑融合发展产业示范道路899米，设计宽度2.5米，其中包含1座人行吊桥，1#吊桥桥梁跨径为1-18m，桥梁净宽2.1m，吊桥主索垂跨比为1/40，主缆以鞍顶为坐标轴原点，主缆曲线方程为y=4fx(L-x)/L^2的抛物线；目标10：盐边县X051国红路磨坊桥维修工程1项；目标11：盐边县国红路盐水河桥拆除重建工程1项；目标12：红格镇金沙村大洼村民小组硬化道路长1.554公里，宽4.5米，边沟0.3米*0.3米长1.24公里；钢筋混凝土圆管涵（孔径1米）长23米，钢筋混凝土圆管涵（孔径0.75米）长32米；M10砂浆砌筑MU30片石挡墙76.8立方米；目标13：红格镇金沙村农业产业种植园设施配套道路硬化长1.92公里，边沟0.3米*0.3米长1.52公里；钢筋混凝土圆管涵（孔径1米）长78米，钢筋混凝土圆管涵（孔径0.75米）长12米；M10砂浆砌筑MU30片石挡墙1176立方米；目标14：桐子林镇金河村移民河道安全整治项目1项。目标15：渔门镇犀牛村犀牛组新建挡墙项目1589.6m³。</t>
  </si>
  <si>
    <t>恢复排水沟（米）</t>
  </si>
  <si>
    <t>新建盖板涵（座）</t>
  </si>
  <si>
    <t>钢筋混凝土圆管涵（米）</t>
  </si>
  <si>
    <t>新建桥梁（座）</t>
  </si>
  <si>
    <t>道路硬化（公里）</t>
  </si>
  <si>
    <t>新建挡墙（立方米）</t>
  </si>
  <si>
    <t>购买空调（台）</t>
  </si>
  <si>
    <t>蚕房改造（户）</t>
  </si>
  <si>
    <t>完工项目验收率</t>
  </si>
  <si>
    <t>≥100%</t>
  </si>
  <si>
    <t>项目一次性验收合格率</t>
  </si>
  <si>
    <t>截至2024年1月底，投资完成比例</t>
  </si>
  <si>
    <t>单价是否控制在批复概算单价内</t>
  </si>
  <si>
    <t>是</t>
  </si>
  <si>
    <t>非正常进京上访和交办的信访事项及时处理率</t>
  </si>
  <si>
    <r>
      <rPr>
        <sz val="11"/>
        <rFont val="宋体"/>
        <charset val="134"/>
      </rPr>
      <t>当年移民人均可支配收入增速超过当地农村居民人均可支配收入增速（</t>
    </r>
    <r>
      <rPr>
        <sz val="11"/>
        <rFont val="Times New Roman"/>
        <charset val="134"/>
      </rPr>
      <t>%</t>
    </r>
    <r>
      <rPr>
        <sz val="11"/>
        <rFont val="宋体"/>
        <charset val="134"/>
      </rPr>
      <t>）</t>
    </r>
  </si>
  <si>
    <t>1%</t>
  </si>
  <si>
    <t>项目扶持受益移民村（个）</t>
  </si>
  <si>
    <t>已建工程项目良性运行</t>
  </si>
  <si>
    <t xml:space="preserve"> 受益群众满意度</t>
  </si>
  <si>
    <t>表6-5</t>
  </si>
  <si>
    <t>川财建〔2020〕304号下达2020年水生态治理、中小河流治理等其他水利工程专项中央预算内投资资金（经责审计项目）</t>
  </si>
  <si>
    <t>按照《盐边县野麻地项目区2020年坡耕地水土流失综合治理工程实施方案》及《盐边县野麻地项目区2020年坡耕地水土流失综合治理工程施工合同》完成建设任务。</t>
  </si>
  <si>
    <t>1.治理坡耕地</t>
  </si>
  <si>
    <t>490亩</t>
  </si>
  <si>
    <t>2.新建田间道路</t>
  </si>
  <si>
    <t>1.9km</t>
  </si>
  <si>
    <t>3.新建蓄水池</t>
  </si>
  <si>
    <t>3口</t>
  </si>
  <si>
    <t>工程验收合格率</t>
  </si>
  <si>
    <t>100%</t>
  </si>
  <si>
    <t>提高土地生产率</t>
  </si>
  <si>
    <t>≥90%</t>
  </si>
  <si>
    <t>粮食产量增加值</t>
  </si>
  <si>
    <t>45.06万元/年</t>
  </si>
  <si>
    <t>年保土量</t>
  </si>
  <si>
    <t>0.44万吨</t>
  </si>
  <si>
    <t>已建工程是否良性运行</t>
  </si>
  <si>
    <t>受益群众满意度</t>
  </si>
  <si>
    <t>表6-6</t>
  </si>
  <si>
    <t>川财农〔2021〕49号下达2021年中央和省级财政水利发展资金（经责审计项目）</t>
  </si>
  <si>
    <t>对红格镇蔡家沟水库、新九镇胡家沟水库等2座病险水库开展除险加固，建设内容为：坝坡培厚、坝体灌浆、整治放水设施、新建管理房等。</t>
  </si>
  <si>
    <t>开展2座病险水库除险加固整治</t>
  </si>
  <si>
    <t>整治达标率</t>
  </si>
  <si>
    <t>截至2024年3月31日，项目主体工程建设任务完成比例</t>
  </si>
  <si>
    <t>截至2024年6月30日，项目施工内容完成比例</t>
  </si>
  <si>
    <t>控制在批复预算内</t>
  </si>
  <si>
    <t>灌区灌溉率</t>
  </si>
  <si>
    <t>≥65%</t>
  </si>
  <si>
    <t>改善灌面</t>
  </si>
  <si>
    <t>700亩</t>
  </si>
  <si>
    <t>灌区灌溉年效益</t>
  </si>
  <si>
    <t>7万元/年</t>
  </si>
  <si>
    <t>年均可产生总生态效益</t>
  </si>
  <si>
    <t>10万元</t>
  </si>
  <si>
    <t>表6-9</t>
  </si>
  <si>
    <t>川财建〔2021〕174号下达2021年省级农村饮水安全专项资金（经责审计项目）</t>
  </si>
  <si>
    <t>渔门镇、惠民镇、红格镇、永兴镇、新九镇、红果乡、温泉乡、红宝乡、格萨拉乡、共和乡、国胜乡共十一个乡镇实施，合计22处。共铺设管网127.335km、新建和维修蓄水池52口，新建取水池24口，安装水表166套。</t>
  </si>
  <si>
    <t>农村饮水安全专项建设项目22处</t>
  </si>
  <si>
    <t>安装水表数</t>
  </si>
  <si>
    <t>项目验收合格率</t>
  </si>
  <si>
    <t>配套设施完成率</t>
  </si>
  <si>
    <t>2024年3月底验收率</t>
  </si>
  <si>
    <t>解决农村人口饮水问题</t>
  </si>
  <si>
    <t>778户2770人</t>
  </si>
  <si>
    <t>通过安装166套计量设施做到有水可用，设备设施有人管理。</t>
  </si>
  <si>
    <t>项目建设主要提升水质、水量，以及取水方便程度，促进农村地区经济社会发展，提高农民生活水平</t>
  </si>
  <si>
    <t>表6-7</t>
  </si>
  <si>
    <t>根据盐财资农〔2023〕142号下达盐边县山洪灾害避险搬迁摸底调查工作（山洪灾害部分）调查费</t>
  </si>
  <si>
    <t>根据四川省自然资源厅、四川省水利厅《关于开展四川山洪地质灾害避险搬迁摸底调查工作的通知》（川自然资函〔2022〕497号）及市政府领导批示和攀枝花市自然资源和规划局、攀枝花市水利局《关于做好山洪地质灾害避险搬迁摸底调查工作的通知》（攀资源规划发〔2022〕155号）要求，县水利局组织专业队伍开展山洪地质灾害避险搬迁摸底调查，在规定时间内完成山洪地质灾害避险搬迁摸底调查工作，并形成摸底调查成果报属地政府审核同意后分别报市自然资源和规划局、市水利局。通过本项目的实施，增强山洪灾害危险区防洪减灾措施有效性，为山洪灾害避险搬迁规划实施提供基础依据，有利于进一步完善完整的盐边县山洪灾害防御体系，保障山洪灾害危险区附近居民安全，促进盐边县的国民经济发展。</t>
  </si>
  <si>
    <t>调研山洪灾害危险区数量</t>
  </si>
  <si>
    <t>93个山洪灾害危险区</t>
  </si>
  <si>
    <t>调查结果准确度</t>
  </si>
  <si>
    <t>2024年1月前完成调查进度</t>
  </si>
  <si>
    <t>成本控制在预算内比例</t>
  </si>
  <si>
    <t>提升受山洪灾害威胁居民安全保障能力</t>
  </si>
  <si>
    <t>≥30%</t>
  </si>
  <si>
    <t>因山洪灾害造成经济损失降低</t>
  </si>
  <si>
    <t>山洪灾害防御能力提升比例</t>
  </si>
  <si>
    <t>受灾威胁居民山洪灾害安全意识提升比例</t>
  </si>
  <si>
    <t>调研结果满意度</t>
  </si>
  <si>
    <r>
      <rPr>
        <sz val="11"/>
        <rFont val="Arial"/>
        <charset val="134"/>
      </rPr>
      <t>≥</t>
    </r>
    <r>
      <rPr>
        <sz val="11"/>
        <rFont val="宋体"/>
        <charset val="134"/>
      </rPr>
      <t>99%</t>
    </r>
  </si>
  <si>
    <t>表6-8</t>
  </si>
  <si>
    <t>川财农〔2019〕184号下达中央和省级财政水利发展资金（经责审计项目）</t>
  </si>
  <si>
    <t>盐边县温泉乡永兴河温泉段防洪治理工程建设内容包括综合治理河段长4864m，新建堤防3117m，河道疏浚650m；新建人行桥2处，新建涵洞3处，新建箱涵10处，增加防浪墙123.5m，新建梯步12处，设置固床地梁3处，新建固床河埂每10m设置一处，对支沟桥梁底板进行衬砌，对引水渠进行恢复。按照法律法规、行业规定、标准规范要求完成支付剩余296.312万元工程款，提高施工单位满意度，提高县水利局信誉度，降低信访风险。</t>
  </si>
  <si>
    <t>综合治理河段长</t>
  </si>
  <si>
    <t>4.864km</t>
  </si>
  <si>
    <t>新建堤防</t>
  </si>
  <si>
    <t>3.117km</t>
  </si>
  <si>
    <t>河道疏浚</t>
  </si>
  <si>
    <t>0.65km</t>
  </si>
  <si>
    <t>新建人行桥</t>
  </si>
  <si>
    <t>2处</t>
  </si>
  <si>
    <t>新建涵洞</t>
  </si>
  <si>
    <t>3处</t>
  </si>
  <si>
    <t>新建箱涵</t>
  </si>
  <si>
    <t>10处</t>
  </si>
  <si>
    <t>增加防浪墙</t>
  </si>
  <si>
    <t>123.5m</t>
  </si>
  <si>
    <t>新建梯步</t>
  </si>
  <si>
    <t>12处</t>
  </si>
  <si>
    <t>设置固床地梁</t>
  </si>
  <si>
    <t>开展病险水库除险加固整治座数</t>
  </si>
  <si>
    <t>5座</t>
  </si>
  <si>
    <t>支付程序合法、合规率</t>
  </si>
  <si>
    <t>工程质量合格率</t>
  </si>
  <si>
    <t>2024年内完成支付率</t>
  </si>
  <si>
    <t xml:space="preserve"> 成本控制在预算内比例</t>
  </si>
  <si>
    <t>信访风险降低</t>
  </si>
  <si>
    <t>提高资金预算能力</t>
  </si>
  <si>
    <t>18万元/年</t>
  </si>
  <si>
    <t>1800亩</t>
  </si>
  <si>
    <t>提升防洪能力</t>
  </si>
  <si>
    <t>提升县水利局信誉度</t>
  </si>
  <si>
    <t>≥15%</t>
  </si>
  <si>
    <t>服务对象满意度　指标</t>
  </si>
  <si>
    <t>≥99%</t>
  </si>
  <si>
    <t>表6-10</t>
  </si>
  <si>
    <t>川财农〔2020〕167号下达2021年中央和省级财政水利发展资金（经责审计项目）</t>
  </si>
  <si>
    <t>对桐子林镇（实施3座病险水库整治：长冲箐水库、滑咀沟水库、中心水库）、红格镇（实施1座病险水库整治：金河水库）合计4座病险水库开展除险加固整治，建设内容为：坝坡培厚、坝体灌浆、整治放水设施、新建管理房等。创建国家级县域节水型社会达标建设工作。</t>
  </si>
  <si>
    <t>开展4座病险水库除险加固整治</t>
  </si>
  <si>
    <t>4座</t>
  </si>
  <si>
    <t>永兴河断面生态流量保障实施方案编制</t>
  </si>
  <si>
    <t>1套</t>
  </si>
  <si>
    <t>水利行业节水机关建设项目</t>
  </si>
  <si>
    <t>1个</t>
  </si>
  <si>
    <t>合格率</t>
  </si>
  <si>
    <t>中型灌区强化管理，年节约用水万立方米以上。</t>
  </si>
  <si>
    <t>100万立方米</t>
  </si>
  <si>
    <t>1500亩</t>
  </si>
  <si>
    <t xml:space="preserve">15万元/年 </t>
  </si>
  <si>
    <t>30万元</t>
  </si>
  <si>
    <t>表6-11</t>
  </si>
  <si>
    <t>川财农〔2021〕158号下达2021年省级大中型水库移民后期扶持金</t>
  </si>
  <si>
    <t>目标1：渔门镇三源河村铺设PE100DN75饮水管3.26公里，铺设PE100DN50饮水管4.68公里，铺设PVC-UDN25饮水管10公里，新建蓄水池3口，单个100立方米，共计300立方米；取水池10立方米1口。目标2：国胜乡新坪大堰、新建堰、大毕堰等进行维修维护，其中：新建堰新建1.5米x1.3米沟渠114米，0.3米x0.3米矩形边沟345米，M10浆砌片石挡墙184.36立方米，沟盖板1.6米x0.5米盖板40米，盖板2米x1米长22米，清淤方量400立方米；大毕堰新建1.7米x1.7米沟渠长132米，M10浆砌片石挡墙137.2立方米，沟盖板2米x1米长132米，清淤800立方米；新坪堰新建1.3米x1.3米长320米，M10浆砌片石挡墙188.65立方米，清淤1200立方米。目标3：共和乡纳底河村烂柴湾组新建圆形生产蓄水池100立方米4口，共计400立方米，新建溢水井4座。目标4：惠民镇云川堰维修，乌木河三级站段：采用250m³C25混凝土灌注河底空洞；云川桥段及灰窝段；新建M10浆砌片石挡墙202m³；德明段：新建M10浆砌片石挡墙449m³，新建1.8mX1.8m沟渠长70m，拆除恢复1.8mX1.65m沟渠长95m；建新村远大段；民主村段（含中元、养殖场）：新建M10浆砌片石挡墙213m³，新建宽2.2m，1.8mX1.2m沟盖板段沟壁加高40cm长175m，1.8mX1.2m单侧沟壁拆除重建长122m；南阳河段：新建1.5mX1.5m箱涵长26m，新建M10浆砌片石挡墙208m³；云川堰清淤共计2000m³。目标17：渔门镇犀牛村犀牛组新建C25埋石混凝土挡墙1589.6m³；取出油污污染表土1000m³。目标5：国胜乡大毕村堰渠修建新建1.7m宽钢筋混凝土沟盖板长520米，清淤368m³，1.2×1.3m钢筋混凝土闸门2套，1.5×1.5m钢筋混凝土闸门1套，M10浆砌片石（4m高挡墙）54.4m³，C20毛石混凝土（2.5m高挡墙）80.4m³，清理垮塌土石方350m³。HDPE钢塑缠绕排水管（S2） DN300长179m，新建钢筋混凝土污水井 φ1000型12座，聚乙烯双壁波纹管 DN300*3.0长80m，300*300*50mm西班牙彩砖面层10㎡，40cm厚C30混凝土路面面层15.6㎡，拆除恢复400*400矩形C20混凝土边沟长99m，0.4mX0.4m沟渠盖板长70米。目标6：永兴镇永箐堰维修拆除恢复1.5×1.5米排水沟长250m，新建C30混凝土盖板247m³，更换8吨启闭机8套，更换10吨启闭机2套，新建闸门2座，新建M10浆砌片石挡墙35m³，清淤504m³。</t>
  </si>
  <si>
    <t>铺设饮水管（公里）</t>
  </si>
  <si>
    <t>新建蓄水池（立方米）</t>
  </si>
  <si>
    <t>新建堰渠（米）</t>
  </si>
  <si>
    <t>新建沟盖板（米）</t>
  </si>
  <si>
    <t>截至2024年9月底，投资完成比例</t>
  </si>
  <si>
    <t>6</t>
  </si>
  <si>
    <r>
      <rPr>
        <sz val="11"/>
        <rFont val="Times New Roman"/>
        <charset val="134"/>
      </rPr>
      <t xml:space="preserve"> </t>
    </r>
    <r>
      <rPr>
        <sz val="11"/>
        <rFont val="宋体"/>
        <charset val="134"/>
      </rPr>
      <t>受益群众满意度</t>
    </r>
  </si>
  <si>
    <t>表6-12</t>
  </si>
  <si>
    <t>川财农〔2020〕161号下达2021年第一批中央大中型水库移民后期扶持项目资金</t>
  </si>
  <si>
    <t>目标1：红格镇益民安置区农业产业园发展基础设施改善建设C25混凝土路面220平方米， C20混凝土边沟0.3米x0.3米长110米，单柱式标志牌4块。目标2：共和乡纳底河村烂柴湾组铺设生产用水管 DN250 管道 6.7 公里，取水池1座11立方米。目标3：桐子林镇金河村美丽移民村建设项目：芒果产业园农业科技提升工程。完成工程量：增设果树支撑装置2000套；锐华芒果基地基础设施及安全工程，完成工程量：新建9.45m高锐华产业标识牌1块；新建芒果园道旗42套；道路标线，天网改迁1处等；芒果产业园南北入口改造工程，完成工程量：新建10m高产业标识牌2块；金河进口民房改造1处；新增3m高迎宾芒果娃3个；电信房改造1处；展览馆改造1处；新增花池2处；沥青混凝土路面443㎡；双丙聚氨酯罩面漆443㎡；栽植金叶连翘、黄金菊、鼠尾草331㎡等；芒果产业园双箐产业道路工程。完成工程量：土石方工程3000m³；沥青混凝土路面3021.89㎡；挡墙工程355.77m³；芒果产业园双人坪基础设施提升工程。完成工程量：吧台改造65.55m；新建螺旋观景台1座；铺装54㎡；挡墙30m³；花台改造66.4m；沥青混凝土路面844.36㎡；双丙聚氨酯罩面漆844.36㎡；栽植三角梅球15株、黄金菊、波斯菊、马尼拉草皮110㎡；新建厕所22.2㎡及装饰安装工程等；锐华芒果基地道路提升工程。完成工程量：土石方工程1909.5m³；沥青混凝土路面2497.66㎡；彩色强固透水砼路面1365.56㎡；路面满涂双丙聚胺罩面漆6894.05㎡；挡墙工程126.7m³等。</t>
  </si>
  <si>
    <t>新建混凝土路面（平方米）</t>
  </si>
  <si>
    <t>新建沥青混凝土路面（平方米）</t>
  </si>
  <si>
    <t>新建混凝土边沟（米）</t>
  </si>
  <si>
    <t>铺设生产用水管道（公里）</t>
  </si>
  <si>
    <t>购买单柱式标志牌（块）</t>
  </si>
  <si>
    <t>增设果树支撑装置（套）</t>
  </si>
  <si>
    <t>产业标识牌（块）</t>
  </si>
  <si>
    <t>民房改造（处）</t>
  </si>
  <si>
    <t>新增3m高迎宾芒果娃（个）</t>
  </si>
  <si>
    <t>栽植金叶连翘、黄金菊、鼠尾草等（平方米）</t>
  </si>
  <si>
    <t>吧台改造（米）</t>
  </si>
  <si>
    <t>栽植三角梅球（株）</t>
  </si>
  <si>
    <t>新建厕所及装饰（座）</t>
  </si>
  <si>
    <t>道路标线，天网改迁（处）</t>
  </si>
  <si>
    <t>电信房改造（处）</t>
  </si>
  <si>
    <t>展览馆改造（处）</t>
  </si>
  <si>
    <t>新增花池（处）</t>
  </si>
  <si>
    <t>土石方工程（立方米）</t>
  </si>
  <si>
    <t>取水池（立方米）</t>
  </si>
  <si>
    <t>截至2024年6月底，投资完成比例</t>
  </si>
  <si>
    <t>3</t>
  </si>
  <si>
    <t>建成美丽移民村（个）</t>
  </si>
  <si>
    <t>1</t>
  </si>
  <si>
    <t>表6-13</t>
  </si>
  <si>
    <t>根据川财农〔2022〕75号下达2022年省级大中型水库移民后期扶持资金1267万元</t>
  </si>
  <si>
    <t>目标1：红果乡蒿枝坪村河门口组50m³水池1口，取水池2m³1口，配套管网PE100-DN50，承压等级1.6Mpa管道1.5公里。目标2：红果乡红果村红花田组设备管理房30.37㎡，一体化净水设备一套。目标3：红格镇鲊石村道路硬化采用弯拉强度4.0Mpa混凝土，硬化道路长0.75公里，宽3.5米，厚0.18米，无边沟，错车道6个。目标4：永兴镇江西村土地整改42.45亩，挖方21045m³，填方9942m³，新建100m³水池1口，更换永兴河岸抽水泵6台，配套灌溉沟渠0.4mx0.4m矩形沟渠1.25公里，挡墙M15浆砌片石3791.29m³，C30钢筋砼扩展基础721.29m³。目标5：二滩南部片区供水工程1项。</t>
  </si>
  <si>
    <t>架设管道（公里）</t>
  </si>
  <si>
    <t>新建人饮设备管理房（平方米）</t>
  </si>
  <si>
    <t>购买一体化净水设备（套）</t>
  </si>
  <si>
    <t>土地整改（亩）</t>
  </si>
  <si>
    <t>更换抽水泵（台）</t>
  </si>
  <si>
    <t>钢筋砼扩展基础（立方米）</t>
  </si>
  <si>
    <t>二滩南部片区供水工程（项）</t>
  </si>
  <si>
    <t>新建沟渠（公里）</t>
  </si>
  <si>
    <t>截至2024年底，投资完成比例</t>
  </si>
  <si>
    <r>
      <rPr>
        <sz val="11"/>
        <rFont val="Times New Roman"/>
        <charset val="134"/>
      </rPr>
      <t xml:space="preserve"> </t>
    </r>
    <r>
      <rPr>
        <sz val="11"/>
        <rFont val="宋体"/>
        <charset val="134"/>
      </rPr>
      <t>当年移民人均可支配收入增速超过当地农村居民人均可支配收入增速（</t>
    </r>
    <r>
      <rPr>
        <sz val="11"/>
        <rFont val="Times New Roman"/>
        <charset val="134"/>
      </rPr>
      <t>%</t>
    </r>
    <r>
      <rPr>
        <sz val="11"/>
        <rFont val="宋体"/>
        <charset val="134"/>
      </rPr>
      <t>）</t>
    </r>
  </si>
  <si>
    <t>5</t>
  </si>
  <si>
    <t>表6-14</t>
  </si>
  <si>
    <t>盐边县2022年中央大中型水库移民后期扶持资金</t>
  </si>
  <si>
    <t>目标1：渔门镇狮子堡村湾恢水库整治项目新建放水隧洞长189米，原放水涵洞封堵115.2米，管理范围界桩44个。目标2：桐子林镇金河村乌拉河综合整治项目游步道约908m（宽1.5m），其中栈道约95米，整治河道长度约820米，安全栏杆约270m，吊桥一座，涉河石阶汀步一处，景亭两座，跨河拓展器械3个，河堤挡墙约400m³， 景观绿化约1200㎡，布置太阳能照明路灯约40盏，垃圾桶20个，成品座椅20套。</t>
  </si>
  <si>
    <t>新建放水隧洞（米）</t>
  </si>
  <si>
    <t>原放水涵洞封堵（米）</t>
  </si>
  <si>
    <t>管理范围界桩（个）</t>
  </si>
  <si>
    <t>新建游步道（米）</t>
  </si>
  <si>
    <t>整治河道（米）</t>
  </si>
  <si>
    <t>安全栏杆（米）</t>
  </si>
  <si>
    <t>新建吊桥（座）</t>
  </si>
  <si>
    <t>新建景亭（座）</t>
  </si>
  <si>
    <t>跨河拓展器械（个）</t>
  </si>
  <si>
    <t>新建河堤挡墙（立方米）</t>
  </si>
  <si>
    <t>景观绿化（平方米）</t>
  </si>
  <si>
    <t>布置太阳能照明路灯（盏）</t>
  </si>
  <si>
    <t>购买垃圾桶（个）</t>
  </si>
  <si>
    <t>购买成品座椅（套）</t>
  </si>
  <si>
    <t>涉河石阶汀步（处）</t>
  </si>
  <si>
    <t>2</t>
  </si>
  <si>
    <t>表6-15</t>
  </si>
  <si>
    <t>根据川财农〔2022〕163号下达盐边县2022年第四批大中型水库移民后期扶持项目资金</t>
  </si>
  <si>
    <t>目标1：渔门镇三源河村新建浮筒16平方米，潜水泵WQ280-95-155kW-1一台，DN300 -10止回阀一个，200kva变压器及控制柜一台，电气配管SC50:85米，电气配管 PC20:50米，电气配线 BV-2.5mm²：50米，管道穿公路破除及恢复一处，C20砼支墩54.88立方米，C20砼镇墩21.6立方米，焊接钢管D300*6:1450米，新建一级提灌站控制房9㎡及房屋附属设施。目标2：渔门镇狮子堡村狮子堡组新建50m³圆形蓄水池1座，新建50m³方形蓄水池1座，新建2m³取水池2座，DN50PE管2.5公里，DN32PE管1公里。目标3：渔门镇鳡鱼村大洼组新建200m³圆形蓄水池1座，DN50PE管1.5公里，防腐钢管DN89*4.5钢管3公里。目标4：永兴镇永兴村小箐沟组新建100m³蓄水池1座，DN32PE管1.3公里。DN50PE管3.1公里，DN25PE管1.5公里，10m³不锈钢成品水塔一座。目标5：渔门镇犀牛村团结组人行分界线263m2，弯拉强度4.0Mpa混凝土路面厚18cm333.5㎡，水肥一体化管理用房30.37㎡及房屋附属设施；新建500m³圆形水池2座，新建管道泵7.5KW1台，新建DN50PE管14689.4m，新建DN75PE管90m，新建DN100PE管3860m，新建DN150PE管354m，C20砼镇墩126m³，新增水肥一体化设备1套，新增 DN60*3.5钢管1520m，新增DN89*4钢管87m，新增DN108*4.5钢管1280m。目标6：惠民镇民主村拆除原有道路混凝土面板7070㎡，新建弯拉强度4.0Mpa 厚20cm混凝土路面70㎡，新建弯拉强度4.0Mpa 厚18cm混凝土路面8000㎡；新建M10浆砌片石挡墙58.2m³；拆除恢复0.3mX0.3m矩形边沟100m；新建0.5m直径钢筋混凝土圆管涵60米。目标7：惠民镇新林村拆除原有道路混凝土面板1657.5㎡，新建弯拉强度4.0Mpa 厚18cm混凝土路面7062.5㎡；新建M10浆砌片石挡墙254.55m³；拆除恢复0.3mX0.3m矩形边沟500m；新建0.5m直径钢筋混凝土圆管涵26米，拆除原有涵洞12m³，波形护栏拆除安装100m（利旧）。</t>
  </si>
  <si>
    <t>新建浮筒（平方米）</t>
  </si>
  <si>
    <t>购买潜水泵（台）</t>
  </si>
  <si>
    <t>购买安装变压器及控制柜（套）</t>
  </si>
  <si>
    <t>管道穿公路破除及恢复（处）</t>
  </si>
  <si>
    <t>新建支墩（立方米）</t>
  </si>
  <si>
    <t>新建镇墩（立方米）</t>
  </si>
  <si>
    <t>焊接钢管（米）</t>
  </si>
  <si>
    <t>新建一级提灌站控制房（座）</t>
  </si>
  <si>
    <t>新建水蓄水池（立方米）</t>
  </si>
  <si>
    <t>购买PE管（公里）</t>
  </si>
  <si>
    <t>购买钢管（公里）</t>
  </si>
  <si>
    <t>购买不锈钢成品水塔（座）</t>
  </si>
  <si>
    <t>新建人行分界线（平方米）</t>
  </si>
  <si>
    <t>新建道路（平方米）</t>
  </si>
  <si>
    <t>新建水肥一体化管理房（平方米）</t>
  </si>
  <si>
    <t>新建管道泵（台）</t>
  </si>
  <si>
    <t>新增水肥一体化设备（套）</t>
  </si>
  <si>
    <t>拆除原有道路混凝土面板（平方米）</t>
  </si>
  <si>
    <t>拆除恢复边沟（米）</t>
  </si>
  <si>
    <t>新建混凝土圆管涵（米）</t>
  </si>
  <si>
    <t>拆除原有涵洞（立方米）</t>
  </si>
  <si>
    <t>波形护栏拆除安装（米）</t>
  </si>
  <si>
    <t>表6-16</t>
  </si>
  <si>
    <t>2023年22条河流河湖健康评价项目</t>
  </si>
  <si>
    <t>按照《四川省总河长办公室关于开展2023年河湖健康评价工作的通知》（川总河长办发〔2022〕19号）和《攀枝花市总河长办公室关于开展2023年河湖健康评价工作的通知》（攀总河长办发〔2022〕16号）文件要求，县水利局委托编制单位在2023年底前全面完成未开展评价的河流22条，并组织专家对编制成果进行评审，县河长办收集汇总合格成果上报县级河长签发公示。提高对河流水质等生态信息熟悉度，提升后续河流管护规划措施实施科学性，提升居民参与河湖保护积极性，确保河长制年度考核相关内容不扣分。</t>
  </si>
  <si>
    <t>编写河流健康评价报告</t>
  </si>
  <si>
    <t>22份</t>
  </si>
  <si>
    <t>报告结果评审合格率</t>
  </si>
  <si>
    <t>在2024年1月内完成编制内容比率</t>
  </si>
  <si>
    <t>总经费控制在预算经费内比例</t>
  </si>
  <si>
    <t>提高群众参与河流管护积极性</t>
  </si>
  <si>
    <t>减少水污染造成的作物减收概率</t>
  </si>
  <si>
    <t>河流生态改善率</t>
  </si>
  <si>
    <t>提高对河流生态、水文信息熟悉度</t>
  </si>
  <si>
    <t>对报告结果满意度</t>
  </si>
  <si>
    <t>≥96%</t>
  </si>
  <si>
    <t>表6-17</t>
  </si>
  <si>
    <t>根据盐财资农〔2023〕60号下达盐边县“十四五”水安全保障规划编制费用</t>
  </si>
  <si>
    <t>《盐边县“十四五”水安全保障规划》通过技术审查并经县政府印发，同时向项目企业提供成果资料纸质版12套和电子版1套，解决规划内项目的立项审批依据。</t>
  </si>
  <si>
    <t>纸质版成果资料</t>
  </si>
  <si>
    <t>12套</t>
  </si>
  <si>
    <t>电子版成果资料</t>
  </si>
  <si>
    <t>《规划》通过技术审查并经县政府印发。</t>
  </si>
  <si>
    <t>2024年1月底完成率</t>
  </si>
  <si>
    <t>项目单价均控制在批复预算内</t>
  </si>
  <si>
    <t>改善我县水利基础设施条件，进一步提升供水能力，促进我县社会经济发展。</t>
  </si>
  <si>
    <t>《规划》是“十四五”及更长时期盐边县水安全保障工作的顶层设计和指导性文件。</t>
  </si>
  <si>
    <t>表6-18</t>
  </si>
  <si>
    <t>根据川财农〔2022〕9号下达2022年中央和省级水利发展资金</t>
  </si>
  <si>
    <t>完成中型灌区节水改造，加快补齐中型灌区工程完好率低、设施不配套等短板，提高供水效率和效益，促进灌区管理水平不断提高，实现灌区“节水高效、设施完善、管理科学、生态良好”的总目标。</t>
  </si>
  <si>
    <t>新铺设管道</t>
  </si>
  <si>
    <t>25.4公里</t>
  </si>
  <si>
    <t>修复渠道</t>
  </si>
  <si>
    <t>0.87公里</t>
  </si>
  <si>
    <t>安装自动控制阀</t>
  </si>
  <si>
    <t>32套</t>
  </si>
  <si>
    <t>新建干渠节制闸</t>
  </si>
  <si>
    <t>2套</t>
  </si>
  <si>
    <t>验收合格率</t>
  </si>
  <si>
    <t>截至2024年1月31日完成率</t>
  </si>
  <si>
    <r>
      <rPr>
        <sz val="11"/>
        <rFont val="Arial"/>
        <charset val="134"/>
      </rPr>
      <t>≤</t>
    </r>
    <r>
      <rPr>
        <sz val="11"/>
        <rFont val="宋体"/>
        <charset val="134"/>
      </rPr>
      <t>100%</t>
    </r>
  </si>
  <si>
    <t>5600亩</t>
  </si>
  <si>
    <t>恢复灌面</t>
  </si>
  <si>
    <t>3837亩</t>
  </si>
  <si>
    <t>新增灌面</t>
  </si>
  <si>
    <t>2300亩</t>
  </si>
  <si>
    <t>表6-19</t>
  </si>
  <si>
    <t>根据川财农〔2022〕84号下达2022年中央和省级水利发展资金</t>
  </si>
  <si>
    <t>项目建成后，保护沿河道、山洪沟等重点防范部位945户，能巩固农业基础地位，促进当地经济发展及提高保护区人民生活环境质量。</t>
  </si>
  <si>
    <t>建自动雨量站</t>
  </si>
  <si>
    <t>3座</t>
  </si>
  <si>
    <t>建区域预警中心</t>
  </si>
  <si>
    <t>建有线视频站</t>
  </si>
  <si>
    <t>建筑物联余量预警站</t>
  </si>
  <si>
    <t>14座</t>
  </si>
  <si>
    <t>提高了区域防灾减灾能力，减少入河、入库泥沙量</t>
  </si>
  <si>
    <t>保护人口</t>
  </si>
  <si>
    <t>2475人</t>
  </si>
  <si>
    <t>≥98%</t>
  </si>
  <si>
    <t>表6-20</t>
  </si>
  <si>
    <t>中小企业欠款项目</t>
  </si>
  <si>
    <t>在新增的山洪灾害危险点进行非工程措施的建设，更换、升级、完善重点区域部分老化或损坏的监测设备。开展宣传培训演练工作。补充县平台应急能力。在重点乡镇配置相应工具。在人口密集区域补充完善必要的预警设施设备，包括简易雨量报警站、预警广播、宣传培训和演练等。对前期建设的两套盐边县山洪防御软件平台系统进行提升优化。为保护群众生命财产，提高山洪灾害危险区范围内居住人口的安全性，完善山洪灾害防御体系，促进当地社会经济发展及提高相关区域人民生活环境质量，降低信访风险。2017年7月，盐边县水利局委托长江勘测规划设计研究有限责任公司编制盐边县25条河流调查及全面落实河长制一河一策管理保护方案，作为盐边县积极推动河湖管理保护工作、开展河长制精准施策的技术依据，旨在全面改善河道水质和水环境，切实加强水污染治理和水资源保护，保障区域水生态安全，维护水生态系统功能，实现水资源与水生态环境健康发展。2018年4月长江勘测规划设计研究有限责任公司编制完成了《盐边县25条河流调查及全面落实河长制一河一策管理保护方案》。2014年新建红坭水文站、惠民水文站、永兴水文站三个水文站，主要采用水文自动化监测手段进行建设，通信方案主要利用GSM、GPRS和北斗卫星，监测仪器设备先进，技术成熟，稳定可靠。项目建设有利于提高中小流域水文站站网密度，为建立中小河流洪水预警预测系统提供可靠信息支撑，有利于洪水监测预警能力，优化调整和完善站网结构，弥补小河流治理短板，加强雨情水情自动监测预报，提高山区群众应对洪水灾害的能力，减少洪水地质灾害损失，是一项切切实实的民生水利工程，也是落实党中央、国务院构建和谐社会的具体体现，项目建设十分必要。</t>
  </si>
  <si>
    <t>山洪灾害危险点非工程措施的建设数量</t>
  </si>
  <si>
    <t>重点区域补充完善必要的预警设施设备套数</t>
  </si>
  <si>
    <t>8处</t>
  </si>
  <si>
    <t>修订预案数量</t>
  </si>
  <si>
    <t>53份（修订1份县级、12份乡镇级和40份村级山洪灾害防御预案）</t>
  </si>
  <si>
    <t>新配置警示设施数量</t>
  </si>
  <si>
    <t>50处（10块宣传标语、10块危险区警示牌、20块路线转移指示牌、10块避灾安置点标识牌）</t>
  </si>
  <si>
    <t>自动监测站优化</t>
  </si>
  <si>
    <t>对15处自动监测站进行供电保障提升及更换遥测终端机RTU等设备</t>
  </si>
  <si>
    <t>调整自动雨量站数量</t>
  </si>
  <si>
    <t>调整3处自动雨量站点位置</t>
  </si>
  <si>
    <t>补充建设自动雨量监测站数量</t>
  </si>
  <si>
    <t>安装在线计量设施</t>
  </si>
  <si>
    <t>6套</t>
  </si>
  <si>
    <t>调查、制定河流一河一策管理保护方案数量</t>
  </si>
  <si>
    <t>25条河流</t>
  </si>
  <si>
    <t>综合治理河道长</t>
  </si>
  <si>
    <t>19.892km</t>
  </si>
  <si>
    <t>新建和加高加固左右岸堤防</t>
  </si>
  <si>
    <t>建设水文站数量</t>
  </si>
  <si>
    <t>3个站点</t>
  </si>
  <si>
    <t>指示牌等设施质量合格率</t>
  </si>
  <si>
    <t>在2024年前完成建设进度</t>
  </si>
  <si>
    <t>2024年内完成投资率</t>
  </si>
  <si>
    <t xml:space="preserve"> 成本控制在批复预算内</t>
  </si>
  <si>
    <t>年节约用水。</t>
  </si>
  <si>
    <t>万立方米以上</t>
  </si>
  <si>
    <t>建设山洪灾害防御体系项目积极性氛围</t>
  </si>
  <si>
    <t>提高山洪灾害防御能力</t>
  </si>
  <si>
    <t>表7</t>
  </si>
  <si>
    <t>部门整体支出绩效目标表</t>
  </si>
  <si>
    <t>部门（单位）名称</t>
  </si>
  <si>
    <t>年度
主要
任务</t>
  </si>
  <si>
    <t>任务名称</t>
  </si>
  <si>
    <t>主要内容</t>
  </si>
  <si>
    <t>1.发放二滩库区移民困难人员生活补助</t>
  </si>
  <si>
    <t>对盐边县二滩电站4714人采取转非安置方式农村移民，参照农村移民后扶政策按每人每月50元标准进行直发直补。</t>
  </si>
  <si>
    <t>2.防汛物资采购</t>
  </si>
  <si>
    <t>补充防汛物资：强光手电筒110个（强光续航6.5小时，15W，防水、可充电），铜锣100个（直径30cm、1公斤铜锣材质），手摇报警器100个声压级： 120士20Hz，声音频率 600士20Hz，平均声压级（A级：120d8半径1米处，有效范围： IOOOM材质： 铝合金），救生衣875件，便携式工作灯200只（5小时强光续航，350M强光远射，支持四档调光），雨衣200件，雨鞋200双。</t>
  </si>
  <si>
    <t>3.中小河流水文监测</t>
  </si>
  <si>
    <t>用于盐边县2022、2023中小河流水文监测系统运行维护，保障辖区内3个水文站正常运行。</t>
  </si>
  <si>
    <t>4.坡耕地水土流失综合治理工程</t>
  </si>
  <si>
    <t>治理坡耕地490亩，新建田间道路1.9km，新建蓄水池3口。</t>
  </si>
  <si>
    <t>5.病险水库除险加固</t>
  </si>
  <si>
    <t>开展病险水库除险加固整治11座，进行坝坡培厚、坝体灌浆、整治放水设施、新建管理房等。</t>
  </si>
  <si>
    <t>6.山洪灾害避险搬迁摸底调查项目</t>
  </si>
  <si>
    <t>开展山洪地质灾害避险搬迁摸底调查，在规定时间内完成93个山洪灾害危险区的山洪地质灾害避险搬迁摸底调查工作。</t>
  </si>
  <si>
    <t>7.中小河流防洪治理</t>
  </si>
  <si>
    <t>综合治理河段长24.756km，新建堤防3.117km，河道疏浚0.65km，新建人行桥2处，新建涵洞3处，新建箱涵10处，增加防浪墙123.5m，新建梯步12处，设置固床地梁3处，新建和加高加固左右岸堤防4864.702米，</t>
  </si>
  <si>
    <t>8.农村饮水安全项目</t>
  </si>
  <si>
    <t>在渔门镇、惠民镇、红格镇、永兴镇、新九镇、红果乡、温泉乡、红宝乡、格萨拉乡、共和乡、国胜乡共十一个乡镇实施，合计22处。共铺设管网127.335km、新建和维修蓄水池52口，新建取水池24口，安装水表166套。</t>
  </si>
  <si>
    <t>9.二滩库区移民后期扶持</t>
  </si>
  <si>
    <t>恢复排水沟2000米，新建盖板涵3座，钢筋混凝土圆管涵338米，新建桥梁3座，道路硬化10.723公里，新建挡墙10438.7立方米，购买空40台，蚕房改造40户，铺设饮水管17.94公里，新建蓄水池2263立方米，新建堰渠981米，新建沟盖板1180米，新建混凝土路面1585.56平方米，新建沥青混凝土路面，6846.91平方米，新建混凝土边沟110米，铺设生产用水管道6.7公里，购买单柱式标志牌4块，增设果树支撑装置200套，产业标识牌3块，民房改造1处，新增3m高迎宾芒果娃3个，栽植金叶连翘、黄金菊、鼠尾草等441平方米，吧台改造65.55米，栽植三角梅球15株，新建厕所及装饰1座，道路标线，天网改迁1处，电信房改造1处，展览馆改造1处，新增花池1处，土石方工程4909.5立方米，取水池11立方米，架设管道1.5公里，新建人饮设备管理房30.37平方米，购买一体化净水设备1套，土地整改42.45亩，更换抽水泵6台，钢筋砼扩展基础721.29立方米，二滩南部片区供水工程1项，新建沟渠1.25公里，新建放水隧洞189米，原放水涵洞封堵115.2米，管理范围界桩44个，新建游步道908米，整治河道820米，安全栏杆270米，新建吊桥1座，新建景亭2座，跨河拓展器械3个，新建河堤挡墙400立方米，景观绿化1200平方米，布置太阳能照明路灯40盏，购买垃圾桶20个，购买成品座椅20套，涉河石阶汀步1处，新建浮筒16平方米，购买潜水泵1台，购买安装变压器及控制柜1套，管道穿公路破除及恢复1处，新建支墩54.88立方米，新建镇墩147.6立方米，焊接钢管1450米，新建一级提灌站控制房1座，购买PE管4316.36公里，购买钢管5.887公里，购买不锈钢成品水塔1座，新建人行分界线263平方米，新建道路8403.5平方米，新建水肥一体化管理房30.37平方米，新建管道泵1台，新增水肥一体化设备1套，拆除原有道路混凝土面板15790平方米，拆除恢复边沟600米，新建混凝土圆管涵86米，拆除原有涵洞12立方米，波形护栏拆除安装100米。</t>
  </si>
  <si>
    <t>10.灌区节水改造</t>
  </si>
  <si>
    <t>完成中型灌区节水改造，新铺设管道25.4公里，修复渠道0.87公里，安装自动控制阀32套，新建干渠节制闸2套。</t>
  </si>
  <si>
    <t>11.山洪灾害防治</t>
  </si>
  <si>
    <t>山洪灾害危险点非工程措施的建设数量4个，重点区域补充完善必要的预警设施设备套数8处，修订预案数量53份（修订1份县级、12份乡镇级和40份村级山洪灾害防御预案），新配置警示设施数量50处（10块宣传标语、10块危险区警示牌、20块路线转移指示牌、10块避灾安置点标识牌），新建自动雨量站3座，建区域预警中心3座，建有线视频站3座，建筑物联余量预警站14座，对15处自动监测站进行供电保障提升及更换遥测终端机RTU等设备，调整自动雨量站数量3座，补充建设自动雨量监测站数量2处，安装在线计量设施6套，建设水文站数量3个。</t>
  </si>
  <si>
    <t>12.河（湖）长制工作</t>
  </si>
  <si>
    <t>调查、制定25条河流一河一策管理保护方案，完成22条河流河湖健康评价和永兴河断面生态流量保障实施方案编制。</t>
  </si>
  <si>
    <t>13.基本支出</t>
  </si>
  <si>
    <t>按月发放/缴纳职工工资、社会保险费等。</t>
  </si>
  <si>
    <t>年度部门整体支出预算资金（万元）</t>
  </si>
  <si>
    <t>资金总额</t>
  </si>
  <si>
    <t>年度
总体
目标</t>
  </si>
  <si>
    <t>发放二滩库区非农安置移民生活困难补助，确保二滩库区非农安置移民实施生活困难补助政策持续实施和社会稳定。通过采购质量合格的防汛物资，持续性提高水库、山洪灾害危险区等重点部位风险防范能力，保障当地居民群众安全，减少因灾害带来的财产损失。实施坡耕地水土流失治理项目，可以增加农田，改善农民的生活生产条件，实施坡耕地改造，是促进当地特色产业发展，乡村振兴的重要举措。进行中小河流监测运行系统运行维护，保障辖区内3个水文站正常运行，提高我县中小河流预警监测能力，保障河势稳定，提高防汛减灾能力。水库除险加固项目主要进行坝坡培厚、坝体灌浆、整治放水设施、新建管理房等，通过除险加固可以提高水资源利用率，促进水资源的可持续利用，降低因自然灾害带来的社会不稳定因素，提高社会稳定性。同时开展病险水库除险加固工作可以提升水利行业的技术和管理水平，推动水利行业的健康发展。实施农村饮水安全项目，解决农村饮水安全，改善农村饮水条件，提高农民生活质量，促进农村经济社会发展。</t>
  </si>
  <si>
    <t>年
度
绩
效
指
标</t>
  </si>
  <si>
    <t>指标值
（包含数字及文字描述）</t>
  </si>
  <si>
    <t>完成指标</t>
  </si>
  <si>
    <t>非农补助个人（家庭）数量</t>
  </si>
  <si>
    <t>保障辖区内水文站运行年限</t>
  </si>
  <si>
    <t>治理坡耕地</t>
  </si>
  <si>
    <t>新建田间道路</t>
  </si>
  <si>
    <t>新建蓄水池</t>
  </si>
  <si>
    <t>开展病险水库除险加固整治</t>
  </si>
  <si>
    <t>24.756km</t>
  </si>
  <si>
    <t>完成“十四五”水安全保障规划编制纸质版成果资料</t>
  </si>
  <si>
    <t>完成“十四五”水安全保障规划编制电子版成果资料</t>
  </si>
  <si>
    <t>完工验收合格率</t>
  </si>
  <si>
    <t>≤90天</t>
  </si>
  <si>
    <t>2024年内完成物资采购进度</t>
  </si>
  <si>
    <t>2024年底前完工率</t>
  </si>
  <si>
    <t>≥50元/人/月</t>
  </si>
  <si>
    <t>成本控制在批复预算内</t>
  </si>
  <si>
    <t>当年移民人均可支配收入增速超过当地农村居民人均可支配收入增速（%）</t>
  </si>
  <si>
    <t>≥1%</t>
  </si>
  <si>
    <t>9600亩</t>
  </si>
  <si>
    <t>满
意
度
指
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</si>
</sst>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
    <numFmt numFmtId="178" formatCode="#,##0.000"/>
    <numFmt numFmtId="179" formatCode="#,##0.00_ "/>
    <numFmt numFmtId="180" formatCode="yyyy&quot;年&quot;mm&quot;月&quot;dd&quot;日&quot;"/>
  </numFmts>
  <fonts count="49">
    <font>
      <sz val="11"/>
      <color indexed="8"/>
      <name val="宋体"/>
      <charset val="134"/>
    </font>
    <font>
      <b/>
      <sz val="18"/>
      <color indexed="8"/>
      <name val="宋体"/>
      <charset val="134"/>
    </font>
    <font>
      <sz val="11"/>
      <color indexed="8"/>
      <name val="等线"/>
      <charset val="134"/>
    </font>
    <font>
      <sz val="10"/>
      <color indexed="8"/>
      <name val="微软雅黑"/>
      <charset val="134"/>
    </font>
    <font>
      <b/>
      <sz val="18"/>
      <name val="宋体"/>
      <charset val="134"/>
    </font>
    <font>
      <sz val="12"/>
      <name val="仿宋_GB2312"/>
      <charset val="134"/>
    </font>
    <font>
      <sz val="11"/>
      <name val="宋体"/>
      <charset val="134"/>
    </font>
    <font>
      <sz val="10"/>
      <name val="宋体"/>
      <charset val="134"/>
    </font>
    <font>
      <sz val="11"/>
      <name val="Arial"/>
      <charset val="134"/>
    </font>
    <font>
      <sz val="11"/>
      <name val="仿宋_GB2312"/>
      <charset val="134"/>
    </font>
    <font>
      <sz val="11"/>
      <name val="Times New Roman"/>
      <charset val="134"/>
    </font>
    <font>
      <sz val="12"/>
      <name val="宋体"/>
      <charset val="134"/>
    </font>
    <font>
      <sz val="9"/>
      <color indexed="8"/>
      <name val="宋体"/>
      <charset val="134"/>
    </font>
    <font>
      <sz val="9"/>
      <name val="SimSun"/>
      <charset val="134"/>
    </font>
    <font>
      <b/>
      <sz val="12"/>
      <name val="仿宋_GB2312"/>
      <charset val="134"/>
    </font>
    <font>
      <b/>
      <sz val="16"/>
      <color indexed="8"/>
      <name val="宋体"/>
      <charset val="134"/>
    </font>
    <font>
      <b/>
      <sz val="11"/>
      <color indexed="8"/>
      <name val="宋体"/>
      <charset val="134"/>
    </font>
    <font>
      <b/>
      <sz val="9"/>
      <color indexed="8"/>
      <name val="宋体"/>
      <charset val="134"/>
    </font>
    <font>
      <sz val="11"/>
      <color indexed="8"/>
      <name val="Dialog.plain"/>
      <charset val="134"/>
    </font>
    <font>
      <sz val="9"/>
      <color indexed="8"/>
      <name val="SimSun"/>
      <charset val="134"/>
    </font>
    <font>
      <sz val="11"/>
      <color indexed="8"/>
      <name val="SimSun"/>
      <charset val="134"/>
    </font>
    <font>
      <b/>
      <sz val="11"/>
      <name val="宋体"/>
      <charset val="134"/>
    </font>
    <font>
      <b/>
      <sz val="16"/>
      <color indexed="8"/>
      <name val="黑体"/>
      <charset val="134"/>
    </font>
    <font>
      <sz val="11"/>
      <color rgb="FF000000"/>
      <name val="宋体"/>
      <charset val="134"/>
    </font>
    <font>
      <sz val="9"/>
      <color indexed="8"/>
      <name val="Hiragino Sans GB"/>
      <charset val="134"/>
    </font>
    <font>
      <b/>
      <sz val="9"/>
      <color indexed="8"/>
      <name val="Hiragino Sans GB"/>
      <charset val="134"/>
    </font>
    <font>
      <b/>
      <sz val="22"/>
      <color indexed="8"/>
      <name val="楷体"/>
      <charset val="134"/>
    </font>
    <font>
      <b/>
      <sz val="36"/>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Dialog.bold"/>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auto="1"/>
      </right>
      <top style="thin">
        <color auto="1"/>
      </top>
      <bottom/>
      <diagonal/>
    </border>
    <border>
      <left/>
      <right/>
      <top style="thin">
        <color indexed="8"/>
      </top>
      <bottom/>
      <diagonal/>
    </border>
    <border>
      <left style="thin">
        <color indexed="8"/>
      </left>
      <right/>
      <top style="thin">
        <color auto="1"/>
      </top>
      <bottom style="thin">
        <color auto="1"/>
      </bottom>
      <diagonal/>
    </border>
    <border>
      <left/>
      <right/>
      <top style="thin">
        <color auto="1"/>
      </top>
      <bottom style="thin">
        <color auto="1"/>
      </bottom>
      <diagonal/>
    </border>
    <border>
      <left style="thin">
        <color indexed="8"/>
      </left>
      <right/>
      <top/>
      <bottom style="thin">
        <color auto="1"/>
      </bottom>
      <diagonal/>
    </border>
    <border>
      <left/>
      <right/>
      <top/>
      <bottom style="thin">
        <color auto="1"/>
      </bottom>
      <diagonal/>
    </border>
    <border>
      <left style="thin">
        <color indexed="8"/>
      </left>
      <right style="thin">
        <color indexed="8"/>
      </right>
      <top/>
      <bottom/>
      <diagonal/>
    </border>
    <border>
      <left style="thin">
        <color indexed="8"/>
      </left>
      <right style="thin">
        <color auto="1"/>
      </right>
      <top/>
      <bottom style="thin">
        <color auto="1"/>
      </bottom>
      <diagonal/>
    </border>
    <border>
      <left/>
      <right/>
      <top/>
      <bottom style="thin">
        <color indexed="8"/>
      </bottom>
      <diagonal/>
    </border>
    <border>
      <left style="thin">
        <color indexed="8"/>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indexed="8"/>
      </right>
      <top/>
      <bottom/>
      <diagonal/>
    </border>
    <border>
      <left style="thin">
        <color indexed="8"/>
      </left>
      <right style="thin">
        <color indexed="8"/>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indexed="9"/>
      </left>
      <right style="thin">
        <color indexed="9"/>
      </right>
      <top style="thin">
        <color indexed="9"/>
      </top>
      <bottom style="thin">
        <color indexed="9"/>
      </bottom>
      <diagonal/>
    </border>
    <border>
      <left style="thin">
        <color indexed="9"/>
      </left>
      <right/>
      <top/>
      <bottom/>
      <diagonal/>
    </border>
    <border>
      <left/>
      <right style="thin">
        <color indexed="9"/>
      </right>
      <top/>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9"/>
      </left>
      <right style="thin">
        <color indexed="9"/>
      </right>
      <top/>
      <bottom/>
      <diagonal/>
    </border>
    <border>
      <left style="thin">
        <color indexed="9"/>
      </left>
      <right/>
      <top style="thin">
        <color indexed="9"/>
      </top>
      <bottom/>
      <diagonal/>
    </border>
    <border>
      <left/>
      <right/>
      <top style="thin">
        <color indexed="9"/>
      </top>
      <bottom style="thin">
        <color indexed="9"/>
      </bottom>
      <diagonal/>
    </border>
    <border>
      <left style="thin">
        <color indexed="9"/>
      </left>
      <right style="thin">
        <color indexed="9"/>
      </right>
      <top/>
      <bottom style="thin">
        <color indexed="9"/>
      </bottom>
      <diagonal/>
    </border>
    <border>
      <left/>
      <right/>
      <top style="thin">
        <color indexed="9"/>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2" borderId="41"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42" applyNumberFormat="0" applyFill="0" applyAlignment="0" applyProtection="0">
      <alignment vertical="center"/>
    </xf>
    <xf numFmtId="0" fontId="35" fillId="0" borderId="42" applyNumberFormat="0" applyFill="0" applyAlignment="0" applyProtection="0">
      <alignment vertical="center"/>
    </xf>
    <xf numFmtId="0" fontId="36" fillId="0" borderId="43" applyNumberFormat="0" applyFill="0" applyAlignment="0" applyProtection="0">
      <alignment vertical="center"/>
    </xf>
    <xf numFmtId="0" fontId="36" fillId="0" borderId="0" applyNumberFormat="0" applyFill="0" applyBorder="0" applyAlignment="0" applyProtection="0">
      <alignment vertical="center"/>
    </xf>
    <xf numFmtId="0" fontId="37" fillId="3" borderId="44" applyNumberFormat="0" applyAlignment="0" applyProtection="0">
      <alignment vertical="center"/>
    </xf>
    <xf numFmtId="0" fontId="38" fillId="4" borderId="45" applyNumberFormat="0" applyAlignment="0" applyProtection="0">
      <alignment vertical="center"/>
    </xf>
    <xf numFmtId="0" fontId="39" fillId="4" borderId="44" applyNumberFormat="0" applyAlignment="0" applyProtection="0">
      <alignment vertical="center"/>
    </xf>
    <xf numFmtId="0" fontId="40" fillId="5" borderId="46" applyNumberFormat="0" applyAlignment="0" applyProtection="0">
      <alignment vertical="center"/>
    </xf>
    <xf numFmtId="0" fontId="41" fillId="0" borderId="47" applyNumberFormat="0" applyFill="0" applyAlignment="0" applyProtection="0">
      <alignment vertical="center"/>
    </xf>
    <xf numFmtId="0" fontId="42" fillId="0" borderId="48" applyNumberFormat="0" applyFill="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7"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6" fillId="32" borderId="0" applyNumberFormat="0" applyBorder="0" applyAlignment="0" applyProtection="0">
      <alignment vertical="center"/>
    </xf>
    <xf numFmtId="0" fontId="11" fillId="0" borderId="0"/>
  </cellStyleXfs>
  <cellXfs count="200">
    <xf numFmtId="0" fontId="0" fillId="0" borderId="0" xfId="0" applyFont="1">
      <alignment vertical="center"/>
    </xf>
    <xf numFmtId="0" fontId="0" fillId="0" borderId="0" xfId="0" applyFont="1" applyFill="1" applyBorder="1" applyAlignment="1">
      <alignment horizontal="righ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9" xfId="0"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11" xfId="0" applyFont="1" applyFill="1" applyBorder="1" applyAlignment="1" applyProtection="1">
      <alignment horizontal="left" vertical="center" wrapText="1"/>
    </xf>
    <xf numFmtId="0" fontId="0" fillId="0" borderId="2" xfId="0" applyFont="1" applyFill="1" applyBorder="1" applyAlignment="1" applyProtection="1">
      <alignment horizontal="left" vertical="center" wrapText="1"/>
    </xf>
    <xf numFmtId="0" fontId="0" fillId="0" borderId="2" xfId="0" applyFont="1" applyFill="1" applyBorder="1" applyAlignment="1" applyProtection="1">
      <alignment horizontal="center" vertical="center" wrapText="1"/>
    </xf>
    <xf numFmtId="0" fontId="0" fillId="0" borderId="12"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0" fillId="0" borderId="15" xfId="0" applyFont="1" applyFill="1" applyBorder="1" applyAlignment="1">
      <alignment horizontal="left" vertical="center" wrapText="1"/>
    </xf>
    <xf numFmtId="0" fontId="0" fillId="0" borderId="16" xfId="0" applyFont="1" applyFill="1" applyBorder="1" applyAlignment="1" applyProtection="1">
      <alignment horizontal="center" vertical="center"/>
    </xf>
    <xf numFmtId="0" fontId="0" fillId="0" borderId="17" xfId="0" applyFont="1" applyFill="1" applyBorder="1" applyAlignment="1">
      <alignment horizontal="left" vertical="center" wrapText="1"/>
    </xf>
    <xf numFmtId="0" fontId="0" fillId="0" borderId="18" xfId="0" applyFont="1" applyFill="1" applyBorder="1" applyAlignment="1" applyProtection="1">
      <alignment horizontal="left" vertical="center"/>
    </xf>
    <xf numFmtId="0" fontId="0" fillId="0" borderId="2" xfId="0" applyFont="1" applyFill="1" applyBorder="1" applyAlignment="1" applyProtection="1">
      <alignment horizontal="left" vertical="center"/>
    </xf>
    <xf numFmtId="0" fontId="0" fillId="0" borderId="2" xfId="0" applyFont="1" applyFill="1" applyBorder="1" applyAlignment="1" applyProtection="1">
      <alignment horizontal="center" vertical="center"/>
    </xf>
    <xf numFmtId="0" fontId="0" fillId="0" borderId="19" xfId="0" applyFont="1" applyFill="1" applyBorder="1" applyAlignment="1" applyProtection="1">
      <alignment horizontal="center" vertical="center"/>
    </xf>
    <xf numFmtId="0" fontId="0" fillId="0" borderId="20" xfId="0" applyFont="1" applyFill="1" applyBorder="1" applyAlignment="1">
      <alignment horizontal="left" vertical="center" wrapText="1"/>
    </xf>
    <xf numFmtId="0" fontId="0" fillId="0" borderId="8" xfId="0" applyFont="1" applyFill="1" applyBorder="1" applyAlignment="1" applyProtection="1">
      <alignment horizontal="left" vertical="center" wrapText="1"/>
    </xf>
    <xf numFmtId="0" fontId="0" fillId="0" borderId="13" xfId="0" applyFont="1" applyFill="1" applyBorder="1" applyAlignment="1" applyProtection="1">
      <alignment horizontal="left" vertical="center" wrapText="1"/>
    </xf>
    <xf numFmtId="0" fontId="0" fillId="0" borderId="21" xfId="0" applyFont="1" applyFill="1" applyBorder="1" applyAlignment="1" applyProtection="1">
      <alignment horizontal="left" vertical="center" wrapText="1"/>
    </xf>
    <xf numFmtId="0" fontId="0" fillId="0" borderId="17" xfId="0" applyFont="1" applyFill="1" applyBorder="1" applyAlignment="1">
      <alignment horizontal="center" vertical="center" wrapText="1"/>
    </xf>
    <xf numFmtId="0" fontId="0" fillId="0" borderId="0" xfId="0" applyFont="1" applyFill="1" applyBorder="1" applyAlignment="1" applyProtection="1">
      <alignment horizontal="center" vertical="center"/>
    </xf>
    <xf numFmtId="0" fontId="0" fillId="0" borderId="22" xfId="0" applyFont="1" applyFill="1" applyBorder="1" applyAlignment="1" applyProtection="1">
      <alignment horizontal="center" vertical="center"/>
    </xf>
    <xf numFmtId="0" fontId="0" fillId="0" borderId="23" xfId="0" applyFont="1" applyFill="1" applyBorder="1" applyAlignment="1">
      <alignment horizontal="center" vertical="center" wrapText="1"/>
    </xf>
    <xf numFmtId="0" fontId="0" fillId="0" borderId="24" xfId="0" applyFont="1" applyFill="1" applyBorder="1" applyAlignment="1" applyProtection="1">
      <alignment horizontal="center" vertical="center"/>
    </xf>
    <xf numFmtId="0" fontId="0" fillId="0" borderId="25" xfId="0" applyFont="1" applyFill="1" applyBorder="1" applyAlignment="1" applyProtection="1">
      <alignment horizontal="center" vertical="center"/>
    </xf>
    <xf numFmtId="0" fontId="0" fillId="0" borderId="18" xfId="0" applyFont="1" applyFill="1" applyBorder="1" applyAlignment="1" applyProtection="1">
      <alignment horizontal="center" vertical="center"/>
    </xf>
    <xf numFmtId="0" fontId="0" fillId="0" borderId="26" xfId="0" applyFont="1" applyFill="1" applyBorder="1" applyAlignment="1" applyProtection="1">
      <alignment horizontal="center" vertical="center"/>
    </xf>
    <xf numFmtId="4" fontId="0" fillId="0" borderId="27" xfId="0" applyNumberFormat="1" applyFont="1" applyFill="1" applyBorder="1" applyAlignment="1">
      <alignment horizontal="center" vertical="center" wrapText="1"/>
    </xf>
    <xf numFmtId="0" fontId="0" fillId="0" borderId="27"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28" xfId="0" applyFont="1" applyFill="1" applyBorder="1" applyAlignment="1">
      <alignment horizontal="left" vertical="center" wrapText="1"/>
    </xf>
    <xf numFmtId="0" fontId="0" fillId="0" borderId="0" xfId="0" applyFont="1" applyFill="1" applyBorder="1" applyAlignment="1" applyProtection="1">
      <alignment horizontal="left" vertical="center"/>
    </xf>
    <xf numFmtId="0" fontId="0" fillId="0" borderId="28" xfId="0" applyFont="1" applyFill="1" applyBorder="1" applyAlignment="1">
      <alignment horizontal="center" vertical="center" wrapText="1"/>
    </xf>
    <xf numFmtId="0" fontId="0" fillId="0" borderId="29"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0" fillId="0" borderId="7" xfId="0" applyFont="1" applyFill="1" applyBorder="1" applyAlignment="1">
      <alignment horizontal="center" vertical="center"/>
    </xf>
    <xf numFmtId="0" fontId="0" fillId="0" borderId="4" xfId="0" applyFont="1" applyFill="1" applyBorder="1" applyAlignment="1" applyProtection="1">
      <alignment horizontal="center" vertical="center"/>
    </xf>
    <xf numFmtId="0" fontId="0" fillId="0" borderId="6" xfId="0" applyFont="1" applyFill="1" applyBorder="1" applyAlignment="1" applyProtection="1">
      <alignment horizontal="center" vertical="center"/>
    </xf>
    <xf numFmtId="0" fontId="0" fillId="0" borderId="28" xfId="0" applyFont="1" applyFill="1" applyBorder="1" applyAlignment="1" applyProtection="1">
      <alignment horizontal="center" vertical="center"/>
    </xf>
    <xf numFmtId="0" fontId="0" fillId="0" borderId="29" xfId="0" applyFont="1" applyFill="1" applyBorder="1" applyAlignment="1" applyProtection="1">
      <alignment horizontal="center" vertical="center"/>
    </xf>
    <xf numFmtId="0" fontId="0" fillId="0" borderId="20" xfId="0" applyFont="1" applyFill="1" applyBorder="1" applyAlignment="1">
      <alignment horizontal="center" vertical="center" wrapText="1"/>
    </xf>
    <xf numFmtId="0" fontId="0" fillId="0" borderId="30" xfId="0" applyFont="1" applyFill="1" applyBorder="1" applyAlignment="1">
      <alignment horizontal="center" vertical="center" wrapText="1"/>
    </xf>
    <xf numFmtId="0" fontId="4" fillId="0" borderId="0" xfId="0" applyNumberFormat="1" applyFont="1" applyFill="1" applyBorder="1" applyAlignment="1" applyProtection="1">
      <alignment vertical="center"/>
    </xf>
    <xf numFmtId="0" fontId="4" fillId="0" borderId="0" xfId="0" applyNumberFormat="1" applyFont="1" applyFill="1" applyBorder="1" applyAlignment="1" applyProtection="1">
      <alignment horizontal="center" vertical="center"/>
    </xf>
    <xf numFmtId="0" fontId="5" fillId="0" borderId="0" xfId="0" applyFont="1" applyFill="1" applyBorder="1" applyAlignment="1">
      <alignment horizontal="center" vertical="center"/>
    </xf>
    <xf numFmtId="0" fontId="6" fillId="0" borderId="2" xfId="0" applyFont="1" applyFill="1" applyBorder="1" applyAlignment="1">
      <alignment horizontal="center" vertical="center"/>
    </xf>
    <xf numFmtId="49" fontId="6" fillId="0" borderId="2" xfId="0" applyNumberFormat="1" applyFont="1" applyFill="1" applyBorder="1" applyAlignment="1" applyProtection="1">
      <alignment horizontal="center" vertical="center"/>
    </xf>
    <xf numFmtId="0" fontId="6" fillId="0" borderId="1" xfId="0" applyFont="1" applyFill="1" applyBorder="1" applyAlignment="1">
      <alignment horizontal="center" vertical="center"/>
    </xf>
    <xf numFmtId="0" fontId="6"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left" vertical="center"/>
    </xf>
    <xf numFmtId="4" fontId="6" fillId="0" borderId="2" xfId="0" applyNumberFormat="1" applyFont="1" applyFill="1" applyBorder="1" applyAlignment="1" applyProtection="1">
      <alignment horizontal="center" vertical="center"/>
    </xf>
    <xf numFmtId="0" fontId="6" fillId="0" borderId="2" xfId="0" applyNumberFormat="1" applyFont="1" applyFill="1" applyBorder="1" applyAlignment="1" applyProtection="1">
      <alignment horizontal="center" vertical="center"/>
    </xf>
    <xf numFmtId="0" fontId="6" fillId="0" borderId="20"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left" vertical="center" wrapText="1"/>
    </xf>
    <xf numFmtId="0" fontId="6" fillId="0" borderId="9" xfId="0" applyFont="1" applyFill="1" applyBorder="1" applyAlignment="1">
      <alignment horizontal="center" vertical="center" wrapText="1"/>
    </xf>
    <xf numFmtId="0" fontId="6" fillId="0" borderId="9" xfId="0" applyNumberFormat="1" applyFont="1" applyFill="1" applyBorder="1" applyAlignment="1" applyProtection="1">
      <alignment horizontal="center" vertical="center" wrapText="1"/>
    </xf>
    <xf numFmtId="0" fontId="6" fillId="0" borderId="15" xfId="0" applyNumberFormat="1" applyFont="1" applyFill="1" applyBorder="1" applyAlignment="1" applyProtection="1">
      <alignment horizontal="center" vertical="center" wrapText="1"/>
    </xf>
    <xf numFmtId="0" fontId="6" fillId="0" borderId="8" xfId="0" applyNumberFormat="1" applyFont="1" applyFill="1" applyBorder="1" applyAlignment="1" applyProtection="1">
      <alignment horizontal="center" vertical="center" wrapText="1"/>
    </xf>
    <xf numFmtId="0" fontId="6" fillId="0" borderId="13" xfId="0" applyNumberFormat="1" applyFont="1" applyFill="1" applyBorder="1" applyAlignment="1" applyProtection="1">
      <alignment horizontal="center" vertical="center" wrapText="1"/>
    </xf>
    <xf numFmtId="0" fontId="6" fillId="0" borderId="2" xfId="0" applyFont="1" applyFill="1" applyBorder="1" applyAlignment="1">
      <alignment horizontal="center" vertical="center" wrapText="1"/>
    </xf>
    <xf numFmtId="49" fontId="6" fillId="0" borderId="2" xfId="0" applyNumberFormat="1" applyFont="1" applyFill="1" applyBorder="1" applyAlignment="1" applyProtection="1">
      <alignment horizontal="center" vertical="center" wrapText="1"/>
    </xf>
    <xf numFmtId="49" fontId="6" fillId="0" borderId="8" xfId="0" applyNumberFormat="1" applyFont="1" applyFill="1" applyBorder="1" applyAlignment="1" applyProtection="1">
      <alignment horizontal="center" vertical="center" wrapText="1"/>
    </xf>
    <xf numFmtId="49" fontId="6" fillId="0" borderId="13" xfId="0" applyNumberFormat="1" applyFont="1" applyFill="1" applyBorder="1" applyAlignment="1" applyProtection="1">
      <alignment horizontal="center" vertical="center" wrapText="1"/>
    </xf>
    <xf numFmtId="49" fontId="6" fillId="0" borderId="2"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49" fontId="6" fillId="0" borderId="13" xfId="0" applyNumberFormat="1" applyFont="1" applyFill="1" applyBorder="1" applyAlignment="1">
      <alignment horizontal="center" vertical="center" wrapText="1"/>
    </xf>
    <xf numFmtId="9" fontId="6" fillId="0" borderId="2" xfId="0" applyNumberFormat="1" applyFont="1" applyFill="1" applyBorder="1" applyAlignment="1">
      <alignment horizontal="center" vertical="center" wrapText="1"/>
    </xf>
    <xf numFmtId="0" fontId="7" fillId="0" borderId="2" xfId="0" applyNumberFormat="1" applyFont="1" applyFill="1" applyBorder="1" applyAlignment="1" applyProtection="1">
      <alignment horizontal="center" vertical="center"/>
    </xf>
    <xf numFmtId="49" fontId="6" fillId="0" borderId="1" xfId="0" applyNumberFormat="1" applyFont="1" applyFill="1" applyBorder="1" applyAlignment="1" applyProtection="1">
      <alignment horizontal="center" vertical="center" wrapText="1"/>
    </xf>
    <xf numFmtId="49" fontId="6" fillId="0" borderId="4" xfId="0" applyNumberFormat="1" applyFont="1" applyFill="1" applyBorder="1" applyAlignment="1" applyProtection="1">
      <alignment horizontal="center" vertical="center" wrapText="1"/>
    </xf>
    <xf numFmtId="49" fontId="6" fillId="0" borderId="5"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right" vertical="center"/>
    </xf>
    <xf numFmtId="0" fontId="6" fillId="0" borderId="30" xfId="0" applyNumberFormat="1" applyFont="1" applyFill="1" applyBorder="1" applyAlignment="1" applyProtection="1">
      <alignment horizontal="center" vertical="center" wrapText="1"/>
    </xf>
    <xf numFmtId="0" fontId="6" fillId="0" borderId="21" xfId="0" applyNumberFormat="1" applyFont="1" applyFill="1" applyBorder="1" applyAlignment="1" applyProtection="1">
      <alignment horizontal="center" vertical="center" wrapText="1"/>
    </xf>
    <xf numFmtId="49" fontId="6" fillId="0" borderId="21" xfId="0" applyNumberFormat="1" applyFont="1" applyFill="1" applyBorder="1" applyAlignment="1" applyProtection="1">
      <alignment horizontal="center" vertical="center" wrapText="1"/>
    </xf>
    <xf numFmtId="49" fontId="6" fillId="0" borderId="21" xfId="0" applyNumberFormat="1" applyFont="1" applyFill="1" applyBorder="1" applyAlignment="1">
      <alignment horizontal="center" vertical="center" wrapText="1"/>
    </xf>
    <xf numFmtId="49" fontId="6" fillId="0" borderId="6" xfId="0" applyNumberFormat="1" applyFont="1" applyFill="1" applyBorder="1" applyAlignment="1" applyProtection="1">
      <alignment horizontal="center" vertical="center" wrapText="1"/>
    </xf>
    <xf numFmtId="176" fontId="6" fillId="0" borderId="2" xfId="0" applyNumberFormat="1" applyFont="1" applyFill="1" applyBorder="1" applyAlignment="1" applyProtection="1">
      <alignment horizontal="center" vertical="center"/>
    </xf>
    <xf numFmtId="3" fontId="6" fillId="0" borderId="2" xfId="0" applyNumberFormat="1" applyFont="1" applyFill="1" applyBorder="1" applyAlignment="1" applyProtection="1">
      <alignment horizontal="left" vertical="center"/>
    </xf>
    <xf numFmtId="49" fontId="6" fillId="0" borderId="2" xfId="0" applyNumberFormat="1" applyFont="1" applyFill="1" applyBorder="1" applyAlignment="1" applyProtection="1">
      <alignment horizontal="left" vertical="center" wrapText="1"/>
    </xf>
    <xf numFmtId="49" fontId="8" fillId="0" borderId="2" xfId="0" applyNumberFormat="1" applyFont="1" applyFill="1" applyBorder="1" applyAlignment="1" applyProtection="1">
      <alignment horizontal="center" vertical="center" wrapText="1"/>
    </xf>
    <xf numFmtId="0" fontId="9" fillId="0" borderId="0" xfId="0" applyFont="1" applyFill="1" applyBorder="1" applyAlignment="1">
      <alignment horizontal="center" vertical="center"/>
    </xf>
    <xf numFmtId="49" fontId="6" fillId="0" borderId="8" xfId="0" applyNumberFormat="1" applyFont="1" applyFill="1" applyBorder="1" applyAlignment="1" applyProtection="1">
      <alignment horizontal="center" vertical="center"/>
    </xf>
    <xf numFmtId="49" fontId="6" fillId="0" borderId="13" xfId="0" applyNumberFormat="1" applyFont="1" applyFill="1" applyBorder="1" applyAlignment="1" applyProtection="1">
      <alignment horizontal="center" vertical="center"/>
    </xf>
    <xf numFmtId="177" fontId="6" fillId="0" borderId="2" xfId="0" applyNumberFormat="1" applyFont="1" applyFill="1" applyBorder="1" applyAlignment="1" applyProtection="1">
      <alignment horizontal="center" vertical="center"/>
    </xf>
    <xf numFmtId="49" fontId="6" fillId="0" borderId="21" xfId="0" applyNumberFormat="1" applyFont="1" applyFill="1" applyBorder="1" applyAlignment="1" applyProtection="1">
      <alignment horizontal="center" vertical="center"/>
    </xf>
    <xf numFmtId="3" fontId="6" fillId="0" borderId="2" xfId="0" applyNumberFormat="1" applyFont="1" applyFill="1" applyBorder="1" applyAlignment="1" applyProtection="1">
      <alignment horizontal="center" vertical="center"/>
    </xf>
    <xf numFmtId="49" fontId="6" fillId="0" borderId="2" xfId="0" applyNumberFormat="1" applyFont="1" applyFill="1" applyBorder="1" applyAlignment="1" applyProtection="1">
      <alignment vertical="center" wrapText="1"/>
    </xf>
    <xf numFmtId="49" fontId="8" fillId="0" borderId="2" xfId="0" applyNumberFormat="1" applyFont="1" applyFill="1" applyBorder="1" applyAlignment="1">
      <alignment horizontal="center" vertical="center" wrapText="1"/>
    </xf>
    <xf numFmtId="178" fontId="6" fillId="0" borderId="2" xfId="0" applyNumberFormat="1" applyFont="1" applyFill="1" applyBorder="1" applyAlignment="1" applyProtection="1">
      <alignment horizontal="left" vertical="center"/>
    </xf>
    <xf numFmtId="0" fontId="6" fillId="0" borderId="2" xfId="49" applyFont="1" applyBorder="1" applyAlignment="1">
      <alignment horizontal="center" vertical="center" wrapText="1"/>
    </xf>
    <xf numFmtId="0" fontId="10" fillId="0" borderId="2" xfId="49" applyFont="1" applyBorder="1" applyAlignment="1">
      <alignment horizontal="center" vertical="center" wrapText="1"/>
    </xf>
    <xf numFmtId="0" fontId="10" fillId="0" borderId="2"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7" fillId="0" borderId="2" xfId="0" applyNumberFormat="1" applyFont="1" applyFill="1" applyBorder="1" applyAlignment="1" applyProtection="1">
      <alignment horizontal="center" vertical="center" wrapText="1"/>
    </xf>
    <xf numFmtId="179" fontId="6" fillId="0" borderId="2" xfId="0" applyNumberFormat="1" applyFont="1" applyFill="1" applyBorder="1" applyAlignment="1" applyProtection="1">
      <alignment horizontal="center" vertical="center"/>
    </xf>
    <xf numFmtId="0" fontId="6" fillId="0" borderId="8" xfId="0" applyNumberFormat="1" applyFont="1" applyFill="1" applyBorder="1" applyAlignment="1" applyProtection="1">
      <alignment horizontal="left" vertical="center" wrapText="1"/>
    </xf>
    <xf numFmtId="0" fontId="6" fillId="0" borderId="13" xfId="0" applyNumberFormat="1" applyFont="1" applyFill="1" applyBorder="1" applyAlignment="1" applyProtection="1">
      <alignment horizontal="left" vertical="center" wrapText="1"/>
    </xf>
    <xf numFmtId="0" fontId="6" fillId="0" borderId="2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xf>
    <xf numFmtId="0" fontId="6" fillId="0" borderId="0" xfId="0" applyFont="1" applyFill="1" applyBorder="1" applyAlignment="1">
      <alignment horizontal="center" vertical="center"/>
    </xf>
    <xf numFmtId="0" fontId="11" fillId="0" borderId="2" xfId="0" applyNumberFormat="1" applyFont="1" applyFill="1" applyBorder="1" applyAlignment="1" applyProtection="1">
      <alignment horizontal="center" vertical="center"/>
    </xf>
    <xf numFmtId="178" fontId="6" fillId="0" borderId="2" xfId="0" applyNumberFormat="1" applyFont="1" applyFill="1" applyBorder="1" applyAlignment="1" applyProtection="1">
      <alignment horizontal="center" vertical="center"/>
    </xf>
    <xf numFmtId="0" fontId="12" fillId="0" borderId="31" xfId="0" applyFont="1" applyBorder="1">
      <alignment vertical="center"/>
    </xf>
    <xf numFmtId="0" fontId="0" fillId="0" borderId="31" xfId="0" applyFont="1" applyBorder="1">
      <alignment vertical="center"/>
    </xf>
    <xf numFmtId="0" fontId="13" fillId="0" borderId="0" xfId="0" applyFont="1" applyBorder="1" applyAlignment="1">
      <alignment vertical="center" wrapText="1"/>
    </xf>
    <xf numFmtId="0" fontId="12" fillId="0" borderId="31" xfId="0" applyFont="1" applyBorder="1" applyAlignment="1">
      <alignment vertical="center" wrapText="1"/>
    </xf>
    <xf numFmtId="0" fontId="0" fillId="0" borderId="32" xfId="0" applyFont="1" applyBorder="1" applyAlignment="1">
      <alignment horizontal="right" vertical="center" wrapText="1"/>
    </xf>
    <xf numFmtId="0" fontId="14" fillId="0" borderId="0" xfId="0" applyFont="1" applyFill="1" applyBorder="1" applyAlignment="1">
      <alignment horizontal="center" vertical="center"/>
    </xf>
    <xf numFmtId="49" fontId="8" fillId="0" borderId="8" xfId="0" applyNumberFormat="1" applyFont="1" applyFill="1" applyBorder="1" applyAlignment="1" applyProtection="1">
      <alignment horizontal="center" vertical="center" wrapText="1"/>
    </xf>
    <xf numFmtId="49" fontId="8" fillId="0" borderId="4" xfId="0" applyNumberFormat="1" applyFont="1" applyFill="1" applyBorder="1" applyAlignment="1" applyProtection="1">
      <alignment horizontal="center" vertical="center" wrapText="1"/>
    </xf>
    <xf numFmtId="0" fontId="0" fillId="0" borderId="33" xfId="0" applyFont="1" applyBorder="1" applyAlignment="1">
      <alignment horizontal="right" vertical="center" wrapText="1"/>
    </xf>
    <xf numFmtId="0" fontId="0" fillId="0" borderId="31" xfId="0" applyFont="1" applyBorder="1" applyAlignment="1">
      <alignment horizontal="right" vertical="center" wrapText="1"/>
    </xf>
    <xf numFmtId="0" fontId="8" fillId="0" borderId="2" xfId="0" applyFont="1" applyFill="1" applyBorder="1" applyAlignment="1">
      <alignment horizontal="center" vertical="center" wrapText="1"/>
    </xf>
    <xf numFmtId="0" fontId="15" fillId="0" borderId="31" xfId="0" applyFont="1" applyBorder="1" applyAlignment="1">
      <alignment horizontal="center" vertical="center"/>
    </xf>
    <xf numFmtId="0" fontId="12" fillId="0" borderId="34" xfId="0" applyFont="1" applyBorder="1">
      <alignment vertical="center"/>
    </xf>
    <xf numFmtId="0" fontId="0" fillId="0" borderId="34" xfId="0" applyFont="1" applyBorder="1" applyAlignment="1">
      <alignment horizontal="left" vertical="center"/>
    </xf>
    <xf numFmtId="0" fontId="12" fillId="0" borderId="35" xfId="0" applyFont="1" applyBorder="1">
      <alignment vertical="center"/>
    </xf>
    <xf numFmtId="0" fontId="16" fillId="0" borderId="2" xfId="0" applyFont="1" applyFill="1" applyBorder="1" applyAlignment="1">
      <alignment horizontal="center" vertical="center"/>
    </xf>
    <xf numFmtId="0" fontId="12" fillId="0" borderId="35" xfId="0" applyFont="1" applyBorder="1" applyAlignment="1">
      <alignment vertical="center" wrapText="1"/>
    </xf>
    <xf numFmtId="0" fontId="17" fillId="0" borderId="35" xfId="0" applyFont="1" applyBorder="1">
      <alignment vertical="center"/>
    </xf>
    <xf numFmtId="0" fontId="16" fillId="0" borderId="2" xfId="0" applyFont="1" applyBorder="1" applyAlignment="1">
      <alignment horizontal="center" vertical="center"/>
    </xf>
    <xf numFmtId="4" fontId="16" fillId="0" borderId="2" xfId="0" applyNumberFormat="1" applyFont="1" applyBorder="1" applyAlignment="1">
      <alignment horizontal="right" vertical="center"/>
    </xf>
    <xf numFmtId="0" fontId="0" fillId="0" borderId="2" xfId="0" applyFont="1" applyFill="1" applyBorder="1" applyAlignment="1">
      <alignment horizontal="left" vertical="center"/>
    </xf>
    <xf numFmtId="4" fontId="0" fillId="0" borderId="2" xfId="0" applyNumberFormat="1" applyFont="1" applyFill="1" applyBorder="1" applyAlignment="1">
      <alignment horizontal="right" vertical="center"/>
    </xf>
    <xf numFmtId="0" fontId="12" fillId="0" borderId="36" xfId="0" applyFont="1" applyBorder="1">
      <alignment vertical="center"/>
    </xf>
    <xf numFmtId="0" fontId="12" fillId="0" borderId="36" xfId="0" applyFont="1" applyBorder="1" applyAlignment="1">
      <alignment vertical="center" wrapText="1"/>
    </xf>
    <xf numFmtId="0" fontId="0" fillId="0" borderId="34" xfId="0" applyFont="1" applyBorder="1" applyAlignment="1">
      <alignment horizontal="right" vertical="center"/>
    </xf>
    <xf numFmtId="0" fontId="12" fillId="0" borderId="37" xfId="0" applyFont="1" applyBorder="1">
      <alignment vertical="center"/>
    </xf>
    <xf numFmtId="0" fontId="12" fillId="0" borderId="38" xfId="0" applyFont="1" applyBorder="1">
      <alignment vertical="center"/>
    </xf>
    <xf numFmtId="0" fontId="12" fillId="0" borderId="38" xfId="0" applyFont="1" applyBorder="1" applyAlignment="1">
      <alignment vertical="center" wrapText="1"/>
    </xf>
    <xf numFmtId="0" fontId="17" fillId="0" borderId="38" xfId="0" applyFont="1" applyBorder="1" applyAlignment="1">
      <alignment vertical="center" wrapText="1"/>
    </xf>
    <xf numFmtId="0" fontId="12" fillId="0" borderId="32" xfId="0" applyFont="1" applyBorder="1" applyAlignment="1">
      <alignment vertical="center" wrapText="1"/>
    </xf>
    <xf numFmtId="0" fontId="0" fillId="0" borderId="34" xfId="0" applyFont="1" applyBorder="1" applyAlignment="1">
      <alignment horizontal="center" vertical="center"/>
    </xf>
    <xf numFmtId="0" fontId="16" fillId="0" borderId="2" xfId="0" applyFont="1" applyFill="1" applyBorder="1" applyAlignment="1">
      <alignment horizontal="center" vertical="center" wrapText="1"/>
    </xf>
    <xf numFmtId="0" fontId="0" fillId="0" borderId="2" xfId="0" applyFont="1" applyBorder="1">
      <alignment vertical="center"/>
    </xf>
    <xf numFmtId="4" fontId="0" fillId="0" borderId="2" xfId="0" applyNumberFormat="1" applyFont="1" applyFill="1" applyBorder="1" applyAlignment="1">
      <alignment horizontal="center" vertical="center"/>
    </xf>
    <xf numFmtId="4" fontId="16" fillId="0" borderId="2" xfId="0" applyNumberFormat="1" applyFont="1" applyFill="1" applyBorder="1" applyAlignment="1">
      <alignment horizontal="right" vertical="center"/>
    </xf>
    <xf numFmtId="0" fontId="18" fillId="0" borderId="2" xfId="0" applyFont="1" applyFill="1" applyBorder="1" applyAlignment="1">
      <alignment horizontal="left" vertical="center" wrapText="1"/>
    </xf>
    <xf numFmtId="4" fontId="6" fillId="0" borderId="2" xfId="0" applyNumberFormat="1" applyFont="1" applyFill="1" applyBorder="1" applyAlignment="1">
      <alignment horizontal="right" vertical="center"/>
    </xf>
    <xf numFmtId="0" fontId="19" fillId="0" borderId="31" xfId="0" applyFont="1" applyBorder="1" applyAlignment="1">
      <alignment vertical="center" wrapText="1"/>
    </xf>
    <xf numFmtId="0" fontId="20" fillId="0" borderId="31" xfId="0" applyFont="1" applyBorder="1" applyAlignment="1">
      <alignment horizontal="right" vertical="center" wrapText="1"/>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4" fontId="0" fillId="0" borderId="2" xfId="0" applyNumberFormat="1" applyFont="1" applyBorder="1" applyAlignment="1">
      <alignment horizontal="right" vertical="center"/>
    </xf>
    <xf numFmtId="0" fontId="0" fillId="0" borderId="2" xfId="0" applyFont="1" applyBorder="1" applyAlignment="1">
      <alignment horizontal="center" vertical="center"/>
    </xf>
    <xf numFmtId="0" fontId="18" fillId="0" borderId="2" xfId="0" applyFont="1" applyBorder="1" applyAlignment="1">
      <alignment horizontal="left" vertical="center" wrapText="1"/>
    </xf>
    <xf numFmtId="0" fontId="19" fillId="0" borderId="36" xfId="0" applyFont="1" applyBorder="1" applyAlignment="1">
      <alignment vertical="center" wrapText="1"/>
    </xf>
    <xf numFmtId="0" fontId="19" fillId="0" borderId="38" xfId="0" applyFont="1" applyBorder="1" applyAlignment="1">
      <alignment vertical="center" wrapText="1"/>
    </xf>
    <xf numFmtId="0" fontId="19" fillId="0" borderId="32" xfId="0" applyFont="1" applyBorder="1" applyAlignment="1">
      <alignment vertical="center" wrapText="1"/>
    </xf>
    <xf numFmtId="0" fontId="19" fillId="0" borderId="34" xfId="0" applyFont="1" applyBorder="1" applyAlignment="1">
      <alignment vertical="center" wrapText="1"/>
    </xf>
    <xf numFmtId="4" fontId="21" fillId="0" borderId="2" xfId="0" applyNumberFormat="1" applyFont="1" applyBorder="1" applyAlignment="1">
      <alignment horizontal="right" vertical="center"/>
    </xf>
    <xf numFmtId="4" fontId="6" fillId="0" borderId="2" xfId="0" applyNumberFormat="1" applyFont="1" applyBorder="1" applyAlignment="1">
      <alignment horizontal="right" vertical="center"/>
    </xf>
    <xf numFmtId="0" fontId="12" fillId="0" borderId="34" xfId="0" applyFont="1" applyBorder="1" applyAlignment="1">
      <alignment vertical="center" wrapText="1"/>
    </xf>
    <xf numFmtId="0" fontId="19" fillId="0" borderId="35" xfId="0" applyFont="1" applyBorder="1" applyAlignment="1">
      <alignment vertical="center" wrapText="1"/>
    </xf>
    <xf numFmtId="0" fontId="19" fillId="0" borderId="37" xfId="0" applyFont="1" applyBorder="1" applyAlignment="1">
      <alignment vertical="center" wrapText="1"/>
    </xf>
    <xf numFmtId="0" fontId="20" fillId="0" borderId="35" xfId="0" applyFont="1" applyBorder="1">
      <alignment vertical="center"/>
    </xf>
    <xf numFmtId="0" fontId="20" fillId="0" borderId="32" xfId="0" applyFont="1" applyBorder="1" applyAlignment="1">
      <alignment horizontal="right" vertical="center"/>
    </xf>
    <xf numFmtId="0" fontId="20" fillId="0" borderId="0" xfId="0" applyFont="1" applyAlignment="1">
      <alignment horizontal="right" vertical="center"/>
    </xf>
    <xf numFmtId="0" fontId="20" fillId="0" borderId="33" xfId="0" applyFont="1" applyBorder="1" applyAlignment="1">
      <alignment horizontal="right" vertical="center"/>
    </xf>
    <xf numFmtId="0" fontId="19" fillId="0" borderId="35" xfId="0" applyFont="1" applyBorder="1">
      <alignment vertical="center"/>
    </xf>
    <xf numFmtId="0" fontId="22" fillId="0" borderId="39" xfId="0" applyFont="1" applyBorder="1" applyAlignment="1">
      <alignment horizontal="center" vertical="center"/>
    </xf>
    <xf numFmtId="0" fontId="22" fillId="0" borderId="36" xfId="0" applyFont="1" applyBorder="1" applyAlignment="1">
      <alignment horizontal="center" vertical="center"/>
    </xf>
    <xf numFmtId="0" fontId="0" fillId="0" borderId="2" xfId="0" applyFont="1" applyBorder="1" applyAlignment="1">
      <alignment horizontal="left" vertical="center"/>
    </xf>
    <xf numFmtId="0" fontId="19" fillId="0" borderId="36" xfId="0" applyFont="1" applyBorder="1">
      <alignment vertical="center"/>
    </xf>
    <xf numFmtId="0" fontId="19" fillId="0" borderId="31" xfId="0" applyFont="1" applyBorder="1">
      <alignment vertical="center"/>
    </xf>
    <xf numFmtId="0" fontId="0" fillId="0" borderId="31" xfId="0" applyFont="1" applyBorder="1" applyAlignment="1">
      <alignment horizontal="right" vertical="center"/>
    </xf>
    <xf numFmtId="0" fontId="22" fillId="0" borderId="31" xfId="0" applyFont="1" applyBorder="1" applyAlignment="1">
      <alignment horizontal="center" vertical="center"/>
    </xf>
    <xf numFmtId="0" fontId="20" fillId="0" borderId="34" xfId="0" applyFont="1" applyBorder="1" applyAlignment="1">
      <alignment horizontal="right" vertical="center"/>
    </xf>
    <xf numFmtId="0" fontId="23" fillId="0" borderId="2" xfId="0" applyFont="1" applyBorder="1" applyAlignment="1">
      <alignment horizontal="left" vertical="center" wrapText="1"/>
    </xf>
    <xf numFmtId="0" fontId="16" fillId="0" borderId="2" xfId="0" applyFont="1" applyBorder="1" applyAlignment="1">
      <alignment horizontal="center" vertical="center" wrapText="1"/>
    </xf>
    <xf numFmtId="0" fontId="24" fillId="0" borderId="35" xfId="0" applyFont="1" applyBorder="1" applyAlignment="1">
      <alignment vertical="center" wrapText="1"/>
    </xf>
    <xf numFmtId="0" fontId="24" fillId="0" borderId="38" xfId="0" applyFont="1" applyBorder="1" applyAlignment="1">
      <alignment vertical="center" wrapText="1"/>
    </xf>
    <xf numFmtId="0" fontId="25" fillId="0" borderId="35" xfId="0" applyFont="1" applyBorder="1" applyAlignment="1">
      <alignment vertical="center" wrapText="1"/>
    </xf>
    <xf numFmtId="0" fontId="25" fillId="0" borderId="38" xfId="0" applyFont="1" applyBorder="1" applyAlignment="1">
      <alignment vertical="center" wrapText="1"/>
    </xf>
    <xf numFmtId="0" fontId="24" fillId="0" borderId="36" xfId="0" applyFont="1" applyBorder="1" applyAlignment="1">
      <alignment vertical="center" wrapText="1"/>
    </xf>
    <xf numFmtId="0" fontId="19" fillId="0" borderId="40" xfId="0" applyFont="1" applyBorder="1" applyAlignment="1">
      <alignment vertical="center" wrapText="1"/>
    </xf>
    <xf numFmtId="0" fontId="26" fillId="0" borderId="0" xfId="0" applyFont="1" applyBorder="1" applyAlignment="1">
      <alignment horizontal="center" vertical="center" wrapText="1"/>
    </xf>
    <xf numFmtId="0" fontId="27" fillId="0" borderId="0" xfId="0" applyFont="1" applyBorder="1" applyAlignment="1">
      <alignment horizontal="center" vertical="center" wrapText="1"/>
    </xf>
    <xf numFmtId="180" fontId="15" fillId="0" borderId="0"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opLeftCell="A12" workbookViewId="0">
      <selection activeCell="A9" sqref="A9"/>
    </sheetView>
  </sheetViews>
  <sheetFormatPr defaultColWidth="10" defaultRowHeight="13.5" outlineLevelRow="2"/>
  <cols>
    <col min="1" max="1" width="143.625" customWidth="1"/>
  </cols>
  <sheetData>
    <row r="1" ht="74.25" customHeight="1" spans="1:1">
      <c r="A1" s="197" t="s">
        <v>0</v>
      </c>
    </row>
    <row r="2" ht="170.85" customHeight="1" spans="1:1">
      <c r="A2" s="198" t="s">
        <v>1</v>
      </c>
    </row>
    <row r="3" ht="128.1" customHeight="1" spans="1:1">
      <c r="A3" s="199">
        <v>45379</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B6" sqref="B6"/>
    </sheetView>
  </sheetViews>
  <sheetFormatPr defaultColWidth="10" defaultRowHeight="13.5" outlineLevelCol="5"/>
  <cols>
    <col min="1" max="1" width="1.5" customWidth="1"/>
    <col min="2" max="2" width="31.125" customWidth="1"/>
    <col min="3" max="3" width="17.875" customWidth="1"/>
    <col min="4" max="4" width="31.125" customWidth="1"/>
    <col min="5" max="5" width="17.875" customWidth="1"/>
    <col min="6" max="6" width="1.5" customWidth="1"/>
    <col min="7" max="10" width="9.75" customWidth="1"/>
  </cols>
  <sheetData>
    <row r="1" ht="14.25" customHeight="1" spans="1:6">
      <c r="A1" s="176"/>
      <c r="B1" s="124"/>
      <c r="D1" s="185"/>
      <c r="E1" s="186" t="s">
        <v>2</v>
      </c>
      <c r="F1" s="168" t="s">
        <v>3</v>
      </c>
    </row>
    <row r="2" ht="19.9" customHeight="1" spans="1:6">
      <c r="A2" s="180"/>
      <c r="B2" s="187" t="s">
        <v>4</v>
      </c>
      <c r="C2" s="187"/>
      <c r="D2" s="187"/>
      <c r="E2" s="187"/>
      <c r="F2" s="168"/>
    </row>
    <row r="3" ht="17.1" customHeight="1" spans="1:6">
      <c r="A3" s="180"/>
      <c r="B3" s="136" t="s">
        <v>5</v>
      </c>
      <c r="D3" s="125"/>
      <c r="E3" s="188" t="s">
        <v>6</v>
      </c>
      <c r="F3" s="168"/>
    </row>
    <row r="4" ht="21.4" customHeight="1" spans="1:6">
      <c r="A4" s="180"/>
      <c r="B4" s="138" t="s">
        <v>7</v>
      </c>
      <c r="C4" s="138"/>
      <c r="D4" s="138" t="s">
        <v>8</v>
      </c>
      <c r="E4" s="138"/>
      <c r="F4" s="168"/>
    </row>
    <row r="5" ht="21.4" customHeight="1" spans="1:6">
      <c r="A5" s="180"/>
      <c r="B5" s="138" t="s">
        <v>9</v>
      </c>
      <c r="C5" s="138" t="s">
        <v>10</v>
      </c>
      <c r="D5" s="138" t="s">
        <v>9</v>
      </c>
      <c r="E5" s="138" t="s">
        <v>10</v>
      </c>
      <c r="F5" s="168"/>
    </row>
    <row r="6" ht="19.9" customHeight="1" spans="1:6">
      <c r="A6" s="137"/>
      <c r="B6" s="189" t="s">
        <v>11</v>
      </c>
      <c r="C6" s="164">
        <v>103807529.54</v>
      </c>
      <c r="D6" s="163" t="s">
        <v>12</v>
      </c>
      <c r="E6" s="164"/>
      <c r="F6" s="150"/>
    </row>
    <row r="7" ht="19.9" customHeight="1" spans="1:6">
      <c r="A7" s="137"/>
      <c r="B7" s="163" t="s">
        <v>13</v>
      </c>
      <c r="C7" s="164">
        <v>39457104.28</v>
      </c>
      <c r="D7" s="163" t="s">
        <v>14</v>
      </c>
      <c r="E7" s="164"/>
      <c r="F7" s="150"/>
    </row>
    <row r="8" ht="19.9" customHeight="1" spans="1:6">
      <c r="A8" s="137"/>
      <c r="B8" s="163" t="s">
        <v>15</v>
      </c>
      <c r="C8" s="164"/>
      <c r="D8" s="163" t="s">
        <v>16</v>
      </c>
      <c r="E8" s="164"/>
      <c r="F8" s="150"/>
    </row>
    <row r="9" ht="19.9" customHeight="1" spans="1:6">
      <c r="A9" s="137"/>
      <c r="B9" s="163" t="s">
        <v>17</v>
      </c>
      <c r="C9" s="164"/>
      <c r="D9" s="163" t="s">
        <v>18</v>
      </c>
      <c r="E9" s="164"/>
      <c r="F9" s="150"/>
    </row>
    <row r="10" ht="19.9" customHeight="1" spans="1:6">
      <c r="A10" s="137"/>
      <c r="B10" s="163" t="s">
        <v>19</v>
      </c>
      <c r="C10" s="164"/>
      <c r="D10" s="163" t="s">
        <v>20</v>
      </c>
      <c r="E10" s="164"/>
      <c r="F10" s="150"/>
    </row>
    <row r="11" ht="19.9" customHeight="1" spans="1:6">
      <c r="A11" s="137"/>
      <c r="B11" s="163" t="s">
        <v>21</v>
      </c>
      <c r="C11" s="164"/>
      <c r="D11" s="163" t="s">
        <v>22</v>
      </c>
      <c r="E11" s="164"/>
      <c r="F11" s="150"/>
    </row>
    <row r="12" ht="19.9" customHeight="1" spans="1:6">
      <c r="A12" s="137"/>
      <c r="B12" s="163" t="s">
        <v>23</v>
      </c>
      <c r="C12" s="164"/>
      <c r="D12" s="163" t="s">
        <v>24</v>
      </c>
      <c r="E12" s="164"/>
      <c r="F12" s="150"/>
    </row>
    <row r="13" ht="19.9" customHeight="1" spans="1:6">
      <c r="A13" s="137"/>
      <c r="B13" s="163" t="s">
        <v>23</v>
      </c>
      <c r="C13" s="164"/>
      <c r="D13" s="163" t="s">
        <v>25</v>
      </c>
      <c r="E13" s="164">
        <v>1654519.94</v>
      </c>
      <c r="F13" s="150"/>
    </row>
    <row r="14" ht="19.9" customHeight="1" spans="1:6">
      <c r="A14" s="137"/>
      <c r="B14" s="163" t="s">
        <v>23</v>
      </c>
      <c r="C14" s="164"/>
      <c r="D14" s="163" t="s">
        <v>26</v>
      </c>
      <c r="E14" s="164"/>
      <c r="F14" s="150"/>
    </row>
    <row r="15" ht="19.9" customHeight="1" spans="1:6">
      <c r="A15" s="137"/>
      <c r="B15" s="163" t="s">
        <v>23</v>
      </c>
      <c r="C15" s="164"/>
      <c r="D15" s="163" t="s">
        <v>27</v>
      </c>
      <c r="E15" s="164">
        <v>1068994.11</v>
      </c>
      <c r="F15" s="150"/>
    </row>
    <row r="16" ht="19.9" customHeight="1" spans="1:6">
      <c r="A16" s="137"/>
      <c r="B16" s="163" t="s">
        <v>23</v>
      </c>
      <c r="C16" s="164"/>
      <c r="D16" s="163" t="s">
        <v>28</v>
      </c>
      <c r="E16" s="164"/>
      <c r="F16" s="150"/>
    </row>
    <row r="17" ht="19.9" customHeight="1" spans="1:6">
      <c r="A17" s="137"/>
      <c r="B17" s="163" t="s">
        <v>23</v>
      </c>
      <c r="C17" s="164"/>
      <c r="D17" s="163" t="s">
        <v>29</v>
      </c>
      <c r="E17" s="164"/>
      <c r="F17" s="150"/>
    </row>
    <row r="18" ht="19.9" customHeight="1" spans="1:6">
      <c r="A18" s="137"/>
      <c r="B18" s="163" t="s">
        <v>23</v>
      </c>
      <c r="C18" s="164"/>
      <c r="D18" s="163" t="s">
        <v>30</v>
      </c>
      <c r="E18" s="164">
        <v>139283774.96</v>
      </c>
      <c r="F18" s="150"/>
    </row>
    <row r="19" ht="19.9" customHeight="1" spans="1:6">
      <c r="A19" s="137"/>
      <c r="B19" s="163" t="s">
        <v>23</v>
      </c>
      <c r="C19" s="164"/>
      <c r="D19" s="163" t="s">
        <v>31</v>
      </c>
      <c r="E19" s="164"/>
      <c r="F19" s="150"/>
    </row>
    <row r="20" ht="19.9" customHeight="1" spans="1:6">
      <c r="A20" s="137"/>
      <c r="B20" s="163" t="s">
        <v>23</v>
      </c>
      <c r="C20" s="164"/>
      <c r="D20" s="163" t="s">
        <v>32</v>
      </c>
      <c r="E20" s="164"/>
      <c r="F20" s="150"/>
    </row>
    <row r="21" ht="19.9" customHeight="1" spans="1:6">
      <c r="A21" s="137"/>
      <c r="B21" s="163" t="s">
        <v>23</v>
      </c>
      <c r="C21" s="164"/>
      <c r="D21" s="163" t="s">
        <v>33</v>
      </c>
      <c r="E21" s="164"/>
      <c r="F21" s="150"/>
    </row>
    <row r="22" ht="19.9" customHeight="1" spans="1:6">
      <c r="A22" s="137"/>
      <c r="B22" s="163" t="s">
        <v>23</v>
      </c>
      <c r="C22" s="164"/>
      <c r="D22" s="163" t="s">
        <v>34</v>
      </c>
      <c r="E22" s="164"/>
      <c r="F22" s="150"/>
    </row>
    <row r="23" ht="19.9" customHeight="1" spans="1:6">
      <c r="A23" s="137"/>
      <c r="B23" s="163" t="s">
        <v>23</v>
      </c>
      <c r="C23" s="164"/>
      <c r="D23" s="163" t="s">
        <v>35</v>
      </c>
      <c r="E23" s="164"/>
      <c r="F23" s="150"/>
    </row>
    <row r="24" ht="19.9" customHeight="1" spans="1:6">
      <c r="A24" s="137"/>
      <c r="B24" s="163" t="s">
        <v>23</v>
      </c>
      <c r="C24" s="164"/>
      <c r="D24" s="163" t="s">
        <v>36</v>
      </c>
      <c r="E24" s="164"/>
      <c r="F24" s="150"/>
    </row>
    <row r="25" ht="19.9" customHeight="1" spans="1:6">
      <c r="A25" s="137"/>
      <c r="B25" s="163" t="s">
        <v>23</v>
      </c>
      <c r="C25" s="164"/>
      <c r="D25" s="163" t="s">
        <v>37</v>
      </c>
      <c r="E25" s="164">
        <v>1257344.81</v>
      </c>
      <c r="F25" s="150"/>
    </row>
    <row r="26" ht="19.9" customHeight="1" spans="1:6">
      <c r="A26" s="137"/>
      <c r="B26" s="163" t="s">
        <v>23</v>
      </c>
      <c r="C26" s="164"/>
      <c r="D26" s="163" t="s">
        <v>38</v>
      </c>
      <c r="E26" s="164"/>
      <c r="F26" s="150"/>
    </row>
    <row r="27" ht="19.9" customHeight="1" spans="1:6">
      <c r="A27" s="137"/>
      <c r="B27" s="163" t="s">
        <v>23</v>
      </c>
      <c r="C27" s="164"/>
      <c r="D27" s="163" t="s">
        <v>39</v>
      </c>
      <c r="E27" s="164"/>
      <c r="F27" s="150"/>
    </row>
    <row r="28" ht="19.9" customHeight="1" spans="1:6">
      <c r="A28" s="137"/>
      <c r="B28" s="163" t="s">
        <v>23</v>
      </c>
      <c r="C28" s="164"/>
      <c r="D28" s="163" t="s">
        <v>40</v>
      </c>
      <c r="E28" s="164"/>
      <c r="F28" s="150"/>
    </row>
    <row r="29" ht="19.9" customHeight="1" spans="1:6">
      <c r="A29" s="137"/>
      <c r="B29" s="163" t="s">
        <v>23</v>
      </c>
      <c r="C29" s="164"/>
      <c r="D29" s="163" t="s">
        <v>41</v>
      </c>
      <c r="E29" s="164"/>
      <c r="F29" s="150"/>
    </row>
    <row r="30" ht="19.9" customHeight="1" spans="1:6">
      <c r="A30" s="137"/>
      <c r="B30" s="163" t="s">
        <v>23</v>
      </c>
      <c r="C30" s="164"/>
      <c r="D30" s="163" t="s">
        <v>42</v>
      </c>
      <c r="E30" s="164"/>
      <c r="F30" s="150"/>
    </row>
    <row r="31" ht="19.9" customHeight="1" spans="1:6">
      <c r="A31" s="137"/>
      <c r="B31" s="163" t="s">
        <v>23</v>
      </c>
      <c r="C31" s="164"/>
      <c r="D31" s="163" t="s">
        <v>43</v>
      </c>
      <c r="E31" s="164"/>
      <c r="F31" s="150"/>
    </row>
    <row r="32" ht="19.9" customHeight="1" spans="1:6">
      <c r="A32" s="137"/>
      <c r="B32" s="163" t="s">
        <v>23</v>
      </c>
      <c r="C32" s="164"/>
      <c r="D32" s="163" t="s">
        <v>44</v>
      </c>
      <c r="E32" s="164"/>
      <c r="F32" s="150"/>
    </row>
    <row r="33" ht="19.9" customHeight="1" spans="1:6">
      <c r="A33" s="137"/>
      <c r="B33" s="163" t="s">
        <v>23</v>
      </c>
      <c r="C33" s="164"/>
      <c r="D33" s="163" t="s">
        <v>45</v>
      </c>
      <c r="E33" s="164"/>
      <c r="F33" s="150"/>
    </row>
    <row r="34" ht="19.9" customHeight="1" spans="1:6">
      <c r="A34" s="140"/>
      <c r="B34" s="190" t="s">
        <v>46</v>
      </c>
      <c r="C34" s="142">
        <v>143264633.82</v>
      </c>
      <c r="D34" s="190" t="s">
        <v>47</v>
      </c>
      <c r="E34" s="142">
        <v>143264633.82</v>
      </c>
      <c r="F34" s="151"/>
    </row>
    <row r="35" ht="19.9" customHeight="1" spans="1:6">
      <c r="A35" s="191"/>
      <c r="B35" s="183" t="s">
        <v>48</v>
      </c>
      <c r="C35" s="164"/>
      <c r="D35" s="183"/>
      <c r="E35" s="164"/>
      <c r="F35" s="192"/>
    </row>
    <row r="36" ht="19.9" customHeight="1" spans="1:6">
      <c r="A36" s="193"/>
      <c r="B36" s="141" t="s">
        <v>49</v>
      </c>
      <c r="C36" s="142">
        <v>143264633.82</v>
      </c>
      <c r="D36" s="141" t="s">
        <v>50</v>
      </c>
      <c r="E36" s="142">
        <v>143264633.82</v>
      </c>
      <c r="F36" s="194"/>
    </row>
    <row r="37" ht="8.45" customHeight="1" spans="1:6">
      <c r="A37" s="184"/>
      <c r="B37" s="184"/>
      <c r="C37" s="195"/>
      <c r="D37" s="195"/>
      <c r="E37" s="184"/>
      <c r="F37" s="196"/>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5" topLeftCell="A6" activePane="bottomLeft" state="frozen"/>
      <selection/>
      <selection pane="bottomLeft" activeCell="K19" sqref="K19"/>
    </sheetView>
  </sheetViews>
  <sheetFormatPr defaultColWidth="10" defaultRowHeight="13.5"/>
  <cols>
    <col min="1" max="1" width="1.5" customWidth="1"/>
    <col min="2" max="2" width="10.25" customWidth="1"/>
    <col min="3" max="3" width="17.375" customWidth="1"/>
    <col min="4" max="4" width="17.875" customWidth="1"/>
    <col min="5" max="5" width="12.375" customWidth="1"/>
    <col min="6" max="6" width="18.25" customWidth="1"/>
    <col min="7" max="7" width="16.375" customWidth="1"/>
    <col min="8" max="8" width="14.5" customWidth="1"/>
    <col min="9" max="9" width="5.875" customWidth="1"/>
    <col min="10" max="10" width="9.5" customWidth="1"/>
    <col min="11" max="11" width="6.5" customWidth="1"/>
    <col min="12" max="12" width="8.875" customWidth="1"/>
    <col min="13" max="13" width="9.875" customWidth="1"/>
    <col min="14" max="14" width="14.125" customWidth="1"/>
    <col min="15" max="15" width="9.75" customWidth="1"/>
  </cols>
  <sheetData>
    <row r="1" ht="14.25" customHeight="1" spans="1:14">
      <c r="A1" s="123"/>
      <c r="B1" s="125"/>
      <c r="C1" s="126"/>
      <c r="D1" s="126"/>
      <c r="E1" s="126"/>
      <c r="F1" s="125"/>
      <c r="G1" s="125"/>
      <c r="H1" s="125"/>
      <c r="K1" s="125"/>
      <c r="L1" s="125"/>
      <c r="M1" s="125"/>
      <c r="N1" s="132" t="s">
        <v>51</v>
      </c>
    </row>
    <row r="2" ht="19.9" customHeight="1" spans="1:14">
      <c r="A2" s="123"/>
      <c r="B2" s="134" t="s">
        <v>52</v>
      </c>
      <c r="C2" s="134"/>
      <c r="D2" s="134"/>
      <c r="E2" s="134"/>
      <c r="F2" s="134"/>
      <c r="G2" s="134"/>
      <c r="H2" s="134"/>
      <c r="I2" s="134"/>
      <c r="J2" s="134"/>
      <c r="K2" s="134"/>
      <c r="L2" s="134"/>
      <c r="M2" s="134"/>
      <c r="N2" s="137" t="s">
        <v>3</v>
      </c>
    </row>
    <row r="3" ht="17.1" customHeight="1" spans="1:14">
      <c r="A3" s="135"/>
      <c r="B3" s="136" t="s">
        <v>5</v>
      </c>
      <c r="C3" s="135"/>
      <c r="D3" s="135"/>
      <c r="E3" s="173"/>
      <c r="F3" s="135"/>
      <c r="G3" s="173"/>
      <c r="H3" s="173"/>
      <c r="I3" s="173"/>
      <c r="J3" s="173"/>
      <c r="K3" s="173"/>
      <c r="L3" s="173"/>
      <c r="M3" s="173"/>
      <c r="N3" s="147" t="s">
        <v>6</v>
      </c>
    </row>
    <row r="4" ht="30" customHeight="1" spans="1:14">
      <c r="A4" s="139"/>
      <c r="B4" s="154" t="s">
        <v>9</v>
      </c>
      <c r="C4" s="154"/>
      <c r="D4" s="154" t="s">
        <v>53</v>
      </c>
      <c r="E4" s="154" t="s">
        <v>54</v>
      </c>
      <c r="F4" s="154" t="s">
        <v>55</v>
      </c>
      <c r="G4" s="154" t="s">
        <v>56</v>
      </c>
      <c r="H4" s="154" t="s">
        <v>57</v>
      </c>
      <c r="I4" s="154" t="s">
        <v>58</v>
      </c>
      <c r="J4" s="154" t="s">
        <v>59</v>
      </c>
      <c r="K4" s="154" t="s">
        <v>60</v>
      </c>
      <c r="L4" s="154" t="s">
        <v>61</v>
      </c>
      <c r="M4" s="154" t="s">
        <v>62</v>
      </c>
      <c r="N4" s="154" t="s">
        <v>63</v>
      </c>
    </row>
    <row r="5" ht="30" customHeight="1" spans="1:14">
      <c r="A5" s="139"/>
      <c r="B5" s="154" t="s">
        <v>64</v>
      </c>
      <c r="C5" s="154" t="s">
        <v>65</v>
      </c>
      <c r="D5" s="154"/>
      <c r="E5" s="154"/>
      <c r="F5" s="154"/>
      <c r="G5" s="154"/>
      <c r="H5" s="154"/>
      <c r="I5" s="154"/>
      <c r="J5" s="154"/>
      <c r="K5" s="154"/>
      <c r="L5" s="154"/>
      <c r="M5" s="154"/>
      <c r="N5" s="154"/>
    </row>
    <row r="6" ht="30" customHeight="1" spans="1:14">
      <c r="A6" s="140"/>
      <c r="B6" s="141"/>
      <c r="C6" s="141" t="s">
        <v>66</v>
      </c>
      <c r="D6" s="142">
        <v>143264633.82</v>
      </c>
      <c r="E6" s="142"/>
      <c r="F6" s="142">
        <v>103807529.54</v>
      </c>
      <c r="G6" s="142">
        <v>39457104.28</v>
      </c>
      <c r="H6" s="142"/>
      <c r="I6" s="142"/>
      <c r="J6" s="142"/>
      <c r="K6" s="142"/>
      <c r="L6" s="142"/>
      <c r="M6" s="142"/>
      <c r="N6" s="142"/>
    </row>
    <row r="7" ht="30" customHeight="1" spans="1:14">
      <c r="A7" s="139"/>
      <c r="B7" s="143"/>
      <c r="C7" s="143"/>
      <c r="D7" s="164">
        <v>143264633.82</v>
      </c>
      <c r="E7" s="164"/>
      <c r="F7" s="164">
        <v>103807529.54</v>
      </c>
      <c r="G7" s="164">
        <v>39457104.28</v>
      </c>
      <c r="H7" s="164"/>
      <c r="I7" s="164"/>
      <c r="J7" s="164"/>
      <c r="K7" s="164"/>
      <c r="L7" s="164"/>
      <c r="M7" s="164"/>
      <c r="N7" s="164"/>
    </row>
    <row r="8" ht="30" customHeight="1" spans="1:14">
      <c r="A8" s="139"/>
      <c r="B8" s="7" t="s">
        <v>67</v>
      </c>
      <c r="C8" s="7" t="s">
        <v>0</v>
      </c>
      <c r="D8" s="164">
        <v>143264633.82</v>
      </c>
      <c r="E8" s="144"/>
      <c r="F8" s="144">
        <v>103807529.54</v>
      </c>
      <c r="G8" s="144">
        <v>39457104.28</v>
      </c>
      <c r="H8" s="144"/>
      <c r="I8" s="144"/>
      <c r="J8" s="144"/>
      <c r="K8" s="144"/>
      <c r="L8" s="144"/>
      <c r="M8" s="144"/>
      <c r="N8" s="144"/>
    </row>
    <row r="9" ht="8.45" customHeight="1" spans="1:14">
      <c r="A9" s="145"/>
      <c r="B9" s="145"/>
      <c r="C9" s="145"/>
      <c r="D9" s="145"/>
      <c r="E9" s="145"/>
      <c r="F9" s="145"/>
      <c r="G9" s="145"/>
      <c r="H9" s="145"/>
      <c r="I9" s="145"/>
      <c r="J9" s="145"/>
      <c r="K9" s="145"/>
      <c r="L9" s="145"/>
      <c r="M9" s="146"/>
      <c r="N9" s="152"/>
    </row>
  </sheetData>
  <mergeCells count="13">
    <mergeCell ref="B2:M2"/>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pane ySplit="6" topLeftCell="A13" activePane="bottomLeft" state="frozen"/>
      <selection/>
      <selection pane="bottomLeft" activeCell="O11" sqref="O11"/>
    </sheetView>
  </sheetViews>
  <sheetFormatPr defaultColWidth="10" defaultRowHeight="13.5"/>
  <cols>
    <col min="1" max="1" width="1.5" customWidth="1"/>
    <col min="2" max="4" width="6.125" customWidth="1"/>
    <col min="5" max="5" width="11.5" customWidth="1"/>
    <col min="6" max="6" width="34" customWidth="1"/>
    <col min="7" max="7" width="17.875" customWidth="1"/>
    <col min="8" max="8" width="16.5" customWidth="1"/>
    <col min="9" max="9" width="17.875" customWidth="1"/>
    <col min="10" max="10" width="1.5" customWidth="1"/>
    <col min="11" max="11" width="9.75" customWidth="1"/>
  </cols>
  <sheetData>
    <row r="1" ht="14.25" customHeight="1" spans="1:10">
      <c r="A1" s="123"/>
      <c r="B1" s="124"/>
      <c r="C1" s="124"/>
      <c r="D1" s="124"/>
      <c r="E1" s="125"/>
      <c r="F1" s="125"/>
      <c r="G1" s="126"/>
      <c r="H1" s="126"/>
      <c r="I1" s="132" t="s">
        <v>68</v>
      </c>
      <c r="J1" s="137"/>
    </row>
    <row r="2" ht="19.9" customHeight="1" spans="1:10">
      <c r="A2" s="123"/>
      <c r="B2" s="134" t="s">
        <v>69</v>
      </c>
      <c r="C2" s="134"/>
      <c r="D2" s="134"/>
      <c r="E2" s="134"/>
      <c r="F2" s="134"/>
      <c r="G2" s="134"/>
      <c r="H2" s="134"/>
      <c r="I2" s="134"/>
      <c r="J2" s="137" t="s">
        <v>3</v>
      </c>
    </row>
    <row r="3" ht="17.1" customHeight="1" spans="1:10">
      <c r="A3" s="135"/>
      <c r="B3" s="136" t="s">
        <v>5</v>
      </c>
      <c r="C3" s="136"/>
      <c r="D3" s="136"/>
      <c r="E3" s="136"/>
      <c r="F3" s="136"/>
      <c r="G3" s="135"/>
      <c r="H3" s="135"/>
      <c r="I3" s="147" t="s">
        <v>6</v>
      </c>
      <c r="J3" s="148"/>
    </row>
    <row r="4" ht="21.4" customHeight="1" spans="1:10">
      <c r="A4" s="137"/>
      <c r="B4" s="138" t="s">
        <v>9</v>
      </c>
      <c r="C4" s="138"/>
      <c r="D4" s="138"/>
      <c r="E4" s="138"/>
      <c r="F4" s="138"/>
      <c r="G4" s="138" t="s">
        <v>53</v>
      </c>
      <c r="H4" s="138" t="s">
        <v>70</v>
      </c>
      <c r="I4" s="138" t="s">
        <v>71</v>
      </c>
      <c r="J4" s="149"/>
    </row>
    <row r="5" ht="21.4" customHeight="1" spans="1:10">
      <c r="A5" s="139"/>
      <c r="B5" s="138" t="s">
        <v>72</v>
      </c>
      <c r="C5" s="138"/>
      <c r="D5" s="138"/>
      <c r="E5" s="138" t="s">
        <v>64</v>
      </c>
      <c r="F5" s="138" t="s">
        <v>65</v>
      </c>
      <c r="G5" s="138"/>
      <c r="H5" s="138"/>
      <c r="I5" s="138"/>
      <c r="J5" s="149"/>
    </row>
    <row r="6" ht="21.4" customHeight="1" spans="1:10">
      <c r="A6" s="139"/>
      <c r="B6" s="138" t="s">
        <v>73</v>
      </c>
      <c r="C6" s="138" t="s">
        <v>74</v>
      </c>
      <c r="D6" s="138" t="s">
        <v>75</v>
      </c>
      <c r="E6" s="138"/>
      <c r="F6" s="138"/>
      <c r="G6" s="138"/>
      <c r="H6" s="138"/>
      <c r="I6" s="138"/>
      <c r="J6" s="150"/>
    </row>
    <row r="7" ht="19.9" customHeight="1" spans="1:10">
      <c r="A7" s="140"/>
      <c r="B7" s="141"/>
      <c r="C7" s="141"/>
      <c r="D7" s="141"/>
      <c r="E7" s="141"/>
      <c r="F7" s="141" t="s">
        <v>76</v>
      </c>
      <c r="G7" s="142">
        <v>143264633.82</v>
      </c>
      <c r="H7" s="142">
        <v>14092406.33</v>
      </c>
      <c r="I7" s="142">
        <v>129172227.49</v>
      </c>
      <c r="J7" s="151"/>
    </row>
    <row r="8" ht="19.9" customHeight="1" spans="1:10">
      <c r="A8" s="139"/>
      <c r="B8" s="143"/>
      <c r="C8" s="143"/>
      <c r="D8" s="143"/>
      <c r="E8" s="143"/>
      <c r="F8" s="16" t="s">
        <v>23</v>
      </c>
      <c r="G8" s="144">
        <v>143264633.82</v>
      </c>
      <c r="H8" s="144">
        <v>14092406.33</v>
      </c>
      <c r="I8" s="144">
        <v>129172227.49</v>
      </c>
      <c r="J8" s="149"/>
    </row>
    <row r="9" ht="19.9" customHeight="1" spans="1:10">
      <c r="A9" s="139"/>
      <c r="B9" s="143"/>
      <c r="C9" s="143"/>
      <c r="D9" s="143"/>
      <c r="E9" s="143"/>
      <c r="F9" s="16" t="s">
        <v>77</v>
      </c>
      <c r="G9" s="144">
        <v>143264633.82</v>
      </c>
      <c r="H9" s="144">
        <v>14092406.33</v>
      </c>
      <c r="I9" s="144">
        <v>129172227.49</v>
      </c>
      <c r="J9" s="149"/>
    </row>
    <row r="10" ht="19.9" customHeight="1" spans="1:10">
      <c r="A10" s="139"/>
      <c r="B10" s="7" t="s">
        <v>78</v>
      </c>
      <c r="C10" s="7" t="s">
        <v>79</v>
      </c>
      <c r="D10" s="7" t="s">
        <v>80</v>
      </c>
      <c r="E10" s="7" t="s">
        <v>67</v>
      </c>
      <c r="F10" s="158" t="s">
        <v>81</v>
      </c>
      <c r="G10" s="144">
        <v>89538.54</v>
      </c>
      <c r="H10" s="144">
        <v>89538.54</v>
      </c>
      <c r="I10" s="144"/>
      <c r="J10" s="150"/>
    </row>
    <row r="11" ht="19.9" customHeight="1" spans="1:10">
      <c r="A11" s="139"/>
      <c r="B11" s="7" t="s">
        <v>78</v>
      </c>
      <c r="C11" s="7" t="s">
        <v>79</v>
      </c>
      <c r="D11" s="7" t="s">
        <v>82</v>
      </c>
      <c r="E11" s="7" t="s">
        <v>67</v>
      </c>
      <c r="F11" s="16" t="s">
        <v>83</v>
      </c>
      <c r="G11" s="144">
        <v>79404.9</v>
      </c>
      <c r="H11" s="144">
        <v>79404.9</v>
      </c>
      <c r="I11" s="144"/>
      <c r="J11" s="150"/>
    </row>
    <row r="12" ht="19.9" customHeight="1" spans="1:10">
      <c r="A12" s="139"/>
      <c r="B12" s="7" t="s">
        <v>78</v>
      </c>
      <c r="C12" s="7" t="s">
        <v>79</v>
      </c>
      <c r="D12" s="7" t="s">
        <v>79</v>
      </c>
      <c r="E12" s="7" t="s">
        <v>67</v>
      </c>
      <c r="F12" s="16" t="s">
        <v>84</v>
      </c>
      <c r="G12" s="144">
        <v>1485576.5</v>
      </c>
      <c r="H12" s="144">
        <v>1485576.5</v>
      </c>
      <c r="I12" s="144"/>
      <c r="J12" s="150"/>
    </row>
    <row r="13" ht="19.9" customHeight="1" spans="1:10">
      <c r="A13" s="139"/>
      <c r="B13" s="7" t="s">
        <v>85</v>
      </c>
      <c r="C13" s="7" t="s">
        <v>86</v>
      </c>
      <c r="D13" s="7" t="s">
        <v>80</v>
      </c>
      <c r="E13" s="7" t="s">
        <v>67</v>
      </c>
      <c r="F13" s="158" t="s">
        <v>87</v>
      </c>
      <c r="G13" s="144">
        <v>159695.07</v>
      </c>
      <c r="H13" s="144">
        <v>159695.07</v>
      </c>
      <c r="I13" s="144"/>
      <c r="J13" s="150"/>
    </row>
    <row r="14" ht="19.9" customHeight="1" spans="1:10">
      <c r="A14" s="139"/>
      <c r="B14" s="7" t="s">
        <v>85</v>
      </c>
      <c r="C14" s="7" t="s">
        <v>86</v>
      </c>
      <c r="D14" s="7" t="s">
        <v>82</v>
      </c>
      <c r="E14" s="7" t="s">
        <v>67</v>
      </c>
      <c r="F14" s="158" t="s">
        <v>88</v>
      </c>
      <c r="G14" s="144">
        <v>680631.68</v>
      </c>
      <c r="H14" s="144">
        <v>680631.68</v>
      </c>
      <c r="I14" s="144"/>
      <c r="J14" s="150"/>
    </row>
    <row r="15" ht="19.9" customHeight="1" spans="1:10">
      <c r="A15" s="139"/>
      <c r="B15" s="7" t="s">
        <v>85</v>
      </c>
      <c r="C15" s="7" t="s">
        <v>86</v>
      </c>
      <c r="D15" s="7" t="s">
        <v>89</v>
      </c>
      <c r="E15" s="7" t="s">
        <v>67</v>
      </c>
      <c r="F15" s="158" t="s">
        <v>90</v>
      </c>
      <c r="G15" s="144">
        <v>15600</v>
      </c>
      <c r="H15" s="144">
        <v>15600</v>
      </c>
      <c r="I15" s="144"/>
      <c r="J15" s="150"/>
    </row>
    <row r="16" ht="19.9" customHeight="1" spans="1:10">
      <c r="A16" s="139"/>
      <c r="B16" s="7" t="s">
        <v>85</v>
      </c>
      <c r="C16" s="7" t="s">
        <v>86</v>
      </c>
      <c r="D16" s="7" t="s">
        <v>91</v>
      </c>
      <c r="E16" s="7" t="s">
        <v>67</v>
      </c>
      <c r="F16" s="158" t="s">
        <v>92</v>
      </c>
      <c r="G16" s="144">
        <v>213067.36</v>
      </c>
      <c r="H16" s="144">
        <v>213067.36</v>
      </c>
      <c r="I16" s="144"/>
      <c r="J16" s="150"/>
    </row>
    <row r="17" ht="19.9" customHeight="1" spans="1:10">
      <c r="A17" s="139"/>
      <c r="B17" s="7" t="s">
        <v>93</v>
      </c>
      <c r="C17" s="7" t="s">
        <v>89</v>
      </c>
      <c r="D17" s="7" t="s">
        <v>80</v>
      </c>
      <c r="E17" s="7" t="s">
        <v>67</v>
      </c>
      <c r="F17" s="158" t="s">
        <v>94</v>
      </c>
      <c r="G17" s="144">
        <v>2126199.06</v>
      </c>
      <c r="H17" s="144">
        <v>2126199.06</v>
      </c>
      <c r="I17" s="144"/>
      <c r="J17" s="150"/>
    </row>
    <row r="18" ht="19.9" customHeight="1" spans="1:10">
      <c r="A18" s="139"/>
      <c r="B18" s="7" t="s">
        <v>93</v>
      </c>
      <c r="C18" s="7" t="s">
        <v>89</v>
      </c>
      <c r="D18" s="7" t="s">
        <v>79</v>
      </c>
      <c r="E18" s="7" t="s">
        <v>67</v>
      </c>
      <c r="F18" s="158" t="s">
        <v>95</v>
      </c>
      <c r="G18" s="144">
        <v>17135829.89</v>
      </c>
      <c r="H18" s="144"/>
      <c r="I18" s="144">
        <v>17135829.89</v>
      </c>
      <c r="J18" s="150"/>
    </row>
    <row r="19" ht="19.9" customHeight="1" spans="1:10">
      <c r="A19" s="139"/>
      <c r="B19" s="7" t="s">
        <v>93</v>
      </c>
      <c r="C19" s="7" t="s">
        <v>89</v>
      </c>
      <c r="D19" s="7" t="s">
        <v>96</v>
      </c>
      <c r="E19" s="7" t="s">
        <v>67</v>
      </c>
      <c r="F19" s="158" t="s">
        <v>97</v>
      </c>
      <c r="G19" s="144">
        <v>1358000</v>
      </c>
      <c r="H19" s="144"/>
      <c r="I19" s="144">
        <v>1358000</v>
      </c>
      <c r="J19" s="150"/>
    </row>
    <row r="20" ht="19.9" customHeight="1" spans="1:10">
      <c r="A20" s="139"/>
      <c r="B20" s="7" t="s">
        <v>93</v>
      </c>
      <c r="C20" s="7" t="s">
        <v>89</v>
      </c>
      <c r="D20" s="7" t="s">
        <v>98</v>
      </c>
      <c r="E20" s="7" t="s">
        <v>67</v>
      </c>
      <c r="F20" s="158" t="s">
        <v>99</v>
      </c>
      <c r="G20" s="144">
        <v>270000</v>
      </c>
      <c r="H20" s="144"/>
      <c r="I20" s="144">
        <v>270000</v>
      </c>
      <c r="J20" s="150"/>
    </row>
    <row r="21" ht="19.9" customHeight="1" spans="1:10">
      <c r="A21" s="139"/>
      <c r="B21" s="7" t="s">
        <v>93</v>
      </c>
      <c r="C21" s="7" t="s">
        <v>89</v>
      </c>
      <c r="D21" s="7" t="s">
        <v>100</v>
      </c>
      <c r="E21" s="7" t="s">
        <v>67</v>
      </c>
      <c r="F21" s="16" t="s">
        <v>101</v>
      </c>
      <c r="G21" s="144">
        <v>795850</v>
      </c>
      <c r="H21" s="144"/>
      <c r="I21" s="144">
        <v>795850</v>
      </c>
      <c r="J21" s="150"/>
    </row>
    <row r="22" ht="19.9" customHeight="1" spans="1:10">
      <c r="A22" s="139"/>
      <c r="B22" s="7" t="s">
        <v>93</v>
      </c>
      <c r="C22" s="7" t="s">
        <v>89</v>
      </c>
      <c r="D22" s="7" t="s">
        <v>102</v>
      </c>
      <c r="E22" s="7" t="s">
        <v>67</v>
      </c>
      <c r="F22" s="158" t="s">
        <v>103</v>
      </c>
      <c r="G22" s="144">
        <v>1940000</v>
      </c>
      <c r="H22" s="144"/>
      <c r="I22" s="144">
        <v>1940000</v>
      </c>
      <c r="J22" s="150"/>
    </row>
    <row r="23" ht="19.9" customHeight="1" spans="1:10">
      <c r="A23" s="139"/>
      <c r="B23" s="7" t="s">
        <v>93</v>
      </c>
      <c r="C23" s="7" t="s">
        <v>89</v>
      </c>
      <c r="D23" s="7" t="s">
        <v>104</v>
      </c>
      <c r="E23" s="7" t="s">
        <v>67</v>
      </c>
      <c r="F23" s="158" t="s">
        <v>105</v>
      </c>
      <c r="G23" s="144">
        <v>741800</v>
      </c>
      <c r="H23" s="144"/>
      <c r="I23" s="144">
        <v>741800</v>
      </c>
      <c r="J23" s="150"/>
    </row>
    <row r="24" ht="19.9" customHeight="1" spans="1:10">
      <c r="A24" s="139"/>
      <c r="B24" s="7" t="s">
        <v>93</v>
      </c>
      <c r="C24" s="7" t="s">
        <v>89</v>
      </c>
      <c r="D24" s="7" t="s">
        <v>106</v>
      </c>
      <c r="E24" s="7" t="s">
        <v>67</v>
      </c>
      <c r="F24" s="158" t="s">
        <v>107</v>
      </c>
      <c r="G24" s="144">
        <v>1512600</v>
      </c>
      <c r="H24" s="144"/>
      <c r="I24" s="144">
        <v>1512600</v>
      </c>
      <c r="J24" s="150"/>
    </row>
    <row r="25" ht="19.9" customHeight="1" spans="1:10">
      <c r="A25" s="139"/>
      <c r="B25" s="7" t="s">
        <v>93</v>
      </c>
      <c r="C25" s="7" t="s">
        <v>89</v>
      </c>
      <c r="D25" s="7" t="s">
        <v>91</v>
      </c>
      <c r="E25" s="7" t="s">
        <v>67</v>
      </c>
      <c r="F25" s="158" t="s">
        <v>108</v>
      </c>
      <c r="G25" s="144">
        <v>24236101.25</v>
      </c>
      <c r="H25" s="144">
        <v>7985348.41</v>
      </c>
      <c r="I25" s="144">
        <v>16250752.84</v>
      </c>
      <c r="J25" s="150"/>
    </row>
    <row r="26" ht="19.9" customHeight="1" spans="1:10">
      <c r="A26" s="139"/>
      <c r="B26" s="7" t="s">
        <v>93</v>
      </c>
      <c r="C26" s="7" t="s">
        <v>109</v>
      </c>
      <c r="D26" s="7" t="s">
        <v>80</v>
      </c>
      <c r="E26" s="7" t="s">
        <v>67</v>
      </c>
      <c r="F26" s="158" t="s">
        <v>110</v>
      </c>
      <c r="G26" s="144">
        <v>34688658.78</v>
      </c>
      <c r="H26" s="144"/>
      <c r="I26" s="144">
        <v>34688658.78</v>
      </c>
      <c r="J26" s="150"/>
    </row>
    <row r="27" ht="19.9" customHeight="1" spans="1:10">
      <c r="A27" s="139"/>
      <c r="B27" s="7" t="s">
        <v>93</v>
      </c>
      <c r="C27" s="7" t="s">
        <v>111</v>
      </c>
      <c r="D27" s="7" t="s">
        <v>80</v>
      </c>
      <c r="E27" s="7" t="s">
        <v>67</v>
      </c>
      <c r="F27" s="16" t="s">
        <v>112</v>
      </c>
      <c r="G27" s="144">
        <v>1022985.5</v>
      </c>
      <c r="H27" s="144"/>
      <c r="I27" s="144">
        <v>1022985.5</v>
      </c>
      <c r="J27" s="150"/>
    </row>
    <row r="28" ht="19.9" customHeight="1" spans="1:10">
      <c r="A28" s="139"/>
      <c r="B28" s="7" t="s">
        <v>93</v>
      </c>
      <c r="C28" s="7" t="s">
        <v>111</v>
      </c>
      <c r="D28" s="7" t="s">
        <v>82</v>
      </c>
      <c r="E28" s="7" t="s">
        <v>67</v>
      </c>
      <c r="F28" s="158" t="s">
        <v>110</v>
      </c>
      <c r="G28" s="144">
        <v>3745460</v>
      </c>
      <c r="H28" s="144"/>
      <c r="I28" s="144">
        <v>3745460</v>
      </c>
      <c r="J28" s="150"/>
    </row>
    <row r="29" ht="19.9" customHeight="1" spans="1:10">
      <c r="A29" s="139"/>
      <c r="B29" s="7" t="s">
        <v>93</v>
      </c>
      <c r="C29" s="7" t="s">
        <v>91</v>
      </c>
      <c r="D29" s="7" t="s">
        <v>91</v>
      </c>
      <c r="E29" s="7" t="s">
        <v>67</v>
      </c>
      <c r="F29" s="158" t="s">
        <v>113</v>
      </c>
      <c r="G29" s="144">
        <v>49710290.48</v>
      </c>
      <c r="H29" s="144"/>
      <c r="I29" s="144">
        <v>49710290.48</v>
      </c>
      <c r="J29" s="150"/>
    </row>
    <row r="30" ht="19.9" customHeight="1" spans="1:10">
      <c r="A30" s="139"/>
      <c r="B30" s="7" t="s">
        <v>114</v>
      </c>
      <c r="C30" s="7" t="s">
        <v>82</v>
      </c>
      <c r="D30" s="7" t="s">
        <v>80</v>
      </c>
      <c r="E30" s="7" t="s">
        <v>67</v>
      </c>
      <c r="F30" s="158" t="s">
        <v>115</v>
      </c>
      <c r="G30" s="144">
        <v>1257344.81</v>
      </c>
      <c r="H30" s="144">
        <v>1257344.81</v>
      </c>
      <c r="I30" s="144"/>
      <c r="J30" s="150"/>
    </row>
    <row r="31" ht="8.45" customHeight="1" spans="1:10">
      <c r="A31" s="145"/>
      <c r="B31" s="146"/>
      <c r="C31" s="146"/>
      <c r="D31" s="146"/>
      <c r="E31" s="146"/>
      <c r="F31" s="145"/>
      <c r="G31" s="145"/>
      <c r="H31" s="145"/>
      <c r="I31" s="145"/>
      <c r="J31" s="152"/>
    </row>
  </sheetData>
  <mergeCells count="11">
    <mergeCell ref="B1:D1"/>
    <mergeCell ref="B2:I2"/>
    <mergeCell ref="B3:F3"/>
    <mergeCell ref="B4:F4"/>
    <mergeCell ref="B5:D5"/>
    <mergeCell ref="A10:A30"/>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3" sqref="B3:C3"/>
    </sheetView>
  </sheetViews>
  <sheetFormatPr defaultColWidth="10" defaultRowHeight="13.5"/>
  <cols>
    <col min="1" max="1" width="1.5" customWidth="1"/>
    <col min="2" max="2" width="27.125" customWidth="1"/>
    <col min="3" max="3" width="18.125" customWidth="1"/>
    <col min="4" max="4" width="26.25" customWidth="1"/>
    <col min="5" max="7" width="16.375" customWidth="1"/>
    <col min="8" max="8" width="18.25" customWidth="1"/>
    <col min="9" max="9" width="1.5" customWidth="1"/>
    <col min="10" max="11" width="9.75" customWidth="1"/>
  </cols>
  <sheetData>
    <row r="1" ht="14.25" customHeight="1" spans="1:9">
      <c r="A1" s="176"/>
      <c r="B1" s="177" t="s">
        <v>116</v>
      </c>
      <c r="C1" s="178"/>
      <c r="D1" s="178"/>
      <c r="E1" s="178"/>
      <c r="F1" s="178"/>
      <c r="G1" s="178"/>
      <c r="H1" s="179"/>
      <c r="I1" s="168" t="s">
        <v>3</v>
      </c>
    </row>
    <row r="2" ht="19.9" customHeight="1" spans="1:9">
      <c r="A2" s="180"/>
      <c r="B2" s="181" t="s">
        <v>117</v>
      </c>
      <c r="C2" s="181"/>
      <c r="D2" s="182"/>
      <c r="E2" s="182"/>
      <c r="F2" s="182"/>
      <c r="G2" s="182"/>
      <c r="H2" s="182"/>
      <c r="I2" s="168"/>
    </row>
    <row r="3" ht="17.1" customHeight="1" spans="1:9">
      <c r="A3" s="180"/>
      <c r="B3" s="136" t="s">
        <v>5</v>
      </c>
      <c r="C3" s="136"/>
      <c r="D3" s="178" t="s">
        <v>6</v>
      </c>
      <c r="E3" s="178"/>
      <c r="F3" s="178"/>
      <c r="G3" s="178"/>
      <c r="H3" s="179"/>
      <c r="I3" s="168"/>
    </row>
    <row r="4" ht="21.4" customHeight="1" spans="1:9">
      <c r="A4" s="180"/>
      <c r="B4" s="138" t="s">
        <v>7</v>
      </c>
      <c r="C4" s="138"/>
      <c r="D4" s="138" t="s">
        <v>8</v>
      </c>
      <c r="E4" s="138"/>
      <c r="F4" s="138"/>
      <c r="G4" s="138"/>
      <c r="H4" s="138"/>
      <c r="I4" s="168"/>
    </row>
    <row r="5" ht="21.4" customHeight="1" spans="1:9">
      <c r="A5" s="180"/>
      <c r="B5" s="138" t="s">
        <v>9</v>
      </c>
      <c r="C5" s="138" t="s">
        <v>10</v>
      </c>
      <c r="D5" s="138" t="s">
        <v>9</v>
      </c>
      <c r="E5" s="138" t="s">
        <v>53</v>
      </c>
      <c r="F5" s="138" t="s">
        <v>118</v>
      </c>
      <c r="G5" s="138" t="s">
        <v>119</v>
      </c>
      <c r="H5" s="138" t="s">
        <v>120</v>
      </c>
      <c r="I5" s="168"/>
    </row>
    <row r="6" ht="19.9" customHeight="1" spans="1:9">
      <c r="A6" s="137"/>
      <c r="B6" s="183" t="s">
        <v>121</v>
      </c>
      <c r="C6" s="164">
        <v>143264633.82</v>
      </c>
      <c r="D6" s="183" t="s">
        <v>122</v>
      </c>
      <c r="E6" s="164">
        <v>143264633.82</v>
      </c>
      <c r="F6" s="164">
        <v>103807529.54</v>
      </c>
      <c r="G6" s="164">
        <v>39457104.28</v>
      </c>
      <c r="H6" s="164"/>
      <c r="I6" s="150"/>
    </row>
    <row r="7" ht="19.9" customHeight="1" spans="1:9">
      <c r="A7" s="137"/>
      <c r="B7" s="163" t="s">
        <v>123</v>
      </c>
      <c r="C7" s="164">
        <v>103807529.54</v>
      </c>
      <c r="D7" s="163" t="s">
        <v>124</v>
      </c>
      <c r="E7" s="164"/>
      <c r="F7" s="164"/>
      <c r="G7" s="164"/>
      <c r="H7" s="164"/>
      <c r="I7" s="150"/>
    </row>
    <row r="8" ht="19.9" customHeight="1" spans="1:9">
      <c r="A8" s="137"/>
      <c r="B8" s="163" t="s">
        <v>125</v>
      </c>
      <c r="C8" s="164">
        <v>39457104.28</v>
      </c>
      <c r="D8" s="163" t="s">
        <v>126</v>
      </c>
      <c r="E8" s="164"/>
      <c r="F8" s="164"/>
      <c r="G8" s="164"/>
      <c r="H8" s="164"/>
      <c r="I8" s="150"/>
    </row>
    <row r="9" ht="19.9" customHeight="1" spans="1:9">
      <c r="A9" s="137"/>
      <c r="B9" s="163" t="s">
        <v>127</v>
      </c>
      <c r="C9" s="164"/>
      <c r="D9" s="163" t="s">
        <v>128</v>
      </c>
      <c r="E9" s="164"/>
      <c r="F9" s="164"/>
      <c r="G9" s="164"/>
      <c r="H9" s="164"/>
      <c r="I9" s="150"/>
    </row>
    <row r="10" ht="19.9" customHeight="1" spans="1:9">
      <c r="A10" s="137"/>
      <c r="B10" s="183" t="s">
        <v>129</v>
      </c>
      <c r="C10" s="164"/>
      <c r="D10" s="163" t="s">
        <v>130</v>
      </c>
      <c r="E10" s="164"/>
      <c r="F10" s="164"/>
      <c r="G10" s="164"/>
      <c r="H10" s="164"/>
      <c r="I10" s="150"/>
    </row>
    <row r="11" ht="19.9" customHeight="1" spans="1:9">
      <c r="A11" s="137"/>
      <c r="B11" s="163" t="s">
        <v>123</v>
      </c>
      <c r="C11" s="164"/>
      <c r="D11" s="163" t="s">
        <v>131</v>
      </c>
      <c r="E11" s="164"/>
      <c r="F11" s="164"/>
      <c r="G11" s="164"/>
      <c r="H11" s="164"/>
      <c r="I11" s="150"/>
    </row>
    <row r="12" ht="19.9" customHeight="1" spans="1:9">
      <c r="A12" s="137"/>
      <c r="B12" s="163" t="s">
        <v>125</v>
      </c>
      <c r="C12" s="164"/>
      <c r="D12" s="163" t="s">
        <v>132</v>
      </c>
      <c r="E12" s="164"/>
      <c r="F12" s="164"/>
      <c r="G12" s="164"/>
      <c r="H12" s="164"/>
      <c r="I12" s="150"/>
    </row>
    <row r="13" ht="19.9" customHeight="1" spans="1:9">
      <c r="A13" s="137"/>
      <c r="B13" s="163" t="s">
        <v>127</v>
      </c>
      <c r="C13" s="164"/>
      <c r="D13" s="163" t="s">
        <v>133</v>
      </c>
      <c r="E13" s="164"/>
      <c r="F13" s="164"/>
      <c r="G13" s="164"/>
      <c r="H13" s="164"/>
      <c r="I13" s="150"/>
    </row>
    <row r="14" ht="19.9" customHeight="1" spans="1:9">
      <c r="A14" s="137"/>
      <c r="B14" s="163" t="s">
        <v>134</v>
      </c>
      <c r="C14" s="164"/>
      <c r="D14" s="163" t="s">
        <v>135</v>
      </c>
      <c r="E14" s="164">
        <v>1654519.94</v>
      </c>
      <c r="F14" s="164">
        <v>1654519.94</v>
      </c>
      <c r="G14" s="164"/>
      <c r="H14" s="164"/>
      <c r="I14" s="150"/>
    </row>
    <row r="15" ht="19.9" customHeight="1" spans="1:9">
      <c r="A15" s="137"/>
      <c r="B15" s="163" t="s">
        <v>134</v>
      </c>
      <c r="C15" s="164"/>
      <c r="D15" s="163" t="s">
        <v>136</v>
      </c>
      <c r="E15" s="164"/>
      <c r="F15" s="164"/>
      <c r="G15" s="164"/>
      <c r="H15" s="164"/>
      <c r="I15" s="150"/>
    </row>
    <row r="16" ht="19.9" customHeight="1" spans="1:9">
      <c r="A16" s="137"/>
      <c r="B16" s="163" t="s">
        <v>134</v>
      </c>
      <c r="C16" s="164"/>
      <c r="D16" s="163" t="s">
        <v>137</v>
      </c>
      <c r="E16" s="164">
        <v>1068994.11</v>
      </c>
      <c r="F16" s="164">
        <v>1068994.11</v>
      </c>
      <c r="G16" s="164"/>
      <c r="H16" s="164"/>
      <c r="I16" s="150"/>
    </row>
    <row r="17" ht="19.9" customHeight="1" spans="1:9">
      <c r="A17" s="137"/>
      <c r="B17" s="163" t="s">
        <v>134</v>
      </c>
      <c r="C17" s="164"/>
      <c r="D17" s="163" t="s">
        <v>138</v>
      </c>
      <c r="E17" s="164"/>
      <c r="F17" s="164"/>
      <c r="G17" s="164"/>
      <c r="H17" s="164"/>
      <c r="I17" s="150"/>
    </row>
    <row r="18" ht="19.9" customHeight="1" spans="1:9">
      <c r="A18" s="137"/>
      <c r="B18" s="163" t="s">
        <v>134</v>
      </c>
      <c r="C18" s="164"/>
      <c r="D18" s="163" t="s">
        <v>139</v>
      </c>
      <c r="E18" s="164"/>
      <c r="F18" s="164"/>
      <c r="G18" s="164"/>
      <c r="H18" s="164"/>
      <c r="I18" s="150"/>
    </row>
    <row r="19" ht="19.9" customHeight="1" spans="1:9">
      <c r="A19" s="137"/>
      <c r="B19" s="163" t="s">
        <v>134</v>
      </c>
      <c r="C19" s="164"/>
      <c r="D19" s="163" t="s">
        <v>140</v>
      </c>
      <c r="E19" s="164">
        <v>139283774.96</v>
      </c>
      <c r="F19" s="164">
        <v>99826670.68</v>
      </c>
      <c r="G19" s="164">
        <v>39457104.28</v>
      </c>
      <c r="H19" s="164"/>
      <c r="I19" s="150"/>
    </row>
    <row r="20" ht="19.9" customHeight="1" spans="1:9">
      <c r="A20" s="137"/>
      <c r="B20" s="163" t="s">
        <v>134</v>
      </c>
      <c r="C20" s="164"/>
      <c r="D20" s="163" t="s">
        <v>141</v>
      </c>
      <c r="E20" s="164"/>
      <c r="F20" s="164"/>
      <c r="G20" s="164"/>
      <c r="H20" s="164"/>
      <c r="I20" s="150"/>
    </row>
    <row r="21" ht="19.9" customHeight="1" spans="1:9">
      <c r="A21" s="137"/>
      <c r="B21" s="163" t="s">
        <v>134</v>
      </c>
      <c r="C21" s="164"/>
      <c r="D21" s="163" t="s">
        <v>142</v>
      </c>
      <c r="E21" s="164"/>
      <c r="F21" s="164"/>
      <c r="G21" s="164"/>
      <c r="H21" s="164"/>
      <c r="I21" s="150"/>
    </row>
    <row r="22" ht="19.9" customHeight="1" spans="1:9">
      <c r="A22" s="137"/>
      <c r="B22" s="163" t="s">
        <v>134</v>
      </c>
      <c r="C22" s="164"/>
      <c r="D22" s="163" t="s">
        <v>143</v>
      </c>
      <c r="E22" s="164"/>
      <c r="F22" s="164"/>
      <c r="G22" s="164"/>
      <c r="H22" s="164"/>
      <c r="I22" s="150"/>
    </row>
    <row r="23" ht="19.9" customHeight="1" spans="1:9">
      <c r="A23" s="137"/>
      <c r="B23" s="163" t="s">
        <v>134</v>
      </c>
      <c r="C23" s="164"/>
      <c r="D23" s="163" t="s">
        <v>144</v>
      </c>
      <c r="E23" s="164"/>
      <c r="F23" s="164"/>
      <c r="G23" s="164"/>
      <c r="H23" s="164"/>
      <c r="I23" s="150"/>
    </row>
    <row r="24" ht="19.9" customHeight="1" spans="1:9">
      <c r="A24" s="137"/>
      <c r="B24" s="163" t="s">
        <v>134</v>
      </c>
      <c r="C24" s="164"/>
      <c r="D24" s="163" t="s">
        <v>145</v>
      </c>
      <c r="E24" s="164"/>
      <c r="F24" s="164"/>
      <c r="G24" s="164"/>
      <c r="H24" s="164"/>
      <c r="I24" s="150"/>
    </row>
    <row r="25" ht="19.9" customHeight="1" spans="1:9">
      <c r="A25" s="137"/>
      <c r="B25" s="163" t="s">
        <v>134</v>
      </c>
      <c r="C25" s="164"/>
      <c r="D25" s="163" t="s">
        <v>146</v>
      </c>
      <c r="E25" s="164"/>
      <c r="F25" s="164"/>
      <c r="G25" s="164"/>
      <c r="H25" s="164"/>
      <c r="I25" s="150"/>
    </row>
    <row r="26" ht="19.9" customHeight="1" spans="1:9">
      <c r="A26" s="137"/>
      <c r="B26" s="163" t="s">
        <v>134</v>
      </c>
      <c r="C26" s="164"/>
      <c r="D26" s="163" t="s">
        <v>147</v>
      </c>
      <c r="E26" s="164">
        <v>1257344.81</v>
      </c>
      <c r="F26" s="164">
        <v>1257344.81</v>
      </c>
      <c r="G26" s="164"/>
      <c r="H26" s="164"/>
      <c r="I26" s="150"/>
    </row>
    <row r="27" ht="19.9" customHeight="1" spans="1:9">
      <c r="A27" s="137"/>
      <c r="B27" s="163" t="s">
        <v>134</v>
      </c>
      <c r="C27" s="164"/>
      <c r="D27" s="163" t="s">
        <v>148</v>
      </c>
      <c r="E27" s="164"/>
      <c r="F27" s="164"/>
      <c r="G27" s="164"/>
      <c r="H27" s="164"/>
      <c r="I27" s="150"/>
    </row>
    <row r="28" ht="19.9" customHeight="1" spans="1:9">
      <c r="A28" s="137"/>
      <c r="B28" s="163" t="s">
        <v>134</v>
      </c>
      <c r="C28" s="164"/>
      <c r="D28" s="163" t="s">
        <v>149</v>
      </c>
      <c r="E28" s="164"/>
      <c r="F28" s="164"/>
      <c r="G28" s="164"/>
      <c r="H28" s="164"/>
      <c r="I28" s="150"/>
    </row>
    <row r="29" ht="19.9" customHeight="1" spans="1:9">
      <c r="A29" s="137"/>
      <c r="B29" s="163" t="s">
        <v>134</v>
      </c>
      <c r="C29" s="164"/>
      <c r="D29" s="163" t="s">
        <v>150</v>
      </c>
      <c r="E29" s="164"/>
      <c r="F29" s="164"/>
      <c r="G29" s="164"/>
      <c r="H29" s="164"/>
      <c r="I29" s="150"/>
    </row>
    <row r="30" ht="19.9" customHeight="1" spans="1:9">
      <c r="A30" s="137"/>
      <c r="B30" s="163" t="s">
        <v>134</v>
      </c>
      <c r="C30" s="164"/>
      <c r="D30" s="163" t="s">
        <v>151</v>
      </c>
      <c r="E30" s="164"/>
      <c r="F30" s="164"/>
      <c r="G30" s="164"/>
      <c r="H30" s="164"/>
      <c r="I30" s="150"/>
    </row>
    <row r="31" ht="19.9" customHeight="1" spans="1:9">
      <c r="A31" s="137"/>
      <c r="B31" s="163" t="s">
        <v>134</v>
      </c>
      <c r="C31" s="164"/>
      <c r="D31" s="163" t="s">
        <v>152</v>
      </c>
      <c r="E31" s="164"/>
      <c r="F31" s="164"/>
      <c r="G31" s="164"/>
      <c r="H31" s="164"/>
      <c r="I31" s="150"/>
    </row>
    <row r="32" ht="19.9" customHeight="1" spans="1:9">
      <c r="A32" s="137"/>
      <c r="B32" s="163" t="s">
        <v>134</v>
      </c>
      <c r="C32" s="164"/>
      <c r="D32" s="163" t="s">
        <v>153</v>
      </c>
      <c r="E32" s="164"/>
      <c r="F32" s="164"/>
      <c r="G32" s="164"/>
      <c r="H32" s="164"/>
      <c r="I32" s="150"/>
    </row>
    <row r="33" ht="19.9" customHeight="1" spans="1:9">
      <c r="A33" s="137"/>
      <c r="B33" s="163" t="s">
        <v>134</v>
      </c>
      <c r="C33" s="164"/>
      <c r="D33" s="163" t="s">
        <v>154</v>
      </c>
      <c r="E33" s="164"/>
      <c r="F33" s="164"/>
      <c r="G33" s="164"/>
      <c r="H33" s="164"/>
      <c r="I33" s="150"/>
    </row>
    <row r="34" ht="19.9" customHeight="1" spans="1:9">
      <c r="A34" s="137"/>
      <c r="B34" s="163" t="s">
        <v>134</v>
      </c>
      <c r="C34" s="164"/>
      <c r="D34" s="163" t="s">
        <v>155</v>
      </c>
      <c r="E34" s="164"/>
      <c r="F34" s="164"/>
      <c r="G34" s="164"/>
      <c r="H34" s="164"/>
      <c r="I34" s="150"/>
    </row>
    <row r="35" ht="8.45" customHeight="1" spans="1:9">
      <c r="A35" s="184"/>
      <c r="B35" s="184"/>
      <c r="C35" s="184"/>
      <c r="D35" s="125"/>
      <c r="E35" s="184"/>
      <c r="F35" s="184"/>
      <c r="G35" s="184"/>
      <c r="H35" s="184"/>
      <c r="I35" s="169"/>
    </row>
  </sheetData>
  <mergeCells count="8">
    <mergeCell ref="B1:H1"/>
    <mergeCell ref="B2:H2"/>
    <mergeCell ref="B3:C3"/>
    <mergeCell ref="D3:H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6"/>
  <sheetViews>
    <sheetView workbookViewId="0">
      <pane ySplit="6" topLeftCell="A7" activePane="bottomLeft" state="frozen"/>
      <selection/>
      <selection pane="bottomLeft" activeCell="G40" sqref="G40"/>
    </sheetView>
  </sheetViews>
  <sheetFormatPr defaultColWidth="10" defaultRowHeight="13.5"/>
  <cols>
    <col min="1" max="1" width="1.5" customWidth="1"/>
    <col min="2" max="3" width="6.125" customWidth="1"/>
    <col min="4" max="4" width="9.125" customWidth="1"/>
    <col min="5" max="5" width="36.5" customWidth="1"/>
    <col min="6" max="6" width="17.875" customWidth="1"/>
    <col min="7" max="7" width="16.875" customWidth="1"/>
    <col min="8" max="8" width="17.625" customWidth="1"/>
    <col min="9" max="9" width="17" customWidth="1"/>
    <col min="10" max="10" width="16.5" customWidth="1"/>
    <col min="11" max="11" width="16" customWidth="1"/>
    <col min="12" max="12" width="10.25" customWidth="1"/>
    <col min="13" max="13" width="17.375" customWidth="1"/>
    <col min="14" max="14" width="14.625" customWidth="1"/>
    <col min="15" max="15" width="14.25" customWidth="1"/>
    <col min="16" max="26" width="10.25" customWidth="1"/>
    <col min="27" max="28" width="16.5" customWidth="1"/>
    <col min="29" max="29" width="10.25" customWidth="1"/>
    <col min="30" max="31" width="16.5" customWidth="1"/>
    <col min="32" max="32" width="10.25" customWidth="1"/>
    <col min="33" max="33" width="16.5" customWidth="1"/>
    <col min="34" max="39" width="10.25" customWidth="1"/>
    <col min="40" max="40" width="1.5" customWidth="1"/>
    <col min="41" max="41" width="9.75" customWidth="1"/>
  </cols>
  <sheetData>
    <row r="1" ht="14.25" customHeight="1" spans="1:40">
      <c r="A1" s="124"/>
      <c r="B1" s="124"/>
      <c r="C1" s="124"/>
      <c r="D1" s="160"/>
      <c r="E1" s="160"/>
      <c r="F1" s="123"/>
      <c r="G1" s="123"/>
      <c r="H1" s="123"/>
      <c r="I1" s="160"/>
      <c r="J1" s="160"/>
      <c r="K1" s="123"/>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160"/>
      <c r="AL1" s="160"/>
      <c r="AM1" s="161" t="s">
        <v>156</v>
      </c>
      <c r="AN1" s="174"/>
    </row>
    <row r="2" ht="19.9" customHeight="1" spans="1:40">
      <c r="A2" s="123"/>
      <c r="B2" s="134" t="s">
        <v>157</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74"/>
    </row>
    <row r="3" ht="17.1" customHeight="1" spans="1:40">
      <c r="A3" s="135"/>
      <c r="B3" s="136" t="s">
        <v>5</v>
      </c>
      <c r="C3" s="136"/>
      <c r="D3" s="136"/>
      <c r="E3" s="136"/>
      <c r="F3" s="170"/>
      <c r="G3" s="135"/>
      <c r="H3" s="147"/>
      <c r="I3" s="170"/>
      <c r="J3" s="170"/>
      <c r="K3" s="173"/>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47" t="s">
        <v>6</v>
      </c>
      <c r="AM3" s="147"/>
      <c r="AN3" s="175"/>
    </row>
    <row r="4" ht="21.4" customHeight="1" spans="1:40">
      <c r="A4" s="137"/>
      <c r="B4" s="138" t="s">
        <v>9</v>
      </c>
      <c r="C4" s="138"/>
      <c r="D4" s="138"/>
      <c r="E4" s="138"/>
      <c r="F4" s="138" t="s">
        <v>158</v>
      </c>
      <c r="G4" s="138" t="s">
        <v>159</v>
      </c>
      <c r="H4" s="138"/>
      <c r="I4" s="138"/>
      <c r="J4" s="138"/>
      <c r="K4" s="138"/>
      <c r="L4" s="138"/>
      <c r="M4" s="138"/>
      <c r="N4" s="138"/>
      <c r="O4" s="138"/>
      <c r="P4" s="138"/>
      <c r="Q4" s="138" t="s">
        <v>160</v>
      </c>
      <c r="R4" s="138"/>
      <c r="S4" s="138"/>
      <c r="T4" s="138"/>
      <c r="U4" s="138"/>
      <c r="V4" s="138"/>
      <c r="W4" s="138"/>
      <c r="X4" s="138"/>
      <c r="Y4" s="138"/>
      <c r="Z4" s="138"/>
      <c r="AA4" s="138" t="s">
        <v>161</v>
      </c>
      <c r="AB4" s="138"/>
      <c r="AC4" s="138"/>
      <c r="AD4" s="138"/>
      <c r="AE4" s="138"/>
      <c r="AF4" s="138"/>
      <c r="AG4" s="138"/>
      <c r="AH4" s="138"/>
      <c r="AI4" s="138"/>
      <c r="AJ4" s="138"/>
      <c r="AK4" s="138"/>
      <c r="AL4" s="138"/>
      <c r="AM4" s="138"/>
      <c r="AN4" s="168"/>
    </row>
    <row r="5" ht="21.4" customHeight="1" spans="1:40">
      <c r="A5" s="137"/>
      <c r="B5" s="138" t="s">
        <v>72</v>
      </c>
      <c r="C5" s="138"/>
      <c r="D5" s="138" t="s">
        <v>64</v>
      </c>
      <c r="E5" s="138" t="s">
        <v>65</v>
      </c>
      <c r="F5" s="138"/>
      <c r="G5" s="138" t="s">
        <v>53</v>
      </c>
      <c r="H5" s="138" t="s">
        <v>162</v>
      </c>
      <c r="I5" s="138"/>
      <c r="J5" s="138"/>
      <c r="K5" s="138" t="s">
        <v>163</v>
      </c>
      <c r="L5" s="138"/>
      <c r="M5" s="138"/>
      <c r="N5" s="138" t="s">
        <v>164</v>
      </c>
      <c r="O5" s="138"/>
      <c r="P5" s="138"/>
      <c r="Q5" s="138" t="s">
        <v>53</v>
      </c>
      <c r="R5" s="138" t="s">
        <v>162</v>
      </c>
      <c r="S5" s="138"/>
      <c r="T5" s="138"/>
      <c r="U5" s="138" t="s">
        <v>163</v>
      </c>
      <c r="V5" s="138"/>
      <c r="W5" s="138"/>
      <c r="X5" s="138" t="s">
        <v>164</v>
      </c>
      <c r="Y5" s="138"/>
      <c r="Z5" s="138"/>
      <c r="AA5" s="138" t="s">
        <v>53</v>
      </c>
      <c r="AB5" s="138" t="s">
        <v>162</v>
      </c>
      <c r="AC5" s="138"/>
      <c r="AD5" s="138"/>
      <c r="AE5" s="138" t="s">
        <v>163</v>
      </c>
      <c r="AF5" s="138"/>
      <c r="AG5" s="138"/>
      <c r="AH5" s="138" t="s">
        <v>164</v>
      </c>
      <c r="AI5" s="138"/>
      <c r="AJ5" s="138"/>
      <c r="AK5" s="138" t="s">
        <v>165</v>
      </c>
      <c r="AL5" s="138"/>
      <c r="AM5" s="138"/>
      <c r="AN5" s="168"/>
    </row>
    <row r="6" ht="21.4" customHeight="1" spans="1:40">
      <c r="A6" s="125"/>
      <c r="B6" s="138" t="s">
        <v>73</v>
      </c>
      <c r="C6" s="138" t="s">
        <v>74</v>
      </c>
      <c r="D6" s="138"/>
      <c r="E6" s="138"/>
      <c r="F6" s="138"/>
      <c r="G6" s="138"/>
      <c r="H6" s="138" t="s">
        <v>166</v>
      </c>
      <c r="I6" s="138" t="s">
        <v>70</v>
      </c>
      <c r="J6" s="138" t="s">
        <v>71</v>
      </c>
      <c r="K6" s="138" t="s">
        <v>166</v>
      </c>
      <c r="L6" s="138" t="s">
        <v>70</v>
      </c>
      <c r="M6" s="138" t="s">
        <v>71</v>
      </c>
      <c r="N6" s="138" t="s">
        <v>166</v>
      </c>
      <c r="O6" s="138" t="s">
        <v>70</v>
      </c>
      <c r="P6" s="138" t="s">
        <v>71</v>
      </c>
      <c r="Q6" s="138"/>
      <c r="R6" s="138" t="s">
        <v>166</v>
      </c>
      <c r="S6" s="138" t="s">
        <v>70</v>
      </c>
      <c r="T6" s="138" t="s">
        <v>71</v>
      </c>
      <c r="U6" s="138" t="s">
        <v>166</v>
      </c>
      <c r="V6" s="138" t="s">
        <v>70</v>
      </c>
      <c r="W6" s="138" t="s">
        <v>71</v>
      </c>
      <c r="X6" s="138" t="s">
        <v>166</v>
      </c>
      <c r="Y6" s="138" t="s">
        <v>70</v>
      </c>
      <c r="Z6" s="138" t="s">
        <v>71</v>
      </c>
      <c r="AA6" s="138"/>
      <c r="AB6" s="138" t="s">
        <v>166</v>
      </c>
      <c r="AC6" s="138" t="s">
        <v>70</v>
      </c>
      <c r="AD6" s="138" t="s">
        <v>71</v>
      </c>
      <c r="AE6" s="138" t="s">
        <v>166</v>
      </c>
      <c r="AF6" s="138" t="s">
        <v>70</v>
      </c>
      <c r="AG6" s="138" t="s">
        <v>71</v>
      </c>
      <c r="AH6" s="138" t="s">
        <v>166</v>
      </c>
      <c r="AI6" s="138" t="s">
        <v>70</v>
      </c>
      <c r="AJ6" s="138" t="s">
        <v>71</v>
      </c>
      <c r="AK6" s="138" t="s">
        <v>166</v>
      </c>
      <c r="AL6" s="138" t="s">
        <v>70</v>
      </c>
      <c r="AM6" s="138" t="s">
        <v>71</v>
      </c>
      <c r="AN6" s="168"/>
    </row>
    <row r="7" ht="19.9" customHeight="1" spans="1:40">
      <c r="A7" s="137"/>
      <c r="B7" s="141"/>
      <c r="C7" s="141"/>
      <c r="D7" s="141"/>
      <c r="E7" s="141" t="s">
        <v>76</v>
      </c>
      <c r="F7" s="171">
        <v>143264633.82</v>
      </c>
      <c r="G7" s="171">
        <v>143264633.82</v>
      </c>
      <c r="H7" s="171">
        <v>103807529.54</v>
      </c>
      <c r="I7" s="171">
        <v>14092406.33</v>
      </c>
      <c r="J7" s="171">
        <v>89715123.21</v>
      </c>
      <c r="K7" s="171">
        <v>39457104.28</v>
      </c>
      <c r="L7" s="171"/>
      <c r="M7" s="171">
        <v>39457104.28</v>
      </c>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68"/>
    </row>
    <row r="8" ht="19.9" customHeight="1" spans="1:40">
      <c r="A8" s="137"/>
      <c r="B8" s="162" t="s">
        <v>23</v>
      </c>
      <c r="C8" s="162" t="s">
        <v>23</v>
      </c>
      <c r="D8" s="165">
        <v>404</v>
      </c>
      <c r="E8" s="166" t="s">
        <v>167</v>
      </c>
      <c r="F8" s="172">
        <v>143264633.82</v>
      </c>
      <c r="G8" s="172">
        <v>143264633.82</v>
      </c>
      <c r="H8" s="172">
        <v>103807529.54</v>
      </c>
      <c r="I8" s="172">
        <v>14092406.33</v>
      </c>
      <c r="J8" s="172">
        <v>89715123.21</v>
      </c>
      <c r="K8" s="172">
        <v>39457104.28</v>
      </c>
      <c r="L8" s="172"/>
      <c r="M8" s="172">
        <v>39457104.28</v>
      </c>
      <c r="N8" s="164"/>
      <c r="O8" s="164"/>
      <c r="P8" s="164"/>
      <c r="Q8" s="164"/>
      <c r="R8" s="164"/>
      <c r="S8" s="164"/>
      <c r="T8" s="164"/>
      <c r="U8" s="164"/>
      <c r="V8" s="164"/>
      <c r="W8" s="164"/>
      <c r="X8" s="164"/>
      <c r="Y8" s="164"/>
      <c r="Z8" s="164"/>
      <c r="AA8" s="164"/>
      <c r="AB8" s="164"/>
      <c r="AC8" s="164"/>
      <c r="AD8" s="164"/>
      <c r="AE8" s="164"/>
      <c r="AF8" s="164"/>
      <c r="AG8" s="164"/>
      <c r="AH8" s="164"/>
      <c r="AI8" s="164"/>
      <c r="AJ8" s="164"/>
      <c r="AK8" s="164"/>
      <c r="AL8" s="164"/>
      <c r="AM8" s="164"/>
      <c r="AN8" s="168"/>
    </row>
    <row r="9" ht="19.9" customHeight="1" spans="1:40">
      <c r="A9" s="137"/>
      <c r="B9" s="162" t="s">
        <v>23</v>
      </c>
      <c r="C9" s="162" t="s">
        <v>23</v>
      </c>
      <c r="D9" s="165">
        <v>404001</v>
      </c>
      <c r="E9" s="166" t="s">
        <v>168</v>
      </c>
      <c r="F9" s="172">
        <v>143264633.82</v>
      </c>
      <c r="G9" s="172">
        <v>143264633.82</v>
      </c>
      <c r="H9" s="172">
        <v>103807529.54</v>
      </c>
      <c r="I9" s="172">
        <v>14092406.33</v>
      </c>
      <c r="J9" s="172">
        <v>89715123.21</v>
      </c>
      <c r="K9" s="172">
        <v>39457104.28</v>
      </c>
      <c r="L9" s="172"/>
      <c r="M9" s="172">
        <v>39457104.28</v>
      </c>
      <c r="N9" s="164"/>
      <c r="O9" s="164"/>
      <c r="P9" s="164"/>
      <c r="Q9" s="164"/>
      <c r="R9" s="164"/>
      <c r="S9" s="164"/>
      <c r="T9" s="164"/>
      <c r="U9" s="164"/>
      <c r="V9" s="164"/>
      <c r="W9" s="164"/>
      <c r="X9" s="164"/>
      <c r="Y9" s="164"/>
      <c r="Z9" s="164"/>
      <c r="AA9" s="164"/>
      <c r="AB9" s="164"/>
      <c r="AC9" s="164"/>
      <c r="AD9" s="164"/>
      <c r="AE9" s="164"/>
      <c r="AF9" s="164"/>
      <c r="AG9" s="164"/>
      <c r="AH9" s="164"/>
      <c r="AI9" s="164"/>
      <c r="AJ9" s="164"/>
      <c r="AK9" s="164"/>
      <c r="AL9" s="164"/>
      <c r="AM9" s="164"/>
      <c r="AN9" s="168"/>
    </row>
    <row r="10" ht="19.9" customHeight="1" spans="1:40">
      <c r="A10" s="137"/>
      <c r="B10" s="162">
        <v>301</v>
      </c>
      <c r="C10" s="162" t="s">
        <v>23</v>
      </c>
      <c r="D10" s="165">
        <v>404001</v>
      </c>
      <c r="E10" s="166" t="s">
        <v>169</v>
      </c>
      <c r="F10" s="172">
        <v>13369388.27</v>
      </c>
      <c r="G10" s="172">
        <v>13369388.27</v>
      </c>
      <c r="H10" s="172">
        <v>13369388.27</v>
      </c>
      <c r="I10" s="172">
        <v>13369388.27</v>
      </c>
      <c r="J10" s="172"/>
      <c r="K10" s="172"/>
      <c r="L10" s="172"/>
      <c r="M10" s="172"/>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164"/>
      <c r="AN10" s="168"/>
    </row>
    <row r="11" ht="19.9" customHeight="1" spans="1:40">
      <c r="A11" s="137"/>
      <c r="B11" s="165" t="s">
        <v>170</v>
      </c>
      <c r="C11" s="162" t="s">
        <v>80</v>
      </c>
      <c r="D11" s="165" t="s">
        <v>67</v>
      </c>
      <c r="E11" s="166" t="s">
        <v>171</v>
      </c>
      <c r="F11" s="172">
        <v>3511980</v>
      </c>
      <c r="G11" s="172">
        <v>3511980</v>
      </c>
      <c r="H11" s="172">
        <v>3511980</v>
      </c>
      <c r="I11" s="172">
        <v>3511980</v>
      </c>
      <c r="J11" s="172"/>
      <c r="K11" s="172"/>
      <c r="L11" s="172"/>
      <c r="M11" s="172"/>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8"/>
    </row>
    <row r="12" ht="19.9" customHeight="1" spans="2:40">
      <c r="B12" s="165" t="s">
        <v>170</v>
      </c>
      <c r="C12" s="162" t="s">
        <v>82</v>
      </c>
      <c r="D12" s="165" t="s">
        <v>67</v>
      </c>
      <c r="E12" s="166" t="s">
        <v>172</v>
      </c>
      <c r="F12" s="172">
        <v>1290396</v>
      </c>
      <c r="G12" s="172">
        <v>1290396</v>
      </c>
      <c r="H12" s="172">
        <v>1290396</v>
      </c>
      <c r="I12" s="172">
        <v>1290396</v>
      </c>
      <c r="J12" s="172"/>
      <c r="K12" s="172"/>
      <c r="L12" s="172"/>
      <c r="M12" s="172"/>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164"/>
      <c r="AL12" s="164"/>
      <c r="AM12" s="164"/>
      <c r="AN12" s="168"/>
    </row>
    <row r="13" ht="19.9" customHeight="1" spans="2:40">
      <c r="B13" s="165" t="s">
        <v>170</v>
      </c>
      <c r="C13" s="162" t="s">
        <v>89</v>
      </c>
      <c r="D13" s="165" t="s">
        <v>67</v>
      </c>
      <c r="E13" s="166" t="s">
        <v>173</v>
      </c>
      <c r="F13" s="172">
        <v>532870</v>
      </c>
      <c r="G13" s="172">
        <v>532870</v>
      </c>
      <c r="H13" s="172">
        <v>532870</v>
      </c>
      <c r="I13" s="172">
        <v>532870</v>
      </c>
      <c r="J13" s="172"/>
      <c r="K13" s="172"/>
      <c r="L13" s="172"/>
      <c r="M13" s="172"/>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c r="AK13" s="164"/>
      <c r="AL13" s="164"/>
      <c r="AM13" s="164"/>
      <c r="AN13" s="168"/>
    </row>
    <row r="14" ht="19.9" customHeight="1" spans="2:40">
      <c r="B14" s="165" t="s">
        <v>170</v>
      </c>
      <c r="C14" s="162" t="s">
        <v>174</v>
      </c>
      <c r="D14" s="165" t="s">
        <v>67</v>
      </c>
      <c r="E14" s="166" t="s">
        <v>175</v>
      </c>
      <c r="F14" s="172">
        <v>3861857.14</v>
      </c>
      <c r="G14" s="172">
        <v>3861857.14</v>
      </c>
      <c r="H14" s="172">
        <v>3861857.14</v>
      </c>
      <c r="I14" s="172">
        <v>3861857.14</v>
      </c>
      <c r="J14" s="172"/>
      <c r="K14" s="172"/>
      <c r="L14" s="172"/>
      <c r="M14" s="172"/>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164"/>
      <c r="AL14" s="164"/>
      <c r="AM14" s="164"/>
      <c r="AN14" s="168"/>
    </row>
    <row r="15" ht="19.9" customHeight="1" spans="2:40">
      <c r="B15" s="165" t="s">
        <v>170</v>
      </c>
      <c r="C15" s="162" t="s">
        <v>96</v>
      </c>
      <c r="D15" s="165" t="s">
        <v>67</v>
      </c>
      <c r="E15" s="166" t="s">
        <v>176</v>
      </c>
      <c r="F15" s="172">
        <v>1485576.5</v>
      </c>
      <c r="G15" s="172">
        <v>1485576.5</v>
      </c>
      <c r="H15" s="172">
        <v>1485576.5</v>
      </c>
      <c r="I15" s="172">
        <v>1485576.5</v>
      </c>
      <c r="J15" s="172"/>
      <c r="K15" s="172"/>
      <c r="L15" s="172"/>
      <c r="M15" s="172"/>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8"/>
    </row>
    <row r="16" ht="19.9" customHeight="1" spans="2:40">
      <c r="B16" s="165" t="s">
        <v>170</v>
      </c>
      <c r="C16" s="162" t="s">
        <v>177</v>
      </c>
      <c r="D16" s="165" t="s">
        <v>67</v>
      </c>
      <c r="E16" s="166" t="s">
        <v>178</v>
      </c>
      <c r="F16" s="172">
        <v>840326.75</v>
      </c>
      <c r="G16" s="172">
        <v>840326.75</v>
      </c>
      <c r="H16" s="172">
        <v>840326.75</v>
      </c>
      <c r="I16" s="172">
        <v>840326.75</v>
      </c>
      <c r="J16" s="172"/>
      <c r="K16" s="172"/>
      <c r="L16" s="172"/>
      <c r="M16" s="172"/>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164"/>
      <c r="AN16" s="168"/>
    </row>
    <row r="17" ht="19.9" customHeight="1" spans="2:40">
      <c r="B17" s="165" t="s">
        <v>170</v>
      </c>
      <c r="C17" s="162" t="s">
        <v>86</v>
      </c>
      <c r="D17" s="165" t="s">
        <v>67</v>
      </c>
      <c r="E17" s="166" t="s">
        <v>179</v>
      </c>
      <c r="F17" s="172">
        <v>203467.36</v>
      </c>
      <c r="G17" s="172">
        <v>203467.36</v>
      </c>
      <c r="H17" s="172">
        <v>203467.36</v>
      </c>
      <c r="I17" s="172">
        <v>203467.36</v>
      </c>
      <c r="J17" s="172"/>
      <c r="K17" s="172"/>
      <c r="L17" s="172"/>
      <c r="M17" s="172"/>
      <c r="N17" s="164"/>
      <c r="O17" s="164"/>
      <c r="P17" s="164"/>
      <c r="Q17" s="164"/>
      <c r="R17" s="164"/>
      <c r="S17" s="164"/>
      <c r="T17" s="164"/>
      <c r="U17" s="164"/>
      <c r="V17" s="164"/>
      <c r="W17" s="164"/>
      <c r="X17" s="164"/>
      <c r="Y17" s="164"/>
      <c r="Z17" s="164"/>
      <c r="AA17" s="164"/>
      <c r="AB17" s="164"/>
      <c r="AC17" s="164"/>
      <c r="AD17" s="164"/>
      <c r="AE17" s="164"/>
      <c r="AF17" s="164"/>
      <c r="AG17" s="164"/>
      <c r="AH17" s="164"/>
      <c r="AI17" s="164"/>
      <c r="AJ17" s="164"/>
      <c r="AK17" s="164"/>
      <c r="AL17" s="164"/>
      <c r="AM17" s="164"/>
      <c r="AN17" s="168"/>
    </row>
    <row r="18" ht="19.9" customHeight="1" spans="2:40">
      <c r="B18" s="165" t="s">
        <v>170</v>
      </c>
      <c r="C18" s="162" t="s">
        <v>180</v>
      </c>
      <c r="D18" s="165" t="s">
        <v>67</v>
      </c>
      <c r="E18" s="166" t="s">
        <v>181</v>
      </c>
      <c r="F18" s="172">
        <v>108909.71</v>
      </c>
      <c r="G18" s="172">
        <v>108909.71</v>
      </c>
      <c r="H18" s="172">
        <v>108909.71</v>
      </c>
      <c r="I18" s="172">
        <v>108909.71</v>
      </c>
      <c r="J18" s="172"/>
      <c r="K18" s="172"/>
      <c r="L18" s="172"/>
      <c r="M18" s="172"/>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8"/>
    </row>
    <row r="19" ht="19.9" customHeight="1" spans="2:40">
      <c r="B19" s="165" t="s">
        <v>170</v>
      </c>
      <c r="C19" s="162" t="s">
        <v>98</v>
      </c>
      <c r="D19" s="165" t="s">
        <v>67</v>
      </c>
      <c r="E19" s="166" t="s">
        <v>182</v>
      </c>
      <c r="F19" s="172">
        <v>1257344.81</v>
      </c>
      <c r="G19" s="172">
        <v>1257344.81</v>
      </c>
      <c r="H19" s="172">
        <v>1257344.81</v>
      </c>
      <c r="I19" s="172">
        <v>1257344.81</v>
      </c>
      <c r="J19" s="172"/>
      <c r="K19" s="172"/>
      <c r="L19" s="172"/>
      <c r="M19" s="172"/>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8"/>
    </row>
    <row r="20" ht="19.9" customHeight="1" spans="2:40">
      <c r="B20" s="165" t="s">
        <v>170</v>
      </c>
      <c r="C20" s="162" t="s">
        <v>100</v>
      </c>
      <c r="D20" s="165" t="s">
        <v>67</v>
      </c>
      <c r="E20" s="166" t="s">
        <v>183</v>
      </c>
      <c r="F20" s="172">
        <v>25200</v>
      </c>
      <c r="G20" s="172">
        <v>25200</v>
      </c>
      <c r="H20" s="172">
        <v>25200</v>
      </c>
      <c r="I20" s="172">
        <v>25200</v>
      </c>
      <c r="J20" s="172"/>
      <c r="K20" s="172"/>
      <c r="L20" s="172"/>
      <c r="M20" s="172"/>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4"/>
      <c r="AM20" s="164"/>
      <c r="AN20" s="168"/>
    </row>
    <row r="21" ht="19.9" customHeight="1" spans="2:40">
      <c r="B21" s="165" t="s">
        <v>170</v>
      </c>
      <c r="C21" s="162" t="s">
        <v>91</v>
      </c>
      <c r="D21" s="165" t="s">
        <v>67</v>
      </c>
      <c r="E21" s="166" t="s">
        <v>184</v>
      </c>
      <c r="F21" s="172">
        <v>251460</v>
      </c>
      <c r="G21" s="172">
        <v>251460</v>
      </c>
      <c r="H21" s="172">
        <v>251460</v>
      </c>
      <c r="I21" s="172">
        <v>251460</v>
      </c>
      <c r="J21" s="172"/>
      <c r="K21" s="172"/>
      <c r="L21" s="172"/>
      <c r="M21" s="172"/>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8"/>
    </row>
    <row r="22" ht="19.9" customHeight="1" spans="2:40">
      <c r="B22" s="162">
        <v>302</v>
      </c>
      <c r="C22" s="162" t="s">
        <v>23</v>
      </c>
      <c r="D22" s="165">
        <v>404001</v>
      </c>
      <c r="E22" s="166" t="s">
        <v>185</v>
      </c>
      <c r="F22" s="172">
        <v>31482196.82</v>
      </c>
      <c r="G22" s="172">
        <v>31482196.82</v>
      </c>
      <c r="H22" s="172">
        <v>11494196.82</v>
      </c>
      <c r="I22" s="172">
        <v>572942.62</v>
      </c>
      <c r="J22" s="172">
        <v>10921254.2</v>
      </c>
      <c r="K22" s="172">
        <v>19988000</v>
      </c>
      <c r="L22" s="172"/>
      <c r="M22" s="172">
        <v>19988000</v>
      </c>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164"/>
      <c r="AN22" s="168"/>
    </row>
    <row r="23" ht="19.9" customHeight="1" spans="1:40">
      <c r="A23" s="137"/>
      <c r="B23" s="165" t="s">
        <v>186</v>
      </c>
      <c r="C23" s="162" t="s">
        <v>80</v>
      </c>
      <c r="D23" s="165" t="s">
        <v>67</v>
      </c>
      <c r="E23" s="166" t="s">
        <v>187</v>
      </c>
      <c r="F23" s="172">
        <v>63000</v>
      </c>
      <c r="G23" s="172">
        <v>63000</v>
      </c>
      <c r="H23" s="172">
        <v>63000</v>
      </c>
      <c r="I23" s="172">
        <v>63000</v>
      </c>
      <c r="J23" s="172"/>
      <c r="K23" s="172"/>
      <c r="L23" s="172"/>
      <c r="M23" s="172"/>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c r="AM23" s="164"/>
      <c r="AN23" s="168"/>
    </row>
    <row r="24" ht="19.9" customHeight="1" spans="2:40">
      <c r="B24" s="165" t="s">
        <v>186</v>
      </c>
      <c r="C24" s="162" t="s">
        <v>82</v>
      </c>
      <c r="D24" s="165" t="s">
        <v>67</v>
      </c>
      <c r="E24" s="166" t="s">
        <v>188</v>
      </c>
      <c r="F24" s="172">
        <v>7000</v>
      </c>
      <c r="G24" s="172">
        <v>7000</v>
      </c>
      <c r="H24" s="172">
        <v>7000</v>
      </c>
      <c r="I24" s="172">
        <v>7000</v>
      </c>
      <c r="J24" s="172"/>
      <c r="K24" s="172"/>
      <c r="L24" s="172"/>
      <c r="M24" s="172"/>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164"/>
      <c r="AN24" s="168"/>
    </row>
    <row r="25" ht="19.9" customHeight="1" spans="2:40">
      <c r="B25" s="165" t="s">
        <v>186</v>
      </c>
      <c r="C25" s="162" t="s">
        <v>79</v>
      </c>
      <c r="D25" s="165" t="s">
        <v>67</v>
      </c>
      <c r="E25" s="166" t="s">
        <v>189</v>
      </c>
      <c r="F25" s="172">
        <v>11900</v>
      </c>
      <c r="G25" s="172">
        <v>11900</v>
      </c>
      <c r="H25" s="172">
        <v>11900</v>
      </c>
      <c r="I25" s="172">
        <v>11900</v>
      </c>
      <c r="J25" s="172"/>
      <c r="K25" s="172"/>
      <c r="L25" s="172"/>
      <c r="M25" s="172"/>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64"/>
      <c r="AN25" s="168"/>
    </row>
    <row r="26" ht="19.9" customHeight="1" spans="2:40">
      <c r="B26" s="165" t="s">
        <v>186</v>
      </c>
      <c r="C26" s="162" t="s">
        <v>190</v>
      </c>
      <c r="D26" s="165" t="s">
        <v>67</v>
      </c>
      <c r="E26" s="166" t="s">
        <v>191</v>
      </c>
      <c r="F26" s="172">
        <v>20300</v>
      </c>
      <c r="G26" s="172">
        <v>20300</v>
      </c>
      <c r="H26" s="172">
        <v>20300</v>
      </c>
      <c r="I26" s="172">
        <v>20300</v>
      </c>
      <c r="J26" s="172"/>
      <c r="K26" s="172"/>
      <c r="L26" s="172"/>
      <c r="M26" s="172"/>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164"/>
      <c r="AN26" s="168"/>
    </row>
    <row r="27" ht="19.9" customHeight="1" spans="2:40">
      <c r="B27" s="165" t="s">
        <v>186</v>
      </c>
      <c r="C27" s="162" t="s">
        <v>174</v>
      </c>
      <c r="D27" s="165" t="s">
        <v>67</v>
      </c>
      <c r="E27" s="166" t="s">
        <v>192</v>
      </c>
      <c r="F27" s="172">
        <v>13600</v>
      </c>
      <c r="G27" s="172">
        <v>13600</v>
      </c>
      <c r="H27" s="172">
        <v>13600</v>
      </c>
      <c r="I27" s="172">
        <v>13600</v>
      </c>
      <c r="J27" s="172"/>
      <c r="K27" s="172"/>
      <c r="L27" s="172"/>
      <c r="M27" s="172"/>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4"/>
      <c r="AK27" s="164"/>
      <c r="AL27" s="164"/>
      <c r="AM27" s="164"/>
      <c r="AN27" s="168"/>
    </row>
    <row r="28" ht="19.9" customHeight="1" spans="2:40">
      <c r="B28" s="165" t="s">
        <v>186</v>
      </c>
      <c r="C28" s="162" t="s">
        <v>86</v>
      </c>
      <c r="D28" s="165" t="s">
        <v>67</v>
      </c>
      <c r="E28" s="166" t="s">
        <v>193</v>
      </c>
      <c r="F28" s="172">
        <v>102000</v>
      </c>
      <c r="G28" s="172">
        <v>102000</v>
      </c>
      <c r="H28" s="172">
        <v>102000</v>
      </c>
      <c r="I28" s="172">
        <v>102000</v>
      </c>
      <c r="J28" s="172"/>
      <c r="K28" s="172"/>
      <c r="L28" s="172"/>
      <c r="M28" s="172"/>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164"/>
      <c r="AN28" s="168"/>
    </row>
    <row r="29" ht="19.9" customHeight="1" spans="2:40">
      <c r="B29" s="165" t="s">
        <v>186</v>
      </c>
      <c r="C29" s="162" t="s">
        <v>98</v>
      </c>
      <c r="D29" s="165" t="s">
        <v>67</v>
      </c>
      <c r="E29" s="166" t="s">
        <v>194</v>
      </c>
      <c r="F29" s="172">
        <v>3200</v>
      </c>
      <c r="G29" s="172">
        <v>3200</v>
      </c>
      <c r="H29" s="172">
        <v>3200</v>
      </c>
      <c r="I29" s="172">
        <v>3200</v>
      </c>
      <c r="J29" s="172"/>
      <c r="K29" s="172"/>
      <c r="L29" s="172"/>
      <c r="M29" s="172"/>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8"/>
    </row>
    <row r="30" ht="19.9" customHeight="1" spans="2:40">
      <c r="B30" s="165" t="s">
        <v>186</v>
      </c>
      <c r="C30" s="162" t="s">
        <v>195</v>
      </c>
      <c r="D30" s="165" t="s">
        <v>67</v>
      </c>
      <c r="E30" s="166" t="s">
        <v>196</v>
      </c>
      <c r="F30" s="172">
        <v>25000</v>
      </c>
      <c r="G30" s="172">
        <v>25000</v>
      </c>
      <c r="H30" s="172">
        <v>25000</v>
      </c>
      <c r="I30" s="172">
        <v>25000</v>
      </c>
      <c r="J30" s="172"/>
      <c r="K30" s="172"/>
      <c r="L30" s="172"/>
      <c r="M30" s="172"/>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164"/>
      <c r="AN30" s="168"/>
    </row>
    <row r="31" ht="19.9" customHeight="1" spans="2:40">
      <c r="B31" s="165" t="s">
        <v>186</v>
      </c>
      <c r="C31" s="162" t="s">
        <v>197</v>
      </c>
      <c r="D31" s="165" t="s">
        <v>67</v>
      </c>
      <c r="E31" s="166" t="s">
        <v>198</v>
      </c>
      <c r="F31" s="172">
        <v>4270</v>
      </c>
      <c r="G31" s="172">
        <v>4270</v>
      </c>
      <c r="H31" s="172">
        <v>4270</v>
      </c>
      <c r="I31" s="172">
        <v>4270</v>
      </c>
      <c r="J31" s="172"/>
      <c r="K31" s="172"/>
      <c r="L31" s="172"/>
      <c r="M31" s="172"/>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8"/>
    </row>
    <row r="32" ht="19.9" customHeight="1" spans="2:40">
      <c r="B32" s="165" t="s">
        <v>186</v>
      </c>
      <c r="C32" s="162" t="s">
        <v>199</v>
      </c>
      <c r="D32" s="165" t="s">
        <v>67</v>
      </c>
      <c r="E32" s="166" t="s">
        <v>200</v>
      </c>
      <c r="F32" s="172">
        <v>13730</v>
      </c>
      <c r="G32" s="172">
        <v>13730</v>
      </c>
      <c r="H32" s="172">
        <v>13730</v>
      </c>
      <c r="I32" s="172">
        <v>13730</v>
      </c>
      <c r="J32" s="172"/>
      <c r="K32" s="172"/>
      <c r="L32" s="172"/>
      <c r="M32" s="172"/>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164"/>
      <c r="AN32" s="168"/>
    </row>
    <row r="33" ht="19.9" customHeight="1" spans="2:40">
      <c r="B33" s="165" t="s">
        <v>186</v>
      </c>
      <c r="C33" s="162" t="s">
        <v>201</v>
      </c>
      <c r="D33" s="165" t="s">
        <v>67</v>
      </c>
      <c r="E33" s="166" t="s">
        <v>202</v>
      </c>
      <c r="F33" s="172">
        <v>8759254.2</v>
      </c>
      <c r="G33" s="172">
        <v>8759254.2</v>
      </c>
      <c r="H33" s="172">
        <v>8661254.2</v>
      </c>
      <c r="I33" s="172"/>
      <c r="J33" s="172">
        <v>8661254.2</v>
      </c>
      <c r="K33" s="172">
        <v>98000</v>
      </c>
      <c r="L33" s="172"/>
      <c r="M33" s="172">
        <v>98000</v>
      </c>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8"/>
    </row>
    <row r="34" ht="19.9" customHeight="1" spans="2:40">
      <c r="B34" s="165" t="s">
        <v>186</v>
      </c>
      <c r="C34" s="162" t="s">
        <v>203</v>
      </c>
      <c r="D34" s="165" t="s">
        <v>67</v>
      </c>
      <c r="E34" s="166" t="s">
        <v>204</v>
      </c>
      <c r="F34" s="172">
        <v>89525.54</v>
      </c>
      <c r="G34" s="172">
        <v>89525.54</v>
      </c>
      <c r="H34" s="172">
        <v>89525.54</v>
      </c>
      <c r="I34" s="172">
        <v>89525.54</v>
      </c>
      <c r="J34" s="172"/>
      <c r="K34" s="172"/>
      <c r="L34" s="172"/>
      <c r="M34" s="172"/>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164"/>
      <c r="AN34" s="168"/>
    </row>
    <row r="35" ht="19.9" customHeight="1" spans="2:40">
      <c r="B35" s="165" t="s">
        <v>186</v>
      </c>
      <c r="C35" s="162" t="s">
        <v>205</v>
      </c>
      <c r="D35" s="165" t="s">
        <v>67</v>
      </c>
      <c r="E35" s="166" t="s">
        <v>206</v>
      </c>
      <c r="F35" s="172">
        <v>45217.08</v>
      </c>
      <c r="G35" s="172">
        <v>45217.08</v>
      </c>
      <c r="H35" s="172">
        <v>45217.08</v>
      </c>
      <c r="I35" s="172">
        <v>45217.08</v>
      </c>
      <c r="J35" s="172"/>
      <c r="K35" s="172"/>
      <c r="L35" s="172"/>
      <c r="M35" s="172"/>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8"/>
    </row>
    <row r="36" ht="19.9" customHeight="1" spans="2:40">
      <c r="B36" s="165" t="s">
        <v>186</v>
      </c>
      <c r="C36" s="162" t="s">
        <v>207</v>
      </c>
      <c r="D36" s="165" t="s">
        <v>67</v>
      </c>
      <c r="E36" s="166" t="s">
        <v>208</v>
      </c>
      <c r="F36" s="172">
        <v>19000</v>
      </c>
      <c r="G36" s="172">
        <v>19000</v>
      </c>
      <c r="H36" s="172">
        <v>19000</v>
      </c>
      <c r="I36" s="172">
        <v>19000</v>
      </c>
      <c r="J36" s="172"/>
      <c r="K36" s="172"/>
      <c r="L36" s="172"/>
      <c r="M36" s="172"/>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164"/>
      <c r="AN36" s="168"/>
    </row>
    <row r="37" ht="19.9" customHeight="1" spans="2:40">
      <c r="B37" s="165" t="s">
        <v>186</v>
      </c>
      <c r="C37" s="162" t="s">
        <v>209</v>
      </c>
      <c r="D37" s="165" t="s">
        <v>67</v>
      </c>
      <c r="E37" s="166" t="s">
        <v>210</v>
      </c>
      <c r="F37" s="172">
        <v>127200</v>
      </c>
      <c r="G37" s="172">
        <v>127200</v>
      </c>
      <c r="H37" s="172">
        <v>127200</v>
      </c>
      <c r="I37" s="172">
        <v>127200</v>
      </c>
      <c r="J37" s="172"/>
      <c r="K37" s="172"/>
      <c r="L37" s="172"/>
      <c r="M37" s="172"/>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164"/>
      <c r="AN37" s="168"/>
    </row>
    <row r="38" ht="19.9" customHeight="1" spans="2:40">
      <c r="B38" s="165" t="s">
        <v>186</v>
      </c>
      <c r="C38" s="162" t="s">
        <v>91</v>
      </c>
      <c r="D38" s="165" t="s">
        <v>67</v>
      </c>
      <c r="E38" s="166" t="s">
        <v>211</v>
      </c>
      <c r="F38" s="172">
        <v>22178000</v>
      </c>
      <c r="G38" s="172">
        <v>22178000</v>
      </c>
      <c r="H38" s="172">
        <v>2288000</v>
      </c>
      <c r="I38" s="172">
        <v>28000</v>
      </c>
      <c r="J38" s="172">
        <v>2260000</v>
      </c>
      <c r="K38" s="172">
        <v>19890000</v>
      </c>
      <c r="L38" s="172"/>
      <c r="M38" s="172">
        <v>19890000</v>
      </c>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4"/>
      <c r="AK38" s="164"/>
      <c r="AL38" s="164"/>
      <c r="AM38" s="164"/>
      <c r="AN38" s="168"/>
    </row>
    <row r="39" ht="19.9" customHeight="1" spans="2:40">
      <c r="B39" s="162">
        <v>303</v>
      </c>
      <c r="C39" s="162" t="s">
        <v>23</v>
      </c>
      <c r="D39" s="165">
        <v>404001</v>
      </c>
      <c r="E39" s="166" t="s">
        <v>212</v>
      </c>
      <c r="F39" s="172">
        <v>2473060.94</v>
      </c>
      <c r="G39" s="172">
        <v>2473060.94</v>
      </c>
      <c r="H39" s="172">
        <v>1450075.44</v>
      </c>
      <c r="I39" s="172">
        <v>150075.44</v>
      </c>
      <c r="J39" s="172">
        <v>1300000</v>
      </c>
      <c r="K39" s="172">
        <v>1022985.5</v>
      </c>
      <c r="L39" s="172"/>
      <c r="M39" s="172">
        <v>1022985.5</v>
      </c>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8"/>
    </row>
    <row r="40" ht="19.9" customHeight="1" spans="1:40">
      <c r="A40" s="137"/>
      <c r="B40" s="165" t="s">
        <v>213</v>
      </c>
      <c r="C40" s="162" t="s">
        <v>79</v>
      </c>
      <c r="D40" s="165" t="s">
        <v>67</v>
      </c>
      <c r="E40" s="166" t="s">
        <v>214</v>
      </c>
      <c r="F40" s="172">
        <v>2332681.5</v>
      </c>
      <c r="G40" s="172">
        <v>2332681.5</v>
      </c>
      <c r="H40" s="172">
        <v>1309696</v>
      </c>
      <c r="I40" s="172">
        <v>9696</v>
      </c>
      <c r="J40" s="172">
        <v>1300000</v>
      </c>
      <c r="K40" s="172">
        <v>1022985.5</v>
      </c>
      <c r="L40" s="172"/>
      <c r="M40" s="172">
        <v>1022985.5</v>
      </c>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8"/>
    </row>
    <row r="41" ht="19.9" customHeight="1" spans="2:40">
      <c r="B41" s="165" t="s">
        <v>213</v>
      </c>
      <c r="C41" s="162" t="s">
        <v>174</v>
      </c>
      <c r="D41" s="165" t="s">
        <v>67</v>
      </c>
      <c r="E41" s="166" t="s">
        <v>215</v>
      </c>
      <c r="F41" s="172">
        <v>140319.44</v>
      </c>
      <c r="G41" s="172">
        <v>140319.44</v>
      </c>
      <c r="H41" s="172">
        <v>140319.44</v>
      </c>
      <c r="I41" s="172">
        <v>140319.44</v>
      </c>
      <c r="J41" s="172"/>
      <c r="K41" s="172"/>
      <c r="L41" s="172"/>
      <c r="M41" s="172"/>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8"/>
    </row>
    <row r="42" ht="19.9" customHeight="1" spans="2:40">
      <c r="B42" s="165" t="s">
        <v>213</v>
      </c>
      <c r="C42" s="162" t="s">
        <v>216</v>
      </c>
      <c r="D42" s="165" t="s">
        <v>67</v>
      </c>
      <c r="E42" s="166" t="s">
        <v>217</v>
      </c>
      <c r="F42" s="172">
        <v>60</v>
      </c>
      <c r="G42" s="172">
        <v>60</v>
      </c>
      <c r="H42" s="172">
        <v>60</v>
      </c>
      <c r="I42" s="172">
        <v>60</v>
      </c>
      <c r="J42" s="172"/>
      <c r="K42" s="172"/>
      <c r="L42" s="172"/>
      <c r="M42" s="172"/>
      <c r="N42" s="164"/>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164"/>
      <c r="AL42" s="164"/>
      <c r="AM42" s="164"/>
      <c r="AN42" s="168"/>
    </row>
    <row r="43" ht="19.9" customHeight="1" spans="2:40">
      <c r="B43" s="162">
        <v>310</v>
      </c>
      <c r="C43" s="162" t="s">
        <v>23</v>
      </c>
      <c r="D43" s="165">
        <v>404001</v>
      </c>
      <c r="E43" s="166" t="s">
        <v>218</v>
      </c>
      <c r="F43" s="172">
        <v>95939987.79</v>
      </c>
      <c r="G43" s="172">
        <v>95939987.79</v>
      </c>
      <c r="H43" s="172">
        <v>77493869.01</v>
      </c>
      <c r="I43" s="172"/>
      <c r="J43" s="172">
        <v>77493869.01</v>
      </c>
      <c r="K43" s="172">
        <v>18446118.78</v>
      </c>
      <c r="L43" s="172"/>
      <c r="M43" s="172">
        <v>18446118.78</v>
      </c>
      <c r="N43" s="164"/>
      <c r="O43" s="164"/>
      <c r="P43" s="164"/>
      <c r="Q43" s="164"/>
      <c r="R43" s="164"/>
      <c r="S43" s="164"/>
      <c r="T43" s="164"/>
      <c r="U43" s="164"/>
      <c r="V43" s="164"/>
      <c r="W43" s="164"/>
      <c r="X43" s="164"/>
      <c r="Y43" s="164"/>
      <c r="Z43" s="164"/>
      <c r="AA43" s="164"/>
      <c r="AB43" s="164"/>
      <c r="AC43" s="164"/>
      <c r="AD43" s="164"/>
      <c r="AE43" s="164"/>
      <c r="AF43" s="164"/>
      <c r="AG43" s="164"/>
      <c r="AH43" s="164"/>
      <c r="AI43" s="164"/>
      <c r="AJ43" s="164"/>
      <c r="AK43" s="164"/>
      <c r="AL43" s="164"/>
      <c r="AM43" s="164"/>
      <c r="AN43" s="168"/>
    </row>
    <row r="44" ht="19.9" customHeight="1" spans="1:40">
      <c r="A44" s="137"/>
      <c r="B44" s="165" t="s">
        <v>219</v>
      </c>
      <c r="C44" s="162" t="s">
        <v>79</v>
      </c>
      <c r="D44" s="165" t="s">
        <v>67</v>
      </c>
      <c r="E44" s="166" t="s">
        <v>220</v>
      </c>
      <c r="F44" s="172">
        <v>66088577.01</v>
      </c>
      <c r="G44" s="172">
        <v>66088577.01</v>
      </c>
      <c r="H44" s="172">
        <v>62441117.01</v>
      </c>
      <c r="I44" s="172"/>
      <c r="J44" s="172">
        <v>62441117.01</v>
      </c>
      <c r="K44" s="172">
        <v>3647460</v>
      </c>
      <c r="L44" s="172"/>
      <c r="M44" s="172">
        <v>3647460</v>
      </c>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8"/>
    </row>
    <row r="45" ht="19.9" customHeight="1" spans="2:40">
      <c r="B45" s="165" t="s">
        <v>219</v>
      </c>
      <c r="C45" s="162" t="s">
        <v>190</v>
      </c>
      <c r="D45" s="165" t="s">
        <v>67</v>
      </c>
      <c r="E45" s="166" t="s">
        <v>221</v>
      </c>
      <c r="F45" s="172">
        <v>29851410.78</v>
      </c>
      <c r="G45" s="172">
        <v>29851410.78</v>
      </c>
      <c r="H45" s="172">
        <v>15052752</v>
      </c>
      <c r="I45" s="172"/>
      <c r="J45" s="172">
        <v>15052752</v>
      </c>
      <c r="K45" s="172">
        <v>14798658.78</v>
      </c>
      <c r="L45" s="172"/>
      <c r="M45" s="172">
        <v>14798658.78</v>
      </c>
      <c r="N45" s="164"/>
      <c r="O45" s="164"/>
      <c r="P45" s="164"/>
      <c r="Q45" s="164"/>
      <c r="R45" s="164"/>
      <c r="S45" s="164"/>
      <c r="T45" s="164"/>
      <c r="U45" s="164"/>
      <c r="V45" s="164"/>
      <c r="W45" s="164"/>
      <c r="X45" s="164"/>
      <c r="Y45" s="164"/>
      <c r="Z45" s="164"/>
      <c r="AA45" s="164"/>
      <c r="AB45" s="164"/>
      <c r="AC45" s="164"/>
      <c r="AD45" s="164"/>
      <c r="AE45" s="164"/>
      <c r="AF45" s="164"/>
      <c r="AG45" s="164"/>
      <c r="AH45" s="164"/>
      <c r="AI45" s="164"/>
      <c r="AJ45" s="164"/>
      <c r="AK45" s="164"/>
      <c r="AL45" s="164"/>
      <c r="AM45" s="164"/>
      <c r="AN45" s="168"/>
    </row>
    <row r="46" ht="9" customHeight="1" spans="1:40">
      <c r="A46" s="145"/>
      <c r="B46" s="145"/>
      <c r="C46" s="145"/>
      <c r="D46" s="167"/>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69"/>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pane ySplit="6" topLeftCell="A7" activePane="bottomLeft" state="frozen"/>
      <selection/>
      <selection pane="bottomLeft" activeCell="B3" sqref="B3:F3"/>
    </sheetView>
  </sheetViews>
  <sheetFormatPr defaultColWidth="10" defaultRowHeight="13.5"/>
  <cols>
    <col min="1" max="1" width="1.5" customWidth="1"/>
    <col min="2" max="4" width="6.125" customWidth="1"/>
    <col min="5" max="5" width="9.75" customWidth="1"/>
    <col min="6" max="6" width="41" customWidth="1"/>
    <col min="7" max="7" width="17.875" customWidth="1"/>
    <col min="8" max="8" width="18.375" customWidth="1"/>
    <col min="9" max="9" width="16.5" customWidth="1"/>
    <col min="10" max="10" width="1.5" customWidth="1"/>
    <col min="11" max="11" width="9.75" customWidth="1"/>
  </cols>
  <sheetData>
    <row r="1" ht="14.25" customHeight="1" spans="1:10">
      <c r="A1" s="123"/>
      <c r="B1" s="124"/>
      <c r="C1" s="124"/>
      <c r="D1" s="124"/>
      <c r="E1" s="125"/>
      <c r="F1" s="125"/>
      <c r="G1" s="132" t="s">
        <v>222</v>
      </c>
      <c r="H1" s="132"/>
      <c r="I1" s="132"/>
      <c r="J1" s="137"/>
    </row>
    <row r="2" ht="19.9" customHeight="1" spans="1:10">
      <c r="A2" s="123"/>
      <c r="B2" s="134" t="s">
        <v>223</v>
      </c>
      <c r="C2" s="134"/>
      <c r="D2" s="134"/>
      <c r="E2" s="134"/>
      <c r="F2" s="134"/>
      <c r="G2" s="134"/>
      <c r="H2" s="134"/>
      <c r="I2" s="134"/>
      <c r="J2" s="137" t="s">
        <v>3</v>
      </c>
    </row>
    <row r="3" ht="17.1" customHeight="1" spans="1:10">
      <c r="A3" s="135"/>
      <c r="B3" s="136" t="s">
        <v>5</v>
      </c>
      <c r="C3" s="136"/>
      <c r="D3" s="136"/>
      <c r="E3" s="136"/>
      <c r="F3" s="136"/>
      <c r="G3" s="135"/>
      <c r="I3" s="147" t="s">
        <v>6</v>
      </c>
      <c r="J3" s="148"/>
    </row>
    <row r="4" ht="21.4" customHeight="1" spans="1:10">
      <c r="A4" s="125"/>
      <c r="B4" s="138" t="s">
        <v>9</v>
      </c>
      <c r="C4" s="138"/>
      <c r="D4" s="138"/>
      <c r="E4" s="138"/>
      <c r="F4" s="138"/>
      <c r="G4" s="138" t="s">
        <v>53</v>
      </c>
      <c r="H4" s="154" t="s">
        <v>224</v>
      </c>
      <c r="I4" s="154" t="s">
        <v>161</v>
      </c>
      <c r="J4" s="125"/>
    </row>
    <row r="5" ht="21.4" customHeight="1" spans="1:10">
      <c r="A5" s="125"/>
      <c r="B5" s="138" t="s">
        <v>72</v>
      </c>
      <c r="C5" s="138"/>
      <c r="D5" s="138"/>
      <c r="E5" s="138" t="s">
        <v>64</v>
      </c>
      <c r="F5" s="138" t="s">
        <v>65</v>
      </c>
      <c r="G5" s="138"/>
      <c r="H5" s="154"/>
      <c r="I5" s="154"/>
      <c r="J5" s="125"/>
    </row>
    <row r="6" ht="21.4" customHeight="1" spans="1:10">
      <c r="A6" s="139"/>
      <c r="B6" s="138" t="s">
        <v>73</v>
      </c>
      <c r="C6" s="138" t="s">
        <v>74</v>
      </c>
      <c r="D6" s="138" t="s">
        <v>75</v>
      </c>
      <c r="E6" s="138"/>
      <c r="F6" s="138"/>
      <c r="G6" s="138"/>
      <c r="H6" s="154"/>
      <c r="I6" s="154"/>
      <c r="J6" s="150"/>
    </row>
    <row r="7" ht="19.9" customHeight="1" spans="1:10">
      <c r="A7" s="140"/>
      <c r="B7" s="141"/>
      <c r="C7" s="141"/>
      <c r="D7" s="141"/>
      <c r="E7" s="141"/>
      <c r="F7" s="141" t="s">
        <v>76</v>
      </c>
      <c r="G7" s="142">
        <v>103807529.54</v>
      </c>
      <c r="H7" s="142">
        <v>103807529.54</v>
      </c>
      <c r="I7" s="142"/>
      <c r="J7" s="151"/>
    </row>
    <row r="8" ht="19.9" customHeight="1" spans="1:10">
      <c r="A8" s="139"/>
      <c r="B8" s="7"/>
      <c r="C8" s="7"/>
      <c r="D8" s="7"/>
      <c r="E8" s="7">
        <v>404</v>
      </c>
      <c r="F8" s="16" t="s">
        <v>225</v>
      </c>
      <c r="G8" s="144">
        <v>103807529.54</v>
      </c>
      <c r="H8" s="144">
        <v>103807529.54</v>
      </c>
      <c r="I8" s="144"/>
      <c r="J8" s="149"/>
    </row>
    <row r="9" ht="19.9" customHeight="1" spans="1:10">
      <c r="A9" s="139"/>
      <c r="B9" s="7"/>
      <c r="C9" s="7"/>
      <c r="D9" s="7"/>
      <c r="E9" s="7">
        <v>404001</v>
      </c>
      <c r="F9" s="16" t="s">
        <v>226</v>
      </c>
      <c r="G9" s="144">
        <v>103807529.54</v>
      </c>
      <c r="H9" s="144">
        <v>103807529.54</v>
      </c>
      <c r="I9" s="144"/>
      <c r="J9" s="149"/>
    </row>
    <row r="10" ht="19.9" customHeight="1" spans="1:10">
      <c r="A10" s="139"/>
      <c r="B10" s="7" t="s">
        <v>78</v>
      </c>
      <c r="C10" s="7" t="s">
        <v>79</v>
      </c>
      <c r="D10" s="7" t="s">
        <v>80</v>
      </c>
      <c r="E10" s="7">
        <v>404001</v>
      </c>
      <c r="F10" s="16" t="s">
        <v>227</v>
      </c>
      <c r="G10" s="144">
        <v>89538.54</v>
      </c>
      <c r="H10" s="144">
        <v>89538.54</v>
      </c>
      <c r="I10" s="144"/>
      <c r="J10" s="150"/>
    </row>
    <row r="11" ht="19.9" customHeight="1" spans="1:10">
      <c r="A11" s="139"/>
      <c r="B11" s="7" t="s">
        <v>78</v>
      </c>
      <c r="C11" s="7" t="s">
        <v>79</v>
      </c>
      <c r="D11" s="7" t="s">
        <v>82</v>
      </c>
      <c r="E11" s="7">
        <v>404001</v>
      </c>
      <c r="F11" s="158" t="s">
        <v>228</v>
      </c>
      <c r="G11" s="144">
        <v>79404.9</v>
      </c>
      <c r="H11" s="144">
        <v>79404.9</v>
      </c>
      <c r="I11" s="144"/>
      <c r="J11" s="150"/>
    </row>
    <row r="12" ht="19.9" customHeight="1" spans="1:10">
      <c r="A12" s="139"/>
      <c r="B12" s="7" t="s">
        <v>78</v>
      </c>
      <c r="C12" s="7" t="s">
        <v>79</v>
      </c>
      <c r="D12" s="7" t="s">
        <v>79</v>
      </c>
      <c r="E12" s="7">
        <v>404001</v>
      </c>
      <c r="F12" s="158" t="s">
        <v>229</v>
      </c>
      <c r="G12" s="144">
        <v>1485576.5</v>
      </c>
      <c r="H12" s="144">
        <v>1485576.5</v>
      </c>
      <c r="I12" s="144"/>
      <c r="J12" s="150"/>
    </row>
    <row r="13" ht="19.9" customHeight="1" spans="1:10">
      <c r="A13" s="139"/>
      <c r="B13" s="7" t="s">
        <v>85</v>
      </c>
      <c r="C13" s="7" t="s">
        <v>86</v>
      </c>
      <c r="D13" s="7" t="s">
        <v>80</v>
      </c>
      <c r="E13" s="7">
        <v>404001</v>
      </c>
      <c r="F13" s="16" t="s">
        <v>230</v>
      </c>
      <c r="G13" s="144">
        <v>159695.07</v>
      </c>
      <c r="H13" s="144">
        <v>159695.07</v>
      </c>
      <c r="I13" s="144"/>
      <c r="J13" s="150"/>
    </row>
    <row r="14" ht="19.9" customHeight="1" spans="1:10">
      <c r="A14" s="139"/>
      <c r="B14" s="7" t="s">
        <v>85</v>
      </c>
      <c r="C14" s="7" t="s">
        <v>86</v>
      </c>
      <c r="D14" s="7" t="s">
        <v>82</v>
      </c>
      <c r="E14" s="7">
        <v>404001</v>
      </c>
      <c r="F14" s="158" t="s">
        <v>231</v>
      </c>
      <c r="G14" s="144">
        <v>680631.68</v>
      </c>
      <c r="H14" s="144">
        <v>680631.68</v>
      </c>
      <c r="I14" s="144"/>
      <c r="J14" s="150"/>
    </row>
    <row r="15" ht="19.9" customHeight="1" spans="1:10">
      <c r="A15" s="139"/>
      <c r="B15" s="7" t="s">
        <v>85</v>
      </c>
      <c r="C15" s="7" t="s">
        <v>86</v>
      </c>
      <c r="D15" s="7" t="s">
        <v>89</v>
      </c>
      <c r="E15" s="7">
        <v>404001</v>
      </c>
      <c r="F15" s="158" t="s">
        <v>232</v>
      </c>
      <c r="G15" s="144">
        <v>15600</v>
      </c>
      <c r="H15" s="144">
        <v>15600</v>
      </c>
      <c r="I15" s="144"/>
      <c r="J15" s="150"/>
    </row>
    <row r="16" ht="19.9" customHeight="1" spans="1:10">
      <c r="A16" s="139"/>
      <c r="B16" s="7" t="s">
        <v>85</v>
      </c>
      <c r="C16" s="7" t="s">
        <v>86</v>
      </c>
      <c r="D16" s="7" t="s">
        <v>91</v>
      </c>
      <c r="E16" s="7">
        <v>404001</v>
      </c>
      <c r="F16" s="16" t="s">
        <v>233</v>
      </c>
      <c r="G16" s="144">
        <v>213067.36</v>
      </c>
      <c r="H16" s="144">
        <v>213067.36</v>
      </c>
      <c r="I16" s="144"/>
      <c r="J16" s="150"/>
    </row>
    <row r="17" ht="19.9" customHeight="1" spans="1:10">
      <c r="A17" s="139"/>
      <c r="B17" s="7" t="s">
        <v>93</v>
      </c>
      <c r="C17" s="7" t="s">
        <v>89</v>
      </c>
      <c r="D17" s="7" t="s">
        <v>80</v>
      </c>
      <c r="E17" s="7">
        <v>404001</v>
      </c>
      <c r="F17" s="158" t="s">
        <v>234</v>
      </c>
      <c r="G17" s="144">
        <v>2126199.06</v>
      </c>
      <c r="H17" s="144">
        <v>2126199.06</v>
      </c>
      <c r="I17" s="144"/>
      <c r="J17" s="150"/>
    </row>
    <row r="18" ht="19.9" customHeight="1" spans="1:10">
      <c r="A18" s="139"/>
      <c r="B18" s="7" t="s">
        <v>93</v>
      </c>
      <c r="C18" s="7" t="s">
        <v>89</v>
      </c>
      <c r="D18" s="7" t="s">
        <v>79</v>
      </c>
      <c r="E18" s="7">
        <v>404001</v>
      </c>
      <c r="F18" s="158" t="s">
        <v>235</v>
      </c>
      <c r="G18" s="144">
        <v>17135829.89</v>
      </c>
      <c r="H18" s="144">
        <v>17135829.89</v>
      </c>
      <c r="I18" s="144"/>
      <c r="J18" s="150"/>
    </row>
    <row r="19" ht="19.9" customHeight="1" spans="1:10">
      <c r="A19" s="139"/>
      <c r="B19" s="7" t="s">
        <v>93</v>
      </c>
      <c r="C19" s="7" t="s">
        <v>89</v>
      </c>
      <c r="D19" s="7" t="s">
        <v>96</v>
      </c>
      <c r="E19" s="7">
        <v>404001</v>
      </c>
      <c r="F19" s="158" t="s">
        <v>236</v>
      </c>
      <c r="G19" s="144">
        <v>1358000</v>
      </c>
      <c r="H19" s="144">
        <v>1358000</v>
      </c>
      <c r="I19" s="144"/>
      <c r="J19" s="150"/>
    </row>
    <row r="20" ht="19.9" customHeight="1" spans="1:10">
      <c r="A20" s="139"/>
      <c r="B20" s="7" t="s">
        <v>93</v>
      </c>
      <c r="C20" s="7" t="s">
        <v>89</v>
      </c>
      <c r="D20" s="7" t="s">
        <v>98</v>
      </c>
      <c r="E20" s="7">
        <v>404001</v>
      </c>
      <c r="F20" s="158" t="s">
        <v>237</v>
      </c>
      <c r="G20" s="144">
        <v>270000</v>
      </c>
      <c r="H20" s="144">
        <v>270000</v>
      </c>
      <c r="I20" s="144"/>
      <c r="J20" s="150"/>
    </row>
    <row r="21" ht="19.9" customHeight="1" spans="1:10">
      <c r="A21" s="139"/>
      <c r="B21" s="7" t="s">
        <v>93</v>
      </c>
      <c r="C21" s="7" t="s">
        <v>89</v>
      </c>
      <c r="D21" s="7" t="s">
        <v>100</v>
      </c>
      <c r="E21" s="7">
        <v>404001</v>
      </c>
      <c r="F21" s="158" t="s">
        <v>238</v>
      </c>
      <c r="G21" s="144">
        <v>795850</v>
      </c>
      <c r="H21" s="144">
        <v>795850</v>
      </c>
      <c r="I21" s="144"/>
      <c r="J21" s="150"/>
    </row>
    <row r="22" ht="19.9" customHeight="1" spans="1:10">
      <c r="A22" s="139"/>
      <c r="B22" s="7" t="s">
        <v>93</v>
      </c>
      <c r="C22" s="7" t="s">
        <v>89</v>
      </c>
      <c r="D22" s="7" t="s">
        <v>102</v>
      </c>
      <c r="E22" s="7">
        <v>404001</v>
      </c>
      <c r="F22" s="158" t="s">
        <v>239</v>
      </c>
      <c r="G22" s="144">
        <v>1940000</v>
      </c>
      <c r="H22" s="144">
        <v>1940000</v>
      </c>
      <c r="I22" s="144"/>
      <c r="J22" s="150"/>
    </row>
    <row r="23" ht="19.9" customHeight="1" spans="1:10">
      <c r="A23" s="139"/>
      <c r="B23" s="7" t="s">
        <v>93</v>
      </c>
      <c r="C23" s="7" t="s">
        <v>89</v>
      </c>
      <c r="D23" s="7" t="s">
        <v>104</v>
      </c>
      <c r="E23" s="7">
        <v>404001</v>
      </c>
      <c r="F23" s="158" t="s">
        <v>240</v>
      </c>
      <c r="G23" s="144">
        <v>741800</v>
      </c>
      <c r="H23" s="144">
        <v>741800</v>
      </c>
      <c r="I23" s="144"/>
      <c r="J23" s="150"/>
    </row>
    <row r="24" ht="19.9" customHeight="1" spans="1:10">
      <c r="A24" s="139"/>
      <c r="B24" s="7" t="s">
        <v>93</v>
      </c>
      <c r="C24" s="7" t="s">
        <v>89</v>
      </c>
      <c r="D24" s="7" t="s">
        <v>106</v>
      </c>
      <c r="E24" s="7">
        <v>404001</v>
      </c>
      <c r="F24" s="16" t="s">
        <v>241</v>
      </c>
      <c r="G24" s="144">
        <v>1512600</v>
      </c>
      <c r="H24" s="144">
        <v>1512600</v>
      </c>
      <c r="I24" s="144"/>
      <c r="J24" s="150"/>
    </row>
    <row r="25" ht="19.9" customHeight="1" spans="1:10">
      <c r="A25" s="139"/>
      <c r="B25" s="7" t="s">
        <v>93</v>
      </c>
      <c r="C25" s="7" t="s">
        <v>89</v>
      </c>
      <c r="D25" s="7" t="s">
        <v>91</v>
      </c>
      <c r="E25" s="7">
        <v>404001</v>
      </c>
      <c r="F25" s="158" t="s">
        <v>242</v>
      </c>
      <c r="G25" s="144">
        <v>24236101.25</v>
      </c>
      <c r="H25" s="144">
        <v>24236101.25</v>
      </c>
      <c r="I25" s="144"/>
      <c r="J25" s="150"/>
    </row>
    <row r="26" ht="19.9" customHeight="1" spans="1:10">
      <c r="A26" s="139"/>
      <c r="B26" s="7" t="s">
        <v>93</v>
      </c>
      <c r="C26" s="7" t="s">
        <v>91</v>
      </c>
      <c r="D26" s="7" t="s">
        <v>91</v>
      </c>
      <c r="E26" s="7">
        <v>404001</v>
      </c>
      <c r="F26" s="158" t="s">
        <v>243</v>
      </c>
      <c r="G26" s="144">
        <v>49710290.48</v>
      </c>
      <c r="H26" s="144">
        <v>49710290.48</v>
      </c>
      <c r="I26" s="144"/>
      <c r="J26" s="150"/>
    </row>
    <row r="27" ht="19.9" customHeight="1" spans="1:10">
      <c r="A27" s="139"/>
      <c r="B27" s="7" t="s">
        <v>114</v>
      </c>
      <c r="C27" s="7" t="s">
        <v>82</v>
      </c>
      <c r="D27" s="7" t="s">
        <v>80</v>
      </c>
      <c r="E27" s="7">
        <v>404001</v>
      </c>
      <c r="F27" s="16" t="s">
        <v>244</v>
      </c>
      <c r="G27" s="144">
        <v>1257344.81</v>
      </c>
      <c r="H27" s="144">
        <v>1257344.81</v>
      </c>
      <c r="I27" s="144"/>
      <c r="J27" s="150"/>
    </row>
    <row r="28" ht="8.45" customHeight="1" spans="1:10">
      <c r="A28" s="145"/>
      <c r="B28" s="146"/>
      <c r="C28" s="146"/>
      <c r="D28" s="146"/>
      <c r="E28" s="146"/>
      <c r="F28" s="145"/>
      <c r="G28" s="145"/>
      <c r="H28" s="145"/>
      <c r="I28" s="145"/>
      <c r="J28" s="152"/>
    </row>
  </sheetData>
  <mergeCells count="12">
    <mergeCell ref="B1:D1"/>
    <mergeCell ref="G1:I1"/>
    <mergeCell ref="B2:I2"/>
    <mergeCell ref="B3:F3"/>
    <mergeCell ref="B4:F4"/>
    <mergeCell ref="B5:D5"/>
    <mergeCell ref="A10:A27"/>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pane ySplit="6" topLeftCell="A7" activePane="bottomLeft" state="frozen"/>
      <selection/>
      <selection pane="bottomLeft" activeCell="B3" sqref="B3:E3"/>
    </sheetView>
  </sheetViews>
  <sheetFormatPr defaultColWidth="10" defaultRowHeight="13.5"/>
  <cols>
    <col min="1" max="1" width="1.5" customWidth="1"/>
    <col min="2" max="3" width="6.125" customWidth="1"/>
    <col min="4" max="4" width="11.875" customWidth="1"/>
    <col min="5" max="5" width="37.625" customWidth="1"/>
    <col min="6" max="6" width="16.5" customWidth="1"/>
    <col min="7" max="8" width="16.375" customWidth="1"/>
    <col min="9" max="9" width="1.5" customWidth="1"/>
  </cols>
  <sheetData>
    <row r="1" ht="14.25" customHeight="1" spans="1:9">
      <c r="A1" s="124"/>
      <c r="B1" s="124"/>
      <c r="C1" s="124"/>
      <c r="D1" s="160"/>
      <c r="E1" s="160"/>
      <c r="F1" s="123"/>
      <c r="G1" s="123"/>
      <c r="H1" s="161" t="s">
        <v>245</v>
      </c>
      <c r="I1" s="168"/>
    </row>
    <row r="2" ht="19.9" customHeight="1" spans="1:9">
      <c r="A2" s="123"/>
      <c r="B2" s="134" t="s">
        <v>246</v>
      </c>
      <c r="C2" s="134"/>
      <c r="D2" s="134"/>
      <c r="E2" s="134"/>
      <c r="F2" s="134"/>
      <c r="G2" s="134"/>
      <c r="H2" s="134"/>
      <c r="I2" s="168"/>
    </row>
    <row r="3" ht="17.1" customHeight="1" spans="1:9">
      <c r="A3" s="135"/>
      <c r="B3" s="136" t="s">
        <v>5</v>
      </c>
      <c r="C3" s="136"/>
      <c r="D3" s="136"/>
      <c r="E3" s="136"/>
      <c r="G3" s="135"/>
      <c r="H3" s="147" t="s">
        <v>6</v>
      </c>
      <c r="I3" s="168"/>
    </row>
    <row r="4" ht="21.4" customHeight="1" spans="1:9">
      <c r="A4" s="137"/>
      <c r="B4" s="138" t="s">
        <v>9</v>
      </c>
      <c r="C4" s="138"/>
      <c r="D4" s="138"/>
      <c r="E4" s="138"/>
      <c r="F4" s="138" t="s">
        <v>70</v>
      </c>
      <c r="G4" s="138"/>
      <c r="H4" s="138"/>
      <c r="I4" s="168"/>
    </row>
    <row r="5" ht="21.4" customHeight="1" spans="1:9">
      <c r="A5" s="137"/>
      <c r="B5" s="138" t="s">
        <v>72</v>
      </c>
      <c r="C5" s="138"/>
      <c r="D5" s="138" t="s">
        <v>64</v>
      </c>
      <c r="E5" s="138" t="s">
        <v>65</v>
      </c>
      <c r="F5" s="138" t="s">
        <v>53</v>
      </c>
      <c r="G5" s="138" t="s">
        <v>247</v>
      </c>
      <c r="H5" s="138" t="s">
        <v>248</v>
      </c>
      <c r="I5" s="168"/>
    </row>
    <row r="6" ht="21.4" customHeight="1" spans="1:9">
      <c r="A6" s="125"/>
      <c r="B6" s="138" t="s">
        <v>73</v>
      </c>
      <c r="C6" s="138" t="s">
        <v>74</v>
      </c>
      <c r="D6" s="138"/>
      <c r="E6" s="138"/>
      <c r="F6" s="138"/>
      <c r="G6" s="138"/>
      <c r="H6" s="138"/>
      <c r="I6" s="168"/>
    </row>
    <row r="7" ht="19.9" customHeight="1" spans="1:9">
      <c r="A7" s="137"/>
      <c r="B7" s="141"/>
      <c r="C7" s="141"/>
      <c r="D7" s="141"/>
      <c r="E7" s="141" t="s">
        <v>76</v>
      </c>
      <c r="F7" s="142">
        <v>14092406.33</v>
      </c>
      <c r="G7" s="142">
        <v>13519463.71</v>
      </c>
      <c r="H7" s="142">
        <v>572942.62</v>
      </c>
      <c r="I7" s="168"/>
    </row>
    <row r="8" ht="19.9" customHeight="1" spans="1:9">
      <c r="A8" s="137"/>
      <c r="B8" s="162" t="s">
        <v>23</v>
      </c>
      <c r="C8" s="162" t="s">
        <v>23</v>
      </c>
      <c r="D8" s="162">
        <v>404</v>
      </c>
      <c r="E8" s="163" t="s">
        <v>249</v>
      </c>
      <c r="F8" s="164">
        <v>14092406.33</v>
      </c>
      <c r="G8" s="164">
        <v>13519463.71</v>
      </c>
      <c r="H8" s="164">
        <v>572942.62</v>
      </c>
      <c r="I8" s="168"/>
    </row>
    <row r="9" ht="19.9" customHeight="1" spans="1:9">
      <c r="A9" s="137"/>
      <c r="B9" s="162" t="s">
        <v>23</v>
      </c>
      <c r="C9" s="162" t="s">
        <v>23</v>
      </c>
      <c r="D9" s="165" t="s">
        <v>67</v>
      </c>
      <c r="E9" s="163" t="s">
        <v>226</v>
      </c>
      <c r="F9" s="164">
        <v>14092406.33</v>
      </c>
      <c r="G9" s="164">
        <v>13519463.71</v>
      </c>
      <c r="H9" s="164">
        <v>572942.62</v>
      </c>
      <c r="I9" s="168"/>
    </row>
    <row r="10" ht="19.9" customHeight="1" spans="1:9">
      <c r="A10" s="137"/>
      <c r="B10" s="162">
        <v>301</v>
      </c>
      <c r="C10" s="162" t="s">
        <v>23</v>
      </c>
      <c r="D10" s="165" t="s">
        <v>67</v>
      </c>
      <c r="E10" s="166" t="s">
        <v>250</v>
      </c>
      <c r="F10" s="164">
        <v>13369388.27</v>
      </c>
      <c r="G10" s="164">
        <v>13369388.27</v>
      </c>
      <c r="H10" s="164"/>
      <c r="I10" s="168"/>
    </row>
    <row r="11" ht="19.9" customHeight="1" spans="1:9">
      <c r="A11" s="137"/>
      <c r="B11" s="162" t="s">
        <v>170</v>
      </c>
      <c r="C11" s="162" t="s">
        <v>80</v>
      </c>
      <c r="D11" s="165" t="s">
        <v>67</v>
      </c>
      <c r="E11" s="166" t="s">
        <v>251</v>
      </c>
      <c r="F11" s="164">
        <v>3511980</v>
      </c>
      <c r="G11" s="164">
        <v>3511980</v>
      </c>
      <c r="H11" s="164"/>
      <c r="I11" s="168"/>
    </row>
    <row r="12" ht="19.9" customHeight="1" spans="2:9">
      <c r="B12" s="162" t="s">
        <v>170</v>
      </c>
      <c r="C12" s="162" t="s">
        <v>82</v>
      </c>
      <c r="D12" s="165" t="s">
        <v>67</v>
      </c>
      <c r="E12" s="166" t="s">
        <v>252</v>
      </c>
      <c r="F12" s="164">
        <v>1290396</v>
      </c>
      <c r="G12" s="164">
        <v>1290396</v>
      </c>
      <c r="H12" s="164"/>
      <c r="I12" s="168"/>
    </row>
    <row r="13" ht="19.9" customHeight="1" spans="2:9">
      <c r="B13" s="162" t="s">
        <v>170</v>
      </c>
      <c r="C13" s="162" t="s">
        <v>89</v>
      </c>
      <c r="D13" s="165" t="s">
        <v>67</v>
      </c>
      <c r="E13" s="166" t="s">
        <v>253</v>
      </c>
      <c r="F13" s="164">
        <v>532870</v>
      </c>
      <c r="G13" s="164">
        <v>532870</v>
      </c>
      <c r="H13" s="164"/>
      <c r="I13" s="168"/>
    </row>
    <row r="14" ht="19.9" customHeight="1" spans="2:9">
      <c r="B14" s="162" t="s">
        <v>170</v>
      </c>
      <c r="C14" s="162" t="s">
        <v>174</v>
      </c>
      <c r="D14" s="165" t="s">
        <v>67</v>
      </c>
      <c r="E14" s="166" t="s">
        <v>254</v>
      </c>
      <c r="F14" s="164">
        <v>3861857.14</v>
      </c>
      <c r="G14" s="164">
        <v>3861857.14</v>
      </c>
      <c r="H14" s="164"/>
      <c r="I14" s="168"/>
    </row>
    <row r="15" ht="19.9" customHeight="1" spans="2:9">
      <c r="B15" s="162" t="s">
        <v>170</v>
      </c>
      <c r="C15" s="162" t="s">
        <v>96</v>
      </c>
      <c r="D15" s="165" t="s">
        <v>67</v>
      </c>
      <c r="E15" s="166" t="s">
        <v>255</v>
      </c>
      <c r="F15" s="164">
        <v>1485576.5</v>
      </c>
      <c r="G15" s="164">
        <v>1485576.5</v>
      </c>
      <c r="H15" s="164"/>
      <c r="I15" s="168"/>
    </row>
    <row r="16" ht="19.9" customHeight="1" spans="2:9">
      <c r="B16" s="162" t="s">
        <v>170</v>
      </c>
      <c r="C16" s="162" t="s">
        <v>177</v>
      </c>
      <c r="D16" s="165" t="s">
        <v>67</v>
      </c>
      <c r="E16" s="166" t="s">
        <v>256</v>
      </c>
      <c r="F16" s="164">
        <v>840326.75</v>
      </c>
      <c r="G16" s="164">
        <v>840326.75</v>
      </c>
      <c r="H16" s="164"/>
      <c r="I16" s="168"/>
    </row>
    <row r="17" ht="19.9" customHeight="1" spans="2:9">
      <c r="B17" s="162" t="s">
        <v>170</v>
      </c>
      <c r="C17" s="162" t="s">
        <v>86</v>
      </c>
      <c r="D17" s="165" t="s">
        <v>67</v>
      </c>
      <c r="E17" s="166" t="s">
        <v>257</v>
      </c>
      <c r="F17" s="164">
        <v>203467.36</v>
      </c>
      <c r="G17" s="164">
        <v>203467.36</v>
      </c>
      <c r="H17" s="164"/>
      <c r="I17" s="168"/>
    </row>
    <row r="18" ht="19.9" customHeight="1" spans="2:9">
      <c r="B18" s="162" t="s">
        <v>170</v>
      </c>
      <c r="C18" s="162" t="s">
        <v>180</v>
      </c>
      <c r="D18" s="165" t="s">
        <v>67</v>
      </c>
      <c r="E18" s="166" t="s">
        <v>258</v>
      </c>
      <c r="F18" s="164">
        <v>108909.71</v>
      </c>
      <c r="G18" s="164">
        <v>108909.71</v>
      </c>
      <c r="H18" s="164"/>
      <c r="I18" s="168"/>
    </row>
    <row r="19" ht="19.9" customHeight="1" spans="2:9">
      <c r="B19" s="162" t="s">
        <v>170</v>
      </c>
      <c r="C19" s="162" t="s">
        <v>98</v>
      </c>
      <c r="D19" s="165" t="s">
        <v>67</v>
      </c>
      <c r="E19" s="166" t="s">
        <v>259</v>
      </c>
      <c r="F19" s="164">
        <v>1257344.81</v>
      </c>
      <c r="G19" s="164">
        <v>1257344.81</v>
      </c>
      <c r="H19" s="164"/>
      <c r="I19" s="168"/>
    </row>
    <row r="20" ht="19.9" customHeight="1" spans="2:9">
      <c r="B20" s="162" t="s">
        <v>170</v>
      </c>
      <c r="C20" s="162" t="s">
        <v>100</v>
      </c>
      <c r="D20" s="165" t="s">
        <v>67</v>
      </c>
      <c r="E20" s="166" t="s">
        <v>260</v>
      </c>
      <c r="F20" s="164">
        <v>25200</v>
      </c>
      <c r="G20" s="164">
        <v>25200</v>
      </c>
      <c r="H20" s="164"/>
      <c r="I20" s="168"/>
    </row>
    <row r="21" ht="19.9" customHeight="1" spans="2:9">
      <c r="B21" s="162" t="s">
        <v>170</v>
      </c>
      <c r="C21" s="162" t="s">
        <v>91</v>
      </c>
      <c r="D21" s="165" t="s">
        <v>67</v>
      </c>
      <c r="E21" s="166" t="s">
        <v>261</v>
      </c>
      <c r="F21" s="164">
        <v>251460</v>
      </c>
      <c r="G21" s="164">
        <v>251460</v>
      </c>
      <c r="H21" s="164"/>
      <c r="I21" s="168"/>
    </row>
    <row r="22" ht="19.9" customHeight="1" spans="2:9">
      <c r="B22" s="162">
        <v>302</v>
      </c>
      <c r="C22" s="162" t="s">
        <v>23</v>
      </c>
      <c r="D22" s="165" t="s">
        <v>67</v>
      </c>
      <c r="E22" s="166" t="s">
        <v>262</v>
      </c>
      <c r="F22" s="164">
        <v>572942.62</v>
      </c>
      <c r="G22" s="164"/>
      <c r="H22" s="164">
        <v>572942.62</v>
      </c>
      <c r="I22" s="168"/>
    </row>
    <row r="23" ht="19.9" customHeight="1" spans="1:9">
      <c r="A23" s="137"/>
      <c r="B23" s="162" t="s">
        <v>186</v>
      </c>
      <c r="C23" s="162" t="s">
        <v>80</v>
      </c>
      <c r="D23" s="165" t="s">
        <v>67</v>
      </c>
      <c r="E23" s="166" t="s">
        <v>263</v>
      </c>
      <c r="F23" s="164">
        <v>63000</v>
      </c>
      <c r="G23" s="164"/>
      <c r="H23" s="164">
        <v>63000</v>
      </c>
      <c r="I23" s="168"/>
    </row>
    <row r="24" ht="19.9" customHeight="1" spans="2:9">
      <c r="B24" s="162" t="s">
        <v>186</v>
      </c>
      <c r="C24" s="162" t="s">
        <v>82</v>
      </c>
      <c r="D24" s="165" t="s">
        <v>67</v>
      </c>
      <c r="E24" s="166" t="s">
        <v>264</v>
      </c>
      <c r="F24" s="164">
        <v>7000</v>
      </c>
      <c r="G24" s="164"/>
      <c r="H24" s="164">
        <v>7000</v>
      </c>
      <c r="I24" s="168"/>
    </row>
    <row r="25" ht="19.9" customHeight="1" spans="2:9">
      <c r="B25" s="162" t="s">
        <v>186</v>
      </c>
      <c r="C25" s="162" t="s">
        <v>79</v>
      </c>
      <c r="D25" s="165" t="s">
        <v>67</v>
      </c>
      <c r="E25" s="166" t="s">
        <v>265</v>
      </c>
      <c r="F25" s="164">
        <v>11900</v>
      </c>
      <c r="G25" s="164"/>
      <c r="H25" s="164">
        <v>11900</v>
      </c>
      <c r="I25" s="168"/>
    </row>
    <row r="26" ht="19.9" customHeight="1" spans="2:9">
      <c r="B26" s="162" t="s">
        <v>186</v>
      </c>
      <c r="C26" s="162" t="s">
        <v>190</v>
      </c>
      <c r="D26" s="165" t="s">
        <v>67</v>
      </c>
      <c r="E26" s="166" t="s">
        <v>266</v>
      </c>
      <c r="F26" s="164">
        <v>20300</v>
      </c>
      <c r="G26" s="164"/>
      <c r="H26" s="164">
        <v>20300</v>
      </c>
      <c r="I26" s="168"/>
    </row>
    <row r="27" ht="19.9" customHeight="1" spans="2:9">
      <c r="B27" s="162" t="s">
        <v>186</v>
      </c>
      <c r="C27" s="162" t="s">
        <v>174</v>
      </c>
      <c r="D27" s="165" t="s">
        <v>67</v>
      </c>
      <c r="E27" s="166" t="s">
        <v>267</v>
      </c>
      <c r="F27" s="164">
        <v>13600</v>
      </c>
      <c r="G27" s="164"/>
      <c r="H27" s="164">
        <v>13600</v>
      </c>
      <c r="I27" s="168"/>
    </row>
    <row r="28" ht="19.9" customHeight="1" spans="2:9">
      <c r="B28" s="162" t="s">
        <v>186</v>
      </c>
      <c r="C28" s="162" t="s">
        <v>86</v>
      </c>
      <c r="D28" s="165" t="s">
        <v>67</v>
      </c>
      <c r="E28" s="166" t="s">
        <v>268</v>
      </c>
      <c r="F28" s="164">
        <v>102000</v>
      </c>
      <c r="G28" s="164"/>
      <c r="H28" s="164">
        <v>102000</v>
      </c>
      <c r="I28" s="168"/>
    </row>
    <row r="29" ht="19.9" customHeight="1" spans="2:9">
      <c r="B29" s="162" t="s">
        <v>186</v>
      </c>
      <c r="C29" s="162" t="s">
        <v>98</v>
      </c>
      <c r="D29" s="165" t="s">
        <v>67</v>
      </c>
      <c r="E29" s="166" t="s">
        <v>269</v>
      </c>
      <c r="F29" s="164">
        <v>3200</v>
      </c>
      <c r="G29" s="164"/>
      <c r="H29" s="164">
        <v>3200</v>
      </c>
      <c r="I29" s="168"/>
    </row>
    <row r="30" ht="19.9" customHeight="1" spans="2:9">
      <c r="B30" s="162" t="s">
        <v>186</v>
      </c>
      <c r="C30" s="162" t="s">
        <v>195</v>
      </c>
      <c r="D30" s="165" t="s">
        <v>67</v>
      </c>
      <c r="E30" s="166" t="s">
        <v>270</v>
      </c>
      <c r="F30" s="164">
        <v>25000</v>
      </c>
      <c r="G30" s="164"/>
      <c r="H30" s="164">
        <v>25000</v>
      </c>
      <c r="I30" s="168"/>
    </row>
    <row r="31" ht="19.9" customHeight="1" spans="2:9">
      <c r="B31" s="162" t="s">
        <v>186</v>
      </c>
      <c r="C31" s="162" t="s">
        <v>197</v>
      </c>
      <c r="D31" s="165" t="s">
        <v>67</v>
      </c>
      <c r="E31" s="166" t="s">
        <v>271</v>
      </c>
      <c r="F31" s="164">
        <v>4270</v>
      </c>
      <c r="G31" s="164"/>
      <c r="H31" s="164">
        <v>4270</v>
      </c>
      <c r="I31" s="168"/>
    </row>
    <row r="32" ht="19.9" customHeight="1" spans="2:9">
      <c r="B32" s="162" t="s">
        <v>186</v>
      </c>
      <c r="C32" s="162" t="s">
        <v>199</v>
      </c>
      <c r="D32" s="165" t="s">
        <v>67</v>
      </c>
      <c r="E32" s="166" t="s">
        <v>272</v>
      </c>
      <c r="F32" s="164">
        <v>13730</v>
      </c>
      <c r="G32" s="164"/>
      <c r="H32" s="164">
        <v>13730</v>
      </c>
      <c r="I32" s="168"/>
    </row>
    <row r="33" ht="19.9" customHeight="1" spans="2:9">
      <c r="B33" s="162" t="s">
        <v>186</v>
      </c>
      <c r="C33" s="162" t="s">
        <v>203</v>
      </c>
      <c r="D33" s="165" t="s">
        <v>67</v>
      </c>
      <c r="E33" s="166" t="s">
        <v>273</v>
      </c>
      <c r="F33" s="164">
        <v>89525.54</v>
      </c>
      <c r="G33" s="164"/>
      <c r="H33" s="164">
        <v>89525.54</v>
      </c>
      <c r="I33" s="168"/>
    </row>
    <row r="34" ht="19.9" customHeight="1" spans="2:9">
      <c r="B34" s="162" t="s">
        <v>186</v>
      </c>
      <c r="C34" s="162" t="s">
        <v>205</v>
      </c>
      <c r="D34" s="165" t="s">
        <v>67</v>
      </c>
      <c r="E34" s="166" t="s">
        <v>274</v>
      </c>
      <c r="F34" s="164">
        <v>45217.08</v>
      </c>
      <c r="G34" s="164"/>
      <c r="H34" s="164">
        <v>45217.08</v>
      </c>
      <c r="I34" s="168"/>
    </row>
    <row r="35" ht="19.9" customHeight="1" spans="2:9">
      <c r="B35" s="162" t="s">
        <v>186</v>
      </c>
      <c r="C35" s="162" t="s">
        <v>207</v>
      </c>
      <c r="D35" s="165" t="s">
        <v>67</v>
      </c>
      <c r="E35" s="166" t="s">
        <v>275</v>
      </c>
      <c r="F35" s="164">
        <v>19000</v>
      </c>
      <c r="G35" s="164"/>
      <c r="H35" s="164">
        <v>19000</v>
      </c>
      <c r="I35" s="168"/>
    </row>
    <row r="36" ht="19.9" customHeight="1" spans="2:9">
      <c r="B36" s="162" t="s">
        <v>186</v>
      </c>
      <c r="C36" s="162" t="s">
        <v>209</v>
      </c>
      <c r="D36" s="165" t="s">
        <v>67</v>
      </c>
      <c r="E36" s="166" t="s">
        <v>276</v>
      </c>
      <c r="F36" s="164">
        <v>127200</v>
      </c>
      <c r="G36" s="164"/>
      <c r="H36" s="164">
        <v>127200</v>
      </c>
      <c r="I36" s="168"/>
    </row>
    <row r="37" ht="19.9" customHeight="1" spans="2:9">
      <c r="B37" s="162" t="s">
        <v>186</v>
      </c>
      <c r="C37" s="162" t="s">
        <v>91</v>
      </c>
      <c r="D37" s="165" t="s">
        <v>67</v>
      </c>
      <c r="E37" s="166" t="s">
        <v>277</v>
      </c>
      <c r="F37" s="164">
        <v>28000</v>
      </c>
      <c r="G37" s="164"/>
      <c r="H37" s="164">
        <v>28000</v>
      </c>
      <c r="I37" s="168"/>
    </row>
    <row r="38" ht="19.9" customHeight="1" spans="2:9">
      <c r="B38" s="162">
        <v>303</v>
      </c>
      <c r="C38" s="162" t="s">
        <v>23</v>
      </c>
      <c r="D38" s="165" t="s">
        <v>67</v>
      </c>
      <c r="E38" s="166" t="s">
        <v>278</v>
      </c>
      <c r="F38" s="164">
        <v>150075.44</v>
      </c>
      <c r="G38" s="164">
        <v>150075.44</v>
      </c>
      <c r="H38" s="164"/>
      <c r="I38" s="168"/>
    </row>
    <row r="39" ht="19.9" customHeight="1" spans="1:9">
      <c r="A39" s="137"/>
      <c r="B39" s="162" t="s">
        <v>213</v>
      </c>
      <c r="C39" s="162" t="s">
        <v>79</v>
      </c>
      <c r="D39" s="165" t="s">
        <v>67</v>
      </c>
      <c r="E39" s="166" t="s">
        <v>279</v>
      </c>
      <c r="F39" s="164">
        <v>9696</v>
      </c>
      <c r="G39" s="164">
        <v>9696</v>
      </c>
      <c r="H39" s="164"/>
      <c r="I39" s="168"/>
    </row>
    <row r="40" ht="19.9" customHeight="1" spans="2:9">
      <c r="B40" s="162" t="s">
        <v>213</v>
      </c>
      <c r="C40" s="162" t="s">
        <v>174</v>
      </c>
      <c r="D40" s="165" t="s">
        <v>67</v>
      </c>
      <c r="E40" s="166" t="s">
        <v>280</v>
      </c>
      <c r="F40" s="164">
        <v>140319.44</v>
      </c>
      <c r="G40" s="164">
        <v>140319.44</v>
      </c>
      <c r="H40" s="164"/>
      <c r="I40" s="168"/>
    </row>
    <row r="41" ht="19.9" customHeight="1" spans="2:9">
      <c r="B41" s="162" t="s">
        <v>213</v>
      </c>
      <c r="C41" s="162" t="s">
        <v>216</v>
      </c>
      <c r="D41" s="165" t="s">
        <v>67</v>
      </c>
      <c r="E41" s="166" t="s">
        <v>281</v>
      </c>
      <c r="F41" s="164">
        <v>60</v>
      </c>
      <c r="G41" s="164">
        <v>60</v>
      </c>
      <c r="H41" s="164"/>
      <c r="I41" s="168"/>
    </row>
    <row r="42" ht="8.45" customHeight="1" spans="1:9">
      <c r="A42" s="145"/>
      <c r="B42" s="145"/>
      <c r="C42" s="145"/>
      <c r="D42" s="167"/>
      <c r="E42" s="145"/>
      <c r="F42" s="145"/>
      <c r="G42" s="145"/>
      <c r="H42" s="145"/>
      <c r="I42" s="169"/>
    </row>
  </sheetData>
  <mergeCells count="11">
    <mergeCell ref="B1:C1"/>
    <mergeCell ref="B2:H2"/>
    <mergeCell ref="B3:E3"/>
    <mergeCell ref="B4:E4"/>
    <mergeCell ref="F4:H4"/>
    <mergeCell ref="B5:C5"/>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0"/>
  <sheetViews>
    <sheetView workbookViewId="0">
      <pane ySplit="5" topLeftCell="A36" activePane="bottomLeft" state="frozen"/>
      <selection/>
      <selection pane="bottomLeft" activeCell="B3" sqref="B3:F3"/>
    </sheetView>
  </sheetViews>
  <sheetFormatPr defaultColWidth="10" defaultRowHeight="13.5" outlineLevelCol="7"/>
  <cols>
    <col min="1" max="1" width="1.5" customWidth="1"/>
    <col min="2" max="4" width="6.125" customWidth="1"/>
    <col min="5" max="5" width="10.75" customWidth="1"/>
    <col min="6" max="6" width="81.75" customWidth="1"/>
    <col min="7" max="7" width="18.375" customWidth="1"/>
    <col min="8" max="8" width="1.5" customWidth="1"/>
    <col min="9" max="9" width="9.75" customWidth="1"/>
  </cols>
  <sheetData>
    <row r="1" ht="14.25" customHeight="1" spans="1:8">
      <c r="A1" s="123"/>
      <c r="B1" s="124"/>
      <c r="C1" s="124"/>
      <c r="D1" s="124"/>
      <c r="E1" s="125"/>
      <c r="F1" s="125"/>
      <c r="G1" s="132" t="s">
        <v>282</v>
      </c>
      <c r="H1" s="137"/>
    </row>
    <row r="2" ht="19.9" customHeight="1" spans="1:8">
      <c r="A2" s="123"/>
      <c r="B2" s="134" t="s">
        <v>283</v>
      </c>
      <c r="C2" s="134"/>
      <c r="D2" s="134"/>
      <c r="E2" s="134"/>
      <c r="F2" s="134"/>
      <c r="G2" s="134"/>
      <c r="H2" s="137" t="s">
        <v>3</v>
      </c>
    </row>
    <row r="3" ht="17.1" customHeight="1" spans="1:8">
      <c r="A3" s="135"/>
      <c r="B3" s="136" t="s">
        <v>5</v>
      </c>
      <c r="C3" s="136"/>
      <c r="D3" s="136"/>
      <c r="E3" s="136"/>
      <c r="F3" s="136"/>
      <c r="G3" s="147" t="s">
        <v>6</v>
      </c>
      <c r="H3" s="148"/>
    </row>
    <row r="4" ht="21.4" customHeight="1" spans="1:8">
      <c r="A4" s="139"/>
      <c r="B4" s="138" t="s">
        <v>72</v>
      </c>
      <c r="C4" s="138"/>
      <c r="D4" s="138"/>
      <c r="E4" s="138" t="s">
        <v>64</v>
      </c>
      <c r="F4" s="138" t="s">
        <v>65</v>
      </c>
      <c r="G4" s="138" t="s">
        <v>284</v>
      </c>
      <c r="H4" s="149"/>
    </row>
    <row r="5" ht="21.4" customHeight="1" spans="1:8">
      <c r="A5" s="139"/>
      <c r="B5" s="138" t="s">
        <v>73</v>
      </c>
      <c r="C5" s="138" t="s">
        <v>74</v>
      </c>
      <c r="D5" s="138" t="s">
        <v>75</v>
      </c>
      <c r="E5" s="138"/>
      <c r="F5" s="138"/>
      <c r="G5" s="138"/>
      <c r="H5" s="150"/>
    </row>
    <row r="6" ht="19.9" customHeight="1" spans="1:8">
      <c r="A6" s="140"/>
      <c r="B6" s="141"/>
      <c r="C6" s="141"/>
      <c r="D6" s="141"/>
      <c r="E6" s="141"/>
      <c r="F6" s="141" t="s">
        <v>76</v>
      </c>
      <c r="G6" s="142">
        <v>89715123.21</v>
      </c>
      <c r="H6" s="151"/>
    </row>
    <row r="7" ht="19.9" customHeight="1" spans="1:8">
      <c r="A7" s="139"/>
      <c r="B7" s="143"/>
      <c r="C7" s="143"/>
      <c r="D7" s="143"/>
      <c r="E7" s="143"/>
      <c r="F7" s="16" t="s">
        <v>23</v>
      </c>
      <c r="G7" s="144">
        <v>89715123.21</v>
      </c>
      <c r="H7" s="149"/>
    </row>
    <row r="8" ht="19.9" customHeight="1" spans="1:8">
      <c r="A8" s="139"/>
      <c r="B8" s="143"/>
      <c r="C8" s="143"/>
      <c r="D8" s="143"/>
      <c r="E8" s="143"/>
      <c r="F8" s="16" t="s">
        <v>77</v>
      </c>
      <c r="G8" s="144">
        <v>89715123.21</v>
      </c>
      <c r="H8" s="149"/>
    </row>
    <row r="9" ht="19.9" customHeight="1" spans="1:8">
      <c r="A9" s="139"/>
      <c r="B9" s="143"/>
      <c r="C9" s="143"/>
      <c r="D9" s="143"/>
      <c r="E9" s="143"/>
      <c r="F9" s="16" t="s">
        <v>285</v>
      </c>
      <c r="G9" s="144">
        <v>17135829.89</v>
      </c>
      <c r="H9" s="150"/>
    </row>
    <row r="10" ht="19.9" customHeight="1" spans="1:8">
      <c r="A10" s="139"/>
      <c r="B10" s="7" t="s">
        <v>93</v>
      </c>
      <c r="C10" s="7" t="s">
        <v>89</v>
      </c>
      <c r="D10" s="7" t="s">
        <v>79</v>
      </c>
      <c r="E10" s="7" t="s">
        <v>67</v>
      </c>
      <c r="F10" s="158" t="s">
        <v>286</v>
      </c>
      <c r="G10" s="144">
        <v>14142987</v>
      </c>
      <c r="H10" s="150"/>
    </row>
    <row r="11" ht="19.9" customHeight="1" spans="1:8">
      <c r="A11" s="139"/>
      <c r="B11" s="7" t="s">
        <v>93</v>
      </c>
      <c r="C11" s="7" t="s">
        <v>89</v>
      </c>
      <c r="D11" s="7" t="s">
        <v>79</v>
      </c>
      <c r="E11" s="7" t="s">
        <v>67</v>
      </c>
      <c r="F11" s="16" t="s">
        <v>287</v>
      </c>
      <c r="G11" s="144">
        <v>2614151.72</v>
      </c>
      <c r="H11" s="150"/>
    </row>
    <row r="12" ht="19.9" customHeight="1" spans="1:8">
      <c r="A12" s="139"/>
      <c r="B12" s="7" t="s">
        <v>93</v>
      </c>
      <c r="C12" s="7" t="s">
        <v>89</v>
      </c>
      <c r="D12" s="7" t="s">
        <v>79</v>
      </c>
      <c r="E12" s="7" t="s">
        <v>67</v>
      </c>
      <c r="F12" s="16" t="s">
        <v>288</v>
      </c>
      <c r="G12" s="144">
        <v>258691.17</v>
      </c>
      <c r="H12" s="150"/>
    </row>
    <row r="13" ht="19.9" customHeight="1" spans="1:8">
      <c r="A13" s="139"/>
      <c r="B13" s="7" t="s">
        <v>93</v>
      </c>
      <c r="C13" s="7" t="s">
        <v>89</v>
      </c>
      <c r="D13" s="7" t="s">
        <v>79</v>
      </c>
      <c r="E13" s="7" t="s">
        <v>67</v>
      </c>
      <c r="F13" s="16" t="s">
        <v>289</v>
      </c>
      <c r="G13" s="144">
        <v>120000</v>
      </c>
      <c r="H13" s="150"/>
    </row>
    <row r="14" ht="19.9" customHeight="1" spans="2:8">
      <c r="B14" s="7"/>
      <c r="C14" s="7"/>
      <c r="D14" s="7"/>
      <c r="E14" s="7"/>
      <c r="F14" s="16" t="s">
        <v>290</v>
      </c>
      <c r="G14" s="144">
        <v>1358000</v>
      </c>
      <c r="H14" s="150"/>
    </row>
    <row r="15" ht="19.9" customHeight="1" spans="1:8">
      <c r="A15" s="139"/>
      <c r="B15" s="7" t="s">
        <v>93</v>
      </c>
      <c r="C15" s="7" t="s">
        <v>89</v>
      </c>
      <c r="D15" s="7" t="s">
        <v>96</v>
      </c>
      <c r="E15" s="7" t="s">
        <v>67</v>
      </c>
      <c r="F15" s="16" t="s">
        <v>291</v>
      </c>
      <c r="G15" s="159">
        <v>1000000</v>
      </c>
      <c r="H15" s="150"/>
    </row>
    <row r="16" ht="19.9" customHeight="1" spans="1:8">
      <c r="A16" s="139"/>
      <c r="B16" s="7" t="s">
        <v>93</v>
      </c>
      <c r="C16" s="7" t="s">
        <v>89</v>
      </c>
      <c r="D16" s="7" t="s">
        <v>96</v>
      </c>
      <c r="E16" s="7" t="s">
        <v>67</v>
      </c>
      <c r="F16" s="16" t="s">
        <v>292</v>
      </c>
      <c r="G16" s="144">
        <v>358000</v>
      </c>
      <c r="H16" s="150"/>
    </row>
    <row r="17" ht="19.9" customHeight="1" spans="2:8">
      <c r="B17" s="7"/>
      <c r="C17" s="7"/>
      <c r="D17" s="7"/>
      <c r="E17" s="7"/>
      <c r="F17" s="16" t="s">
        <v>293</v>
      </c>
      <c r="G17" s="144">
        <v>270000</v>
      </c>
      <c r="H17" s="150"/>
    </row>
    <row r="18" ht="19.9" customHeight="1" spans="1:8">
      <c r="A18" s="139"/>
      <c r="B18" s="7" t="s">
        <v>93</v>
      </c>
      <c r="C18" s="7" t="s">
        <v>89</v>
      </c>
      <c r="D18" s="7" t="s">
        <v>98</v>
      </c>
      <c r="E18" s="7" t="s">
        <v>67</v>
      </c>
      <c r="F18" s="16" t="s">
        <v>294</v>
      </c>
      <c r="G18" s="144">
        <v>270000</v>
      </c>
      <c r="H18" s="150"/>
    </row>
    <row r="19" ht="19.9" customHeight="1" spans="2:8">
      <c r="B19" s="7"/>
      <c r="C19" s="7"/>
      <c r="D19" s="7"/>
      <c r="E19" s="7"/>
      <c r="F19" s="16" t="s">
        <v>295</v>
      </c>
      <c r="G19" s="144">
        <v>795850</v>
      </c>
      <c r="H19" s="150"/>
    </row>
    <row r="20" ht="19.9" customHeight="1" spans="1:8">
      <c r="A20" s="139"/>
      <c r="B20" s="7" t="s">
        <v>93</v>
      </c>
      <c r="C20" s="7" t="s">
        <v>89</v>
      </c>
      <c r="D20" s="7" t="s">
        <v>100</v>
      </c>
      <c r="E20" s="7" t="s">
        <v>67</v>
      </c>
      <c r="F20" s="16" t="s">
        <v>296</v>
      </c>
      <c r="G20" s="144">
        <v>480000</v>
      </c>
      <c r="H20" s="150"/>
    </row>
    <row r="21" ht="19.9" customHeight="1" spans="1:8">
      <c r="A21" s="139"/>
      <c r="B21" s="7" t="s">
        <v>93</v>
      </c>
      <c r="C21" s="7" t="s">
        <v>89</v>
      </c>
      <c r="D21" s="7" t="s">
        <v>100</v>
      </c>
      <c r="E21" s="7" t="s">
        <v>67</v>
      </c>
      <c r="F21" s="16" t="s">
        <v>297</v>
      </c>
      <c r="G21" s="144">
        <v>176550</v>
      </c>
      <c r="H21" s="150"/>
    </row>
    <row r="22" ht="47.25" customHeight="1" spans="1:8">
      <c r="A22" s="139"/>
      <c r="B22" s="7" t="s">
        <v>93</v>
      </c>
      <c r="C22" s="7" t="s">
        <v>89</v>
      </c>
      <c r="D22" s="7" t="s">
        <v>100</v>
      </c>
      <c r="E22" s="7" t="s">
        <v>67</v>
      </c>
      <c r="F22" s="16" t="s">
        <v>298</v>
      </c>
      <c r="G22" s="144">
        <v>139300</v>
      </c>
      <c r="H22" s="150"/>
    </row>
    <row r="23" ht="19.9" customHeight="1" spans="2:8">
      <c r="B23" s="7"/>
      <c r="C23" s="7"/>
      <c r="D23" s="7"/>
      <c r="E23" s="7"/>
      <c r="F23" s="16" t="s">
        <v>299</v>
      </c>
      <c r="G23" s="144">
        <v>1940000</v>
      </c>
      <c r="H23" s="150"/>
    </row>
    <row r="24" ht="19.9" customHeight="1" spans="1:8">
      <c r="A24" s="139"/>
      <c r="B24" s="7" t="s">
        <v>93</v>
      </c>
      <c r="C24" s="7" t="s">
        <v>89</v>
      </c>
      <c r="D24" s="7" t="s">
        <v>102</v>
      </c>
      <c r="E24" s="7" t="s">
        <v>67</v>
      </c>
      <c r="F24" s="16" t="s">
        <v>300</v>
      </c>
      <c r="G24" s="159">
        <v>1940000</v>
      </c>
      <c r="H24" s="150"/>
    </row>
    <row r="25" ht="19.9" customHeight="1" spans="2:8">
      <c r="B25" s="7"/>
      <c r="C25" s="7"/>
      <c r="D25" s="7"/>
      <c r="E25" s="7"/>
      <c r="F25" s="16" t="s">
        <v>301</v>
      </c>
      <c r="G25" s="144">
        <v>741800</v>
      </c>
      <c r="H25" s="150"/>
    </row>
    <row r="26" ht="19.9" customHeight="1" spans="1:8">
      <c r="A26" s="139"/>
      <c r="B26" s="7" t="s">
        <v>93</v>
      </c>
      <c r="C26" s="7" t="s">
        <v>89</v>
      </c>
      <c r="D26" s="7" t="s">
        <v>104</v>
      </c>
      <c r="E26" s="7" t="s">
        <v>67</v>
      </c>
      <c r="F26" s="16" t="s">
        <v>302</v>
      </c>
      <c r="G26" s="159">
        <v>741800</v>
      </c>
      <c r="H26" s="150"/>
    </row>
    <row r="27" ht="19.9" customHeight="1" spans="2:8">
      <c r="B27" s="7"/>
      <c r="C27" s="7"/>
      <c r="D27" s="7"/>
      <c r="E27" s="7"/>
      <c r="F27" s="16" t="s">
        <v>303</v>
      </c>
      <c r="G27" s="144">
        <v>1512600</v>
      </c>
      <c r="H27" s="150"/>
    </row>
    <row r="28" ht="19.9" customHeight="1" spans="1:8">
      <c r="A28" s="139"/>
      <c r="B28" s="7" t="s">
        <v>93</v>
      </c>
      <c r="C28" s="7" t="s">
        <v>89</v>
      </c>
      <c r="D28" s="7" t="s">
        <v>106</v>
      </c>
      <c r="E28" s="7" t="s">
        <v>67</v>
      </c>
      <c r="F28" s="16" t="s">
        <v>304</v>
      </c>
      <c r="G28" s="144">
        <v>1512600</v>
      </c>
      <c r="H28" s="150"/>
    </row>
    <row r="29" ht="19.9" customHeight="1" spans="2:8">
      <c r="B29" s="7"/>
      <c r="C29" s="7"/>
      <c r="D29" s="7"/>
      <c r="E29" s="7"/>
      <c r="F29" s="16" t="s">
        <v>305</v>
      </c>
      <c r="G29" s="144">
        <v>16250752.84</v>
      </c>
      <c r="H29" s="150"/>
    </row>
    <row r="30" ht="43.5" customHeight="1" spans="1:8">
      <c r="A30" s="139"/>
      <c r="B30" s="7" t="s">
        <v>93</v>
      </c>
      <c r="C30" s="7" t="s">
        <v>89</v>
      </c>
      <c r="D30" s="7" t="s">
        <v>91</v>
      </c>
      <c r="E30" s="7" t="s">
        <v>67</v>
      </c>
      <c r="F30" s="158" t="s">
        <v>306</v>
      </c>
      <c r="G30" s="159">
        <v>1198000.84</v>
      </c>
      <c r="H30" s="150"/>
    </row>
    <row r="31" ht="19.9" customHeight="1" spans="1:8">
      <c r="A31" s="139"/>
      <c r="B31" s="7" t="s">
        <v>93</v>
      </c>
      <c r="C31" s="7" t="s">
        <v>89</v>
      </c>
      <c r="D31" s="7" t="s">
        <v>91</v>
      </c>
      <c r="E31" s="7" t="s">
        <v>67</v>
      </c>
      <c r="F31" s="158" t="s">
        <v>307</v>
      </c>
      <c r="G31" s="159">
        <v>15052752</v>
      </c>
      <c r="H31" s="150"/>
    </row>
    <row r="32" ht="19.9" customHeight="1" spans="2:8">
      <c r="B32" s="7"/>
      <c r="C32" s="7"/>
      <c r="D32" s="7"/>
      <c r="E32" s="7"/>
      <c r="F32" s="16" t="s">
        <v>308</v>
      </c>
      <c r="G32" s="144">
        <v>49710290.48</v>
      </c>
      <c r="H32" s="150"/>
    </row>
    <row r="33" ht="19.9" customHeight="1" spans="1:8">
      <c r="A33" s="139"/>
      <c r="B33" s="7" t="s">
        <v>93</v>
      </c>
      <c r="C33" s="7" t="s">
        <v>91</v>
      </c>
      <c r="D33" s="7" t="s">
        <v>91</v>
      </c>
      <c r="E33" s="7" t="s">
        <v>67</v>
      </c>
      <c r="F33" s="16" t="s">
        <v>309</v>
      </c>
      <c r="G33" s="144">
        <v>1300000</v>
      </c>
      <c r="H33" s="150"/>
    </row>
    <row r="34" ht="39" customHeight="1" spans="1:8">
      <c r="A34" s="139"/>
      <c r="B34" s="7" t="s">
        <v>93</v>
      </c>
      <c r="C34" s="7" t="s">
        <v>91</v>
      </c>
      <c r="D34" s="7" t="s">
        <v>91</v>
      </c>
      <c r="E34" s="7" t="s">
        <v>67</v>
      </c>
      <c r="F34" s="16" t="s">
        <v>310</v>
      </c>
      <c r="G34" s="144">
        <v>5838950</v>
      </c>
      <c r="H34" s="150"/>
    </row>
    <row r="35" ht="19.9" customHeight="1" spans="1:8">
      <c r="A35" s="139"/>
      <c r="B35" s="7" t="s">
        <v>93</v>
      </c>
      <c r="C35" s="7" t="s">
        <v>91</v>
      </c>
      <c r="D35" s="7" t="s">
        <v>91</v>
      </c>
      <c r="E35" s="7" t="s">
        <v>67</v>
      </c>
      <c r="F35" s="16" t="s">
        <v>311</v>
      </c>
      <c r="G35" s="144">
        <v>2805900</v>
      </c>
      <c r="H35" s="150"/>
    </row>
    <row r="36" ht="19.9" customHeight="1" spans="1:8">
      <c r="A36" s="139"/>
      <c r="B36" s="7" t="s">
        <v>93</v>
      </c>
      <c r="C36" s="7" t="s">
        <v>91</v>
      </c>
      <c r="D36" s="7" t="s">
        <v>91</v>
      </c>
      <c r="E36" s="7" t="s">
        <v>67</v>
      </c>
      <c r="F36" s="16" t="s">
        <v>312</v>
      </c>
      <c r="G36" s="144">
        <v>1958523.83</v>
      </c>
      <c r="H36" s="150"/>
    </row>
    <row r="37" ht="19.9" customHeight="1" spans="1:8">
      <c r="A37" s="139"/>
      <c r="B37" s="7" t="s">
        <v>93</v>
      </c>
      <c r="C37" s="7" t="s">
        <v>91</v>
      </c>
      <c r="D37" s="7" t="s">
        <v>91</v>
      </c>
      <c r="E37" s="7" t="s">
        <v>67</v>
      </c>
      <c r="F37" s="16" t="s">
        <v>313</v>
      </c>
      <c r="G37" s="144">
        <v>4426164.2</v>
      </c>
      <c r="H37" s="150"/>
    </row>
    <row r="38" ht="19.9" customHeight="1" spans="1:8">
      <c r="A38" s="139"/>
      <c r="B38" s="7" t="s">
        <v>93</v>
      </c>
      <c r="C38" s="7" t="s">
        <v>91</v>
      </c>
      <c r="D38" s="7" t="s">
        <v>91</v>
      </c>
      <c r="E38" s="7" t="s">
        <v>67</v>
      </c>
      <c r="F38" s="16" t="s">
        <v>314</v>
      </c>
      <c r="G38" s="144">
        <v>1575380</v>
      </c>
      <c r="H38" s="150"/>
    </row>
    <row r="39" ht="19.9" customHeight="1" spans="1:8">
      <c r="A39" s="139"/>
      <c r="B39" s="7" t="s">
        <v>93</v>
      </c>
      <c r="C39" s="7" t="s">
        <v>91</v>
      </c>
      <c r="D39" s="7" t="s">
        <v>91</v>
      </c>
      <c r="E39" s="7" t="s">
        <v>67</v>
      </c>
      <c r="F39" s="16" t="s">
        <v>315</v>
      </c>
      <c r="G39" s="144">
        <v>841240</v>
      </c>
      <c r="H39" s="150"/>
    </row>
    <row r="40" ht="19.9" customHeight="1" spans="1:8">
      <c r="A40" s="139"/>
      <c r="B40" s="7" t="s">
        <v>93</v>
      </c>
      <c r="C40" s="7" t="s">
        <v>91</v>
      </c>
      <c r="D40" s="7" t="s">
        <v>91</v>
      </c>
      <c r="E40" s="7" t="s">
        <v>67</v>
      </c>
      <c r="F40" s="16" t="s">
        <v>316</v>
      </c>
      <c r="G40" s="144">
        <v>3150090</v>
      </c>
      <c r="H40" s="150"/>
    </row>
    <row r="41" ht="19.9" customHeight="1" spans="1:8">
      <c r="A41" s="139"/>
      <c r="B41" s="7" t="s">
        <v>93</v>
      </c>
      <c r="C41" s="7" t="s">
        <v>91</v>
      </c>
      <c r="D41" s="7" t="s">
        <v>91</v>
      </c>
      <c r="E41" s="7" t="s">
        <v>67</v>
      </c>
      <c r="F41" s="16" t="s">
        <v>317</v>
      </c>
      <c r="G41" s="144">
        <v>970000</v>
      </c>
      <c r="H41" s="150"/>
    </row>
    <row r="42" ht="32.1" customHeight="1" spans="1:8">
      <c r="A42" s="139"/>
      <c r="B42" s="7" t="s">
        <v>93</v>
      </c>
      <c r="C42" s="7" t="s">
        <v>91</v>
      </c>
      <c r="D42" s="7" t="s">
        <v>91</v>
      </c>
      <c r="E42" s="7" t="s">
        <v>67</v>
      </c>
      <c r="F42" s="16" t="s">
        <v>318</v>
      </c>
      <c r="G42" s="144">
        <v>1199630</v>
      </c>
      <c r="H42" s="150"/>
    </row>
    <row r="43" ht="39.75" customHeight="1" spans="1:8">
      <c r="A43" s="139"/>
      <c r="B43" s="7" t="s">
        <v>93</v>
      </c>
      <c r="C43" s="7" t="s">
        <v>91</v>
      </c>
      <c r="D43" s="7" t="s">
        <v>91</v>
      </c>
      <c r="E43" s="7" t="s">
        <v>67</v>
      </c>
      <c r="F43" s="16" t="s">
        <v>319</v>
      </c>
      <c r="G43" s="159">
        <v>1119972.04</v>
      </c>
      <c r="H43" s="150"/>
    </row>
    <row r="44" ht="19.9" customHeight="1" spans="1:8">
      <c r="A44" s="139"/>
      <c r="B44" s="7" t="s">
        <v>93</v>
      </c>
      <c r="C44" s="7" t="s">
        <v>91</v>
      </c>
      <c r="D44" s="7" t="s">
        <v>91</v>
      </c>
      <c r="E44" s="7" t="s">
        <v>67</v>
      </c>
      <c r="F44" s="16" t="s">
        <v>320</v>
      </c>
      <c r="G44" s="144">
        <v>3040721.17</v>
      </c>
      <c r="H44" s="150"/>
    </row>
    <row r="45" ht="19.9" customHeight="1" spans="1:8">
      <c r="A45" s="139"/>
      <c r="B45" s="7" t="s">
        <v>93</v>
      </c>
      <c r="C45" s="7" t="s">
        <v>91</v>
      </c>
      <c r="D45" s="7" t="s">
        <v>91</v>
      </c>
      <c r="E45" s="7" t="s">
        <v>67</v>
      </c>
      <c r="F45" s="16" t="s">
        <v>321</v>
      </c>
      <c r="G45" s="144">
        <v>2669315</v>
      </c>
      <c r="H45" s="150"/>
    </row>
    <row r="46" ht="19.9" customHeight="1" spans="1:8">
      <c r="A46" s="139"/>
      <c r="B46" s="7" t="s">
        <v>93</v>
      </c>
      <c r="C46" s="7" t="s">
        <v>91</v>
      </c>
      <c r="D46" s="7" t="s">
        <v>91</v>
      </c>
      <c r="E46" s="7" t="s">
        <v>67</v>
      </c>
      <c r="F46" s="16" t="s">
        <v>322</v>
      </c>
      <c r="G46" s="144">
        <v>3243604.24</v>
      </c>
      <c r="H46" s="150"/>
    </row>
    <row r="47" ht="19.9" customHeight="1" spans="1:8">
      <c r="A47" s="139"/>
      <c r="B47" s="7" t="s">
        <v>93</v>
      </c>
      <c r="C47" s="7" t="s">
        <v>91</v>
      </c>
      <c r="D47" s="7" t="s">
        <v>91</v>
      </c>
      <c r="E47" s="7" t="s">
        <v>67</v>
      </c>
      <c r="F47" s="16" t="s">
        <v>323</v>
      </c>
      <c r="G47" s="144">
        <v>14935800</v>
      </c>
      <c r="H47" s="150"/>
    </row>
    <row r="48" ht="19.9" customHeight="1" spans="1:8">
      <c r="A48" s="139"/>
      <c r="B48" s="7" t="s">
        <v>93</v>
      </c>
      <c r="C48" s="7" t="s">
        <v>91</v>
      </c>
      <c r="D48" s="7" t="s">
        <v>91</v>
      </c>
      <c r="E48" s="7" t="s">
        <v>67</v>
      </c>
      <c r="F48" s="16" t="s">
        <v>324</v>
      </c>
      <c r="G48" s="144">
        <v>225000</v>
      </c>
      <c r="H48" s="150"/>
    </row>
    <row r="49" ht="19.9" customHeight="1" spans="1:8">
      <c r="A49" s="139"/>
      <c r="B49" s="7" t="s">
        <v>93</v>
      </c>
      <c r="C49" s="7" t="s">
        <v>91</v>
      </c>
      <c r="D49" s="7" t="s">
        <v>91</v>
      </c>
      <c r="E49" s="7" t="s">
        <v>67</v>
      </c>
      <c r="F49" s="16" t="s">
        <v>325</v>
      </c>
      <c r="G49" s="144">
        <v>410000</v>
      </c>
      <c r="H49" s="150"/>
    </row>
    <row r="50" ht="8.45" customHeight="1" spans="1:8">
      <c r="A50" s="145"/>
      <c r="B50" s="146"/>
      <c r="C50" s="146"/>
      <c r="D50" s="146"/>
      <c r="E50" s="146"/>
      <c r="F50" s="145"/>
      <c r="G50" s="145"/>
      <c r="H50" s="152"/>
    </row>
  </sheetData>
  <mergeCells count="12">
    <mergeCell ref="B1:D1"/>
    <mergeCell ref="B2:G2"/>
    <mergeCell ref="B3:F3"/>
    <mergeCell ref="B4:D4"/>
    <mergeCell ref="A10:A13"/>
    <mergeCell ref="A15:A16"/>
    <mergeCell ref="A20:A22"/>
    <mergeCell ref="A30:A31"/>
    <mergeCell ref="A33:A49"/>
    <mergeCell ref="E4:E5"/>
    <mergeCell ref="F4:F5"/>
    <mergeCell ref="G4:G5"/>
  </mergeCells>
  <pageMargins left="0.75" right="0.45" top="0.270000010728836" bottom="0.270000010728836"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3.5"/>
  <cols>
    <col min="1" max="1" width="1.5" customWidth="1"/>
    <col min="2" max="2" width="13.375" customWidth="1"/>
    <col min="3" max="3" width="24.375" customWidth="1"/>
    <col min="4" max="9" width="16.375" customWidth="1"/>
    <col min="10" max="10" width="1.5" customWidth="1"/>
  </cols>
  <sheetData>
    <row r="1" ht="14.25" customHeight="1" spans="1:10">
      <c r="A1" s="123"/>
      <c r="B1" s="124"/>
      <c r="C1" s="125"/>
      <c r="D1" s="126"/>
      <c r="E1" s="126"/>
      <c r="F1" s="126"/>
      <c r="G1" s="126"/>
      <c r="H1" s="126"/>
      <c r="I1" s="132" t="s">
        <v>326</v>
      </c>
      <c r="J1" s="137"/>
    </row>
    <row r="2" ht="19.9" customHeight="1" spans="1:10">
      <c r="A2" s="123"/>
      <c r="B2" s="134" t="s">
        <v>327</v>
      </c>
      <c r="C2" s="134"/>
      <c r="D2" s="134"/>
      <c r="E2" s="134"/>
      <c r="F2" s="134"/>
      <c r="G2" s="134"/>
      <c r="H2" s="134"/>
      <c r="I2" s="134"/>
      <c r="J2" s="137" t="s">
        <v>3</v>
      </c>
    </row>
    <row r="3" ht="17.1" customHeight="1" spans="1:10">
      <c r="A3" s="135"/>
      <c r="B3" s="136" t="s">
        <v>5</v>
      </c>
      <c r="C3" s="136"/>
      <c r="D3" s="153"/>
      <c r="E3" s="153"/>
      <c r="F3" s="153"/>
      <c r="G3" s="153"/>
      <c r="H3" s="153"/>
      <c r="I3" s="147" t="s">
        <v>6</v>
      </c>
      <c r="J3" s="148"/>
    </row>
    <row r="4" ht="21.4" customHeight="1" spans="1:10">
      <c r="A4" s="137"/>
      <c r="B4" s="138" t="s">
        <v>328</v>
      </c>
      <c r="C4" s="138" t="s">
        <v>65</v>
      </c>
      <c r="D4" s="138" t="s">
        <v>329</v>
      </c>
      <c r="E4" s="138"/>
      <c r="F4" s="138"/>
      <c r="G4" s="138"/>
      <c r="H4" s="138"/>
      <c r="I4" s="138"/>
      <c r="J4" s="149"/>
    </row>
    <row r="5" ht="21.4" customHeight="1" spans="1:10">
      <c r="A5" s="139"/>
      <c r="B5" s="138"/>
      <c r="C5" s="138"/>
      <c r="D5" s="138" t="s">
        <v>53</v>
      </c>
      <c r="E5" s="154" t="s">
        <v>330</v>
      </c>
      <c r="F5" s="138" t="s">
        <v>331</v>
      </c>
      <c r="G5" s="138"/>
      <c r="H5" s="138"/>
      <c r="I5" s="138" t="s">
        <v>332</v>
      </c>
      <c r="J5" s="149"/>
    </row>
    <row r="6" ht="21.4" customHeight="1" spans="1:10">
      <c r="A6" s="139"/>
      <c r="B6" s="138"/>
      <c r="C6" s="138"/>
      <c r="D6" s="138"/>
      <c r="E6" s="154"/>
      <c r="F6" s="138" t="s">
        <v>166</v>
      </c>
      <c r="G6" s="138" t="s">
        <v>333</v>
      </c>
      <c r="H6" s="138" t="s">
        <v>334</v>
      </c>
      <c r="I6" s="138"/>
      <c r="J6" s="150"/>
    </row>
    <row r="7" ht="30" customHeight="1" spans="1:10">
      <c r="A7" s="140"/>
      <c r="B7" s="138"/>
      <c r="C7" s="138" t="s">
        <v>76</v>
      </c>
      <c r="D7" s="157">
        <v>23270</v>
      </c>
      <c r="E7" s="157"/>
      <c r="F7" s="157">
        <v>19000</v>
      </c>
      <c r="G7" s="157"/>
      <c r="H7" s="157">
        <v>19000</v>
      </c>
      <c r="I7" s="157">
        <v>4270</v>
      </c>
      <c r="J7" s="151"/>
    </row>
    <row r="8" ht="30" customHeight="1" spans="1:10">
      <c r="A8" s="139"/>
      <c r="B8" s="143"/>
      <c r="C8" s="16" t="s">
        <v>23</v>
      </c>
      <c r="D8" s="144">
        <v>23270</v>
      </c>
      <c r="E8" s="144"/>
      <c r="F8" s="144">
        <v>19000</v>
      </c>
      <c r="G8" s="144"/>
      <c r="H8" s="144">
        <v>19000</v>
      </c>
      <c r="I8" s="144">
        <v>4270</v>
      </c>
      <c r="J8" s="149"/>
    </row>
    <row r="9" ht="30" customHeight="1" spans="1:10">
      <c r="A9" s="139"/>
      <c r="B9" s="7" t="s">
        <v>67</v>
      </c>
      <c r="C9" s="10" t="s">
        <v>335</v>
      </c>
      <c r="D9" s="144">
        <v>23270</v>
      </c>
      <c r="E9" s="144"/>
      <c r="F9" s="144">
        <v>19000</v>
      </c>
      <c r="G9" s="144"/>
      <c r="H9" s="144">
        <v>19000</v>
      </c>
      <c r="I9" s="144">
        <v>4270</v>
      </c>
      <c r="J9" s="149"/>
    </row>
    <row r="10" ht="8.45" customHeight="1" spans="1:10">
      <c r="A10" s="145"/>
      <c r="B10" s="145"/>
      <c r="C10" s="145"/>
      <c r="D10" s="145"/>
      <c r="E10" s="145"/>
      <c r="F10" s="145"/>
      <c r="G10" s="145"/>
      <c r="H10" s="145"/>
      <c r="I10" s="145"/>
      <c r="J10" s="152"/>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pane ySplit="6" topLeftCell="A7" activePane="bottomLeft" state="frozen"/>
      <selection/>
      <selection pane="bottomLeft" activeCell="B3" sqref="B3:F3"/>
    </sheetView>
  </sheetViews>
  <sheetFormatPr defaultColWidth="10" defaultRowHeight="13.5"/>
  <cols>
    <col min="1" max="1" width="1.5" customWidth="1"/>
    <col min="2" max="4" width="6.125" customWidth="1"/>
    <col min="5" max="5" width="10.75" customWidth="1"/>
    <col min="6" max="6" width="30.125" customWidth="1"/>
    <col min="7" max="7" width="16.5" customWidth="1"/>
    <col min="8" max="8" width="16.375" customWidth="1"/>
    <col min="9" max="9" width="16.5" customWidth="1"/>
    <col min="10" max="10" width="1.5" customWidth="1"/>
    <col min="11" max="11" width="9.75" customWidth="1"/>
  </cols>
  <sheetData>
    <row r="1" ht="14.25" customHeight="1" spans="1:10">
      <c r="A1" s="123"/>
      <c r="B1" s="124"/>
      <c r="C1" s="124"/>
      <c r="D1" s="124"/>
      <c r="E1" s="125"/>
      <c r="F1" s="125"/>
      <c r="G1" s="126"/>
      <c r="H1" s="126"/>
      <c r="I1" s="132" t="s">
        <v>336</v>
      </c>
      <c r="J1" s="137"/>
    </row>
    <row r="2" ht="19.9" customHeight="1" spans="1:10">
      <c r="A2" s="123"/>
      <c r="B2" s="134" t="s">
        <v>337</v>
      </c>
      <c r="C2" s="134"/>
      <c r="D2" s="134"/>
      <c r="E2" s="134"/>
      <c r="F2" s="134"/>
      <c r="G2" s="134"/>
      <c r="H2" s="134"/>
      <c r="I2" s="134"/>
      <c r="J2" s="137" t="s">
        <v>3</v>
      </c>
    </row>
    <row r="3" ht="17.1" customHeight="1" spans="1:10">
      <c r="A3" s="135"/>
      <c r="B3" s="136" t="s">
        <v>5</v>
      </c>
      <c r="C3" s="136"/>
      <c r="D3" s="136"/>
      <c r="E3" s="136"/>
      <c r="F3" s="136"/>
      <c r="G3" s="135"/>
      <c r="H3" s="135"/>
      <c r="I3" s="147" t="s">
        <v>6</v>
      </c>
      <c r="J3" s="148"/>
    </row>
    <row r="4" ht="21.4" customHeight="1" spans="1:10">
      <c r="A4" s="137"/>
      <c r="B4" s="138" t="s">
        <v>9</v>
      </c>
      <c r="C4" s="138"/>
      <c r="D4" s="138"/>
      <c r="E4" s="138"/>
      <c r="F4" s="138"/>
      <c r="G4" s="138" t="s">
        <v>338</v>
      </c>
      <c r="H4" s="138"/>
      <c r="I4" s="138"/>
      <c r="J4" s="149"/>
    </row>
    <row r="5" ht="21.4" customHeight="1" spans="1:10">
      <c r="A5" s="139"/>
      <c r="B5" s="138" t="s">
        <v>72</v>
      </c>
      <c r="C5" s="138"/>
      <c r="D5" s="138"/>
      <c r="E5" s="138" t="s">
        <v>64</v>
      </c>
      <c r="F5" s="138" t="s">
        <v>65</v>
      </c>
      <c r="G5" s="138" t="s">
        <v>53</v>
      </c>
      <c r="H5" s="138" t="s">
        <v>70</v>
      </c>
      <c r="I5" s="138" t="s">
        <v>71</v>
      </c>
      <c r="J5" s="149"/>
    </row>
    <row r="6" ht="21.4" customHeight="1" spans="1:10">
      <c r="A6" s="139"/>
      <c r="B6" s="138" t="s">
        <v>73</v>
      </c>
      <c r="C6" s="138" t="s">
        <v>74</v>
      </c>
      <c r="D6" s="138" t="s">
        <v>75</v>
      </c>
      <c r="E6" s="138"/>
      <c r="F6" s="138"/>
      <c r="G6" s="138"/>
      <c r="H6" s="138"/>
      <c r="I6" s="138"/>
      <c r="J6" s="150"/>
    </row>
    <row r="7" ht="30" customHeight="1" spans="1:10">
      <c r="A7" s="140"/>
      <c r="B7" s="138"/>
      <c r="C7" s="138"/>
      <c r="D7" s="138"/>
      <c r="E7" s="138"/>
      <c r="F7" s="138" t="s">
        <v>76</v>
      </c>
      <c r="G7" s="157">
        <v>39457104.28</v>
      </c>
      <c r="H7" s="157"/>
      <c r="I7" s="157">
        <v>39457104.28</v>
      </c>
      <c r="J7" s="151"/>
    </row>
    <row r="8" ht="30" customHeight="1" spans="1:10">
      <c r="A8" s="139"/>
      <c r="B8" s="143"/>
      <c r="C8" s="143"/>
      <c r="D8" s="143"/>
      <c r="E8" s="143"/>
      <c r="F8" s="16" t="s">
        <v>23</v>
      </c>
      <c r="G8" s="144">
        <v>39457104.28</v>
      </c>
      <c r="H8" s="144"/>
      <c r="I8" s="144">
        <v>39457104.28</v>
      </c>
      <c r="J8" s="149"/>
    </row>
    <row r="9" ht="30" customHeight="1" spans="1:10">
      <c r="A9" s="139"/>
      <c r="B9" s="143"/>
      <c r="C9" s="143"/>
      <c r="D9" s="143"/>
      <c r="E9" s="143"/>
      <c r="F9" s="16" t="s">
        <v>77</v>
      </c>
      <c r="G9" s="144">
        <v>39457104.28</v>
      </c>
      <c r="H9" s="144"/>
      <c r="I9" s="144">
        <v>39457104.28</v>
      </c>
      <c r="J9" s="149"/>
    </row>
    <row r="10" ht="30" customHeight="1" spans="1:10">
      <c r="A10" s="139"/>
      <c r="B10" s="7" t="s">
        <v>93</v>
      </c>
      <c r="C10" s="7" t="s">
        <v>109</v>
      </c>
      <c r="D10" s="7" t="s">
        <v>80</v>
      </c>
      <c r="E10" s="7" t="s">
        <v>67</v>
      </c>
      <c r="F10" s="158" t="s">
        <v>110</v>
      </c>
      <c r="G10" s="144">
        <v>34688658.78</v>
      </c>
      <c r="H10" s="144"/>
      <c r="I10" s="144">
        <v>34688658.78</v>
      </c>
      <c r="J10" s="150"/>
    </row>
    <row r="11" ht="30" customHeight="1" spans="1:10">
      <c r="A11" s="139"/>
      <c r="B11" s="7" t="s">
        <v>93</v>
      </c>
      <c r="C11" s="7" t="s">
        <v>111</v>
      </c>
      <c r="D11" s="7" t="s">
        <v>80</v>
      </c>
      <c r="E11" s="7" t="s">
        <v>67</v>
      </c>
      <c r="F11" s="158" t="s">
        <v>339</v>
      </c>
      <c r="G11" s="144">
        <v>1022985.5</v>
      </c>
      <c r="H11" s="144"/>
      <c r="I11" s="144">
        <v>1022985.5</v>
      </c>
      <c r="J11" s="150"/>
    </row>
    <row r="12" ht="30" customHeight="1" spans="1:10">
      <c r="A12" s="139"/>
      <c r="B12" s="7" t="s">
        <v>93</v>
      </c>
      <c r="C12" s="7" t="s">
        <v>111</v>
      </c>
      <c r="D12" s="7" t="s">
        <v>82</v>
      </c>
      <c r="E12" s="7" t="s">
        <v>67</v>
      </c>
      <c r="F12" s="158" t="s">
        <v>110</v>
      </c>
      <c r="G12" s="144">
        <v>3745460</v>
      </c>
      <c r="H12" s="144"/>
      <c r="I12" s="144">
        <v>3745460</v>
      </c>
      <c r="J12" s="150"/>
    </row>
    <row r="13" ht="8.45" customHeight="1" spans="1:10">
      <c r="A13" s="145"/>
      <c r="B13" s="146"/>
      <c r="C13" s="146"/>
      <c r="D13" s="146"/>
      <c r="E13" s="146"/>
      <c r="F13" s="145"/>
      <c r="G13" s="145"/>
      <c r="H13" s="145"/>
      <c r="I13" s="145"/>
      <c r="J13" s="152"/>
    </row>
  </sheetData>
  <mergeCells count="12">
    <mergeCell ref="B1:D1"/>
    <mergeCell ref="B2:I2"/>
    <mergeCell ref="B3:F3"/>
    <mergeCell ref="B4:F4"/>
    <mergeCell ref="G4:I4"/>
    <mergeCell ref="B5:D5"/>
    <mergeCell ref="A10:A12"/>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3.5"/>
  <cols>
    <col min="1" max="1" width="1.5" customWidth="1"/>
    <col min="2" max="2" width="13.375" customWidth="1"/>
    <col min="3" max="3" width="22.25" customWidth="1"/>
    <col min="4" max="9" width="16.375" customWidth="1"/>
    <col min="10" max="10" width="1.5" customWidth="1"/>
  </cols>
  <sheetData>
    <row r="1" ht="14.25" customHeight="1" spans="1:10">
      <c r="A1" s="123"/>
      <c r="B1" s="124"/>
      <c r="C1" s="125"/>
      <c r="D1" s="126"/>
      <c r="E1" s="126"/>
      <c r="F1" s="126"/>
      <c r="G1" s="126"/>
      <c r="H1" s="126"/>
      <c r="I1" s="132" t="s">
        <v>340</v>
      </c>
      <c r="J1" s="137"/>
    </row>
    <row r="2" ht="19.9" customHeight="1" spans="1:10">
      <c r="A2" s="123"/>
      <c r="B2" s="134" t="s">
        <v>341</v>
      </c>
      <c r="C2" s="134"/>
      <c r="D2" s="134"/>
      <c r="E2" s="134"/>
      <c r="F2" s="134"/>
      <c r="G2" s="134"/>
      <c r="H2" s="134"/>
      <c r="I2" s="134"/>
      <c r="J2" s="137" t="s">
        <v>3</v>
      </c>
    </row>
    <row r="3" ht="17.1" customHeight="1" spans="1:10">
      <c r="A3" s="135"/>
      <c r="B3" s="136" t="s">
        <v>5</v>
      </c>
      <c r="C3" s="136"/>
      <c r="D3" s="153"/>
      <c r="E3" s="153"/>
      <c r="F3" s="153"/>
      <c r="G3" s="153"/>
      <c r="H3" s="153"/>
      <c r="I3" s="147" t="s">
        <v>6</v>
      </c>
      <c r="J3" s="148"/>
    </row>
    <row r="4" ht="30" customHeight="1" spans="1:10">
      <c r="A4" s="137"/>
      <c r="B4" s="138" t="s">
        <v>328</v>
      </c>
      <c r="C4" s="138" t="s">
        <v>65</v>
      </c>
      <c r="D4" s="138" t="s">
        <v>329</v>
      </c>
      <c r="E4" s="138"/>
      <c r="F4" s="138"/>
      <c r="G4" s="138"/>
      <c r="H4" s="138"/>
      <c r="I4" s="138"/>
      <c r="J4" s="149"/>
    </row>
    <row r="5" ht="30" customHeight="1" spans="1:10">
      <c r="A5" s="139"/>
      <c r="B5" s="138"/>
      <c r="C5" s="138"/>
      <c r="D5" s="138" t="s">
        <v>53</v>
      </c>
      <c r="E5" s="154" t="s">
        <v>330</v>
      </c>
      <c r="F5" s="138" t="s">
        <v>331</v>
      </c>
      <c r="G5" s="138"/>
      <c r="H5" s="138"/>
      <c r="I5" s="138" t="s">
        <v>332</v>
      </c>
      <c r="J5" s="149"/>
    </row>
    <row r="6" ht="30" customHeight="1" spans="1:10">
      <c r="A6" s="139"/>
      <c r="B6" s="138"/>
      <c r="C6" s="138"/>
      <c r="D6" s="138"/>
      <c r="E6" s="154"/>
      <c r="F6" s="138" t="s">
        <v>166</v>
      </c>
      <c r="G6" s="138" t="s">
        <v>333</v>
      </c>
      <c r="H6" s="138" t="s">
        <v>334</v>
      </c>
      <c r="I6" s="138"/>
      <c r="J6" s="150"/>
    </row>
    <row r="7" ht="30" customHeight="1" spans="1:10">
      <c r="A7" s="140"/>
      <c r="B7" s="141"/>
      <c r="C7" s="141" t="s">
        <v>76</v>
      </c>
      <c r="D7" s="155"/>
      <c r="E7" s="142"/>
      <c r="F7" s="142"/>
      <c r="G7" s="142"/>
      <c r="H7" s="142"/>
      <c r="I7" s="142"/>
      <c r="J7" s="151"/>
    </row>
    <row r="8" ht="30" customHeight="1" spans="1:10">
      <c r="A8" s="139"/>
      <c r="B8" s="143"/>
      <c r="C8" s="156" t="s">
        <v>342</v>
      </c>
      <c r="D8" s="144"/>
      <c r="E8" s="144"/>
      <c r="F8" s="144"/>
      <c r="G8" s="144"/>
      <c r="H8" s="144"/>
      <c r="I8" s="144"/>
      <c r="J8" s="149"/>
    </row>
    <row r="9" ht="30" customHeight="1" spans="1:10">
      <c r="A9" s="139"/>
      <c r="B9" s="143"/>
      <c r="C9" s="16"/>
      <c r="D9" s="144"/>
      <c r="E9" s="144"/>
      <c r="F9" s="144"/>
      <c r="G9" s="144"/>
      <c r="H9" s="144"/>
      <c r="I9" s="144"/>
      <c r="J9" s="149"/>
    </row>
    <row r="10" ht="8.45" customHeight="1" spans="1:10">
      <c r="A10" s="145"/>
      <c r="B10" s="145"/>
      <c r="C10" s="145"/>
      <c r="D10" s="145"/>
      <c r="E10" s="145"/>
      <c r="F10" s="145"/>
      <c r="G10" s="145"/>
      <c r="H10" s="145"/>
      <c r="I10" s="145"/>
      <c r="J10" s="152"/>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3.5"/>
  <cols>
    <col min="1" max="1" width="1.5" customWidth="1"/>
    <col min="2" max="4" width="6.125" customWidth="1"/>
    <col min="5" max="5" width="13.375" customWidth="1"/>
    <col min="6" max="6" width="30.125" customWidth="1"/>
    <col min="7" max="9" width="16.375" customWidth="1"/>
    <col min="10" max="10" width="1.5" customWidth="1"/>
    <col min="11" max="11" width="9.75" customWidth="1"/>
  </cols>
  <sheetData>
    <row r="1" ht="14.25" customHeight="1" spans="1:10">
      <c r="A1" s="123"/>
      <c r="B1" s="124"/>
      <c r="C1" s="124"/>
      <c r="D1" s="124"/>
      <c r="E1" s="125"/>
      <c r="F1" s="125"/>
      <c r="G1" s="126"/>
      <c r="H1" s="126"/>
      <c r="I1" s="132" t="s">
        <v>343</v>
      </c>
      <c r="J1" s="137"/>
    </row>
    <row r="2" ht="19.9" customHeight="1" spans="1:10">
      <c r="A2" s="123"/>
      <c r="B2" s="134" t="s">
        <v>344</v>
      </c>
      <c r="C2" s="134"/>
      <c r="D2" s="134"/>
      <c r="E2" s="134"/>
      <c r="F2" s="134"/>
      <c r="G2" s="134"/>
      <c r="H2" s="134"/>
      <c r="I2" s="134"/>
      <c r="J2" s="137" t="s">
        <v>3</v>
      </c>
    </row>
    <row r="3" ht="17.1" customHeight="1" spans="1:10">
      <c r="A3" s="135"/>
      <c r="B3" s="136" t="s">
        <v>5</v>
      </c>
      <c r="C3" s="136"/>
      <c r="D3" s="136"/>
      <c r="E3" s="136"/>
      <c r="F3" s="136"/>
      <c r="G3" s="135"/>
      <c r="H3" s="135"/>
      <c r="I3" s="147" t="s">
        <v>6</v>
      </c>
      <c r="J3" s="148"/>
    </row>
    <row r="4" ht="30" customHeight="1" spans="1:10">
      <c r="A4" s="137"/>
      <c r="B4" s="138" t="s">
        <v>9</v>
      </c>
      <c r="C4" s="138"/>
      <c r="D4" s="138"/>
      <c r="E4" s="138"/>
      <c r="F4" s="138"/>
      <c r="G4" s="138" t="s">
        <v>345</v>
      </c>
      <c r="H4" s="138"/>
      <c r="I4" s="138"/>
      <c r="J4" s="149"/>
    </row>
    <row r="5" ht="30" customHeight="1" spans="1:10">
      <c r="A5" s="139"/>
      <c r="B5" s="138" t="s">
        <v>72</v>
      </c>
      <c r="C5" s="138"/>
      <c r="D5" s="138"/>
      <c r="E5" s="138" t="s">
        <v>64</v>
      </c>
      <c r="F5" s="138" t="s">
        <v>65</v>
      </c>
      <c r="G5" s="138" t="s">
        <v>53</v>
      </c>
      <c r="H5" s="138" t="s">
        <v>70</v>
      </c>
      <c r="I5" s="138" t="s">
        <v>71</v>
      </c>
      <c r="J5" s="149"/>
    </row>
    <row r="6" ht="30" customHeight="1" spans="1:10">
      <c r="A6" s="139"/>
      <c r="B6" s="138" t="s">
        <v>73</v>
      </c>
      <c r="C6" s="138" t="s">
        <v>74</v>
      </c>
      <c r="D6" s="138" t="s">
        <v>75</v>
      </c>
      <c r="E6" s="138"/>
      <c r="F6" s="138"/>
      <c r="G6" s="138"/>
      <c r="H6" s="138"/>
      <c r="I6" s="138"/>
      <c r="J6" s="150"/>
    </row>
    <row r="7" ht="30" customHeight="1" spans="1:10">
      <c r="A7" s="140"/>
      <c r="B7" s="141"/>
      <c r="C7" s="141"/>
      <c r="D7" s="141"/>
      <c r="E7" s="141"/>
      <c r="F7" s="141" t="s">
        <v>76</v>
      </c>
      <c r="G7" s="142"/>
      <c r="H7" s="142"/>
      <c r="I7" s="142"/>
      <c r="J7" s="151"/>
    </row>
    <row r="8" ht="30" customHeight="1" spans="1:10">
      <c r="A8" s="139"/>
      <c r="B8" s="143"/>
      <c r="C8" s="143"/>
      <c r="D8" s="143"/>
      <c r="E8" s="143"/>
      <c r="F8" s="10" t="s">
        <v>342</v>
      </c>
      <c r="G8" s="144"/>
      <c r="H8" s="144"/>
      <c r="I8" s="144"/>
      <c r="J8" s="149"/>
    </row>
    <row r="9" ht="30" customHeight="1" spans="1:10">
      <c r="A9" s="139"/>
      <c r="B9" s="143"/>
      <c r="C9" s="143"/>
      <c r="D9" s="143"/>
      <c r="E9" s="143"/>
      <c r="F9" s="16" t="s">
        <v>23</v>
      </c>
      <c r="G9" s="144"/>
      <c r="H9" s="144"/>
      <c r="I9" s="144"/>
      <c r="J9" s="149"/>
    </row>
    <row r="10" ht="30" customHeight="1" spans="1:10">
      <c r="A10" s="139"/>
      <c r="B10" s="143"/>
      <c r="C10" s="143"/>
      <c r="D10" s="143"/>
      <c r="E10" s="143"/>
      <c r="F10" s="16" t="s">
        <v>134</v>
      </c>
      <c r="G10" s="144"/>
      <c r="H10" s="144"/>
      <c r="I10" s="144"/>
      <c r="J10" s="150"/>
    </row>
    <row r="11" ht="8.45" customHeight="1" spans="1:10">
      <c r="A11" s="145"/>
      <c r="B11" s="146"/>
      <c r="C11" s="146"/>
      <c r="D11" s="146"/>
      <c r="E11" s="146"/>
      <c r="F11" s="145"/>
      <c r="G11" s="145"/>
      <c r="H11" s="145"/>
      <c r="I11" s="145"/>
      <c r="J11" s="152"/>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opLeftCell="A3" workbookViewId="0">
      <selection activeCell="A3" sqref="A3:I3"/>
    </sheetView>
  </sheetViews>
  <sheetFormatPr defaultColWidth="9" defaultRowHeight="13.5"/>
  <cols>
    <col min="1" max="1" width="11.5" customWidth="1"/>
    <col min="2" max="2" width="14.625" customWidth="1"/>
    <col min="3" max="3" width="14.5" customWidth="1"/>
    <col min="5" max="5" width="13.125" customWidth="1"/>
    <col min="9" max="9" width="0.125" customWidth="1"/>
  </cols>
  <sheetData>
    <row r="1" ht="24.95" customHeight="1" spans="1:9">
      <c r="A1" s="123"/>
      <c r="B1" s="124"/>
      <c r="C1" s="125"/>
      <c r="D1" s="126"/>
      <c r="E1" s="126"/>
      <c r="F1" s="126"/>
      <c r="G1" s="126"/>
      <c r="H1" s="132" t="s">
        <v>346</v>
      </c>
      <c r="I1" s="132" t="s">
        <v>340</v>
      </c>
    </row>
    <row r="2" ht="24.95" customHeight="1" spans="1:9">
      <c r="A2" s="60" t="s">
        <v>347</v>
      </c>
      <c r="B2" s="60"/>
      <c r="C2" s="60"/>
      <c r="D2" s="60"/>
      <c r="E2" s="60"/>
      <c r="F2" s="60"/>
      <c r="G2" s="60"/>
      <c r="H2" s="60"/>
      <c r="I2" s="59"/>
    </row>
    <row r="3" ht="30" customHeight="1" spans="1:9">
      <c r="A3" s="61" t="s">
        <v>348</v>
      </c>
      <c r="B3" s="61"/>
      <c r="C3" s="61"/>
      <c r="D3" s="61"/>
      <c r="E3" s="61"/>
      <c r="F3" s="61"/>
      <c r="G3" s="61"/>
      <c r="H3" s="61"/>
      <c r="I3" s="61"/>
    </row>
    <row r="4" ht="30" customHeight="1" spans="1:9">
      <c r="A4" s="62" t="s">
        <v>349</v>
      </c>
      <c r="B4" s="63" t="s">
        <v>350</v>
      </c>
      <c r="C4" s="63"/>
      <c r="D4" s="63"/>
      <c r="E4" s="63"/>
      <c r="F4" s="63"/>
      <c r="G4" s="63"/>
      <c r="H4" s="63"/>
      <c r="I4" s="63"/>
    </row>
    <row r="5" ht="30" customHeight="1" spans="1:9">
      <c r="A5" s="64" t="s">
        <v>351</v>
      </c>
      <c r="B5" s="63" t="s">
        <v>0</v>
      </c>
      <c r="C5" s="63"/>
      <c r="D5" s="63"/>
      <c r="E5" s="63"/>
      <c r="F5" s="63"/>
      <c r="G5" s="63"/>
      <c r="H5" s="63"/>
      <c r="I5" s="63"/>
    </row>
    <row r="6" ht="30" customHeight="1" spans="1:9">
      <c r="A6" s="65" t="s">
        <v>352</v>
      </c>
      <c r="B6" s="66" t="s">
        <v>353</v>
      </c>
      <c r="C6" s="66"/>
      <c r="D6" s="66"/>
      <c r="E6" s="103">
        <v>130</v>
      </c>
      <c r="F6" s="103"/>
      <c r="G6" s="103"/>
      <c r="H6" s="103"/>
      <c r="I6" s="103"/>
    </row>
    <row r="7" ht="30" customHeight="1" spans="1:9">
      <c r="A7" s="68"/>
      <c r="B7" s="66" t="s">
        <v>354</v>
      </c>
      <c r="C7" s="66"/>
      <c r="D7" s="66"/>
      <c r="E7" s="103">
        <v>130</v>
      </c>
      <c r="F7" s="103"/>
      <c r="G7" s="103"/>
      <c r="H7" s="103"/>
      <c r="I7" s="103"/>
    </row>
    <row r="8" ht="30" customHeight="1" spans="1:9">
      <c r="A8" s="68"/>
      <c r="B8" s="66" t="s">
        <v>355</v>
      </c>
      <c r="C8" s="66"/>
      <c r="D8" s="66"/>
      <c r="E8" s="103">
        <v>0</v>
      </c>
      <c r="F8" s="103"/>
      <c r="G8" s="103"/>
      <c r="H8" s="103"/>
      <c r="I8" s="103"/>
    </row>
    <row r="9" ht="78.75" customHeight="1" spans="1:9">
      <c r="A9" s="69" t="s">
        <v>356</v>
      </c>
      <c r="B9" s="96" t="s">
        <v>357</v>
      </c>
      <c r="C9" s="96"/>
      <c r="D9" s="96"/>
      <c r="E9" s="96"/>
      <c r="F9" s="96"/>
      <c r="G9" s="96"/>
      <c r="H9" s="96"/>
      <c r="I9" s="96"/>
    </row>
    <row r="10" ht="30" customHeight="1" spans="1:9">
      <c r="A10" s="68" t="s">
        <v>358</v>
      </c>
      <c r="B10" s="62" t="s">
        <v>359</v>
      </c>
      <c r="C10" s="62" t="s">
        <v>360</v>
      </c>
      <c r="D10" s="68" t="s">
        <v>361</v>
      </c>
      <c r="E10" s="68"/>
      <c r="F10" s="68" t="s">
        <v>362</v>
      </c>
      <c r="G10" s="68"/>
      <c r="H10" s="68"/>
      <c r="I10" s="68"/>
    </row>
    <row r="11" ht="30" customHeight="1" spans="1:9">
      <c r="A11" s="68"/>
      <c r="B11" s="65" t="s">
        <v>363</v>
      </c>
      <c r="C11" s="65" t="s">
        <v>364</v>
      </c>
      <c r="D11" s="65" t="s">
        <v>365</v>
      </c>
      <c r="E11" s="65"/>
      <c r="F11" s="65" t="s">
        <v>366</v>
      </c>
      <c r="G11" s="65"/>
      <c r="H11" s="65"/>
      <c r="I11" s="65"/>
    </row>
    <row r="12" ht="30" customHeight="1" spans="1:9">
      <c r="A12" s="68"/>
      <c r="B12" s="65"/>
      <c r="C12" s="65" t="s">
        <v>367</v>
      </c>
      <c r="D12" s="77" t="s">
        <v>368</v>
      </c>
      <c r="E12" s="77"/>
      <c r="F12" s="97" t="s">
        <v>369</v>
      </c>
      <c r="G12" s="77"/>
      <c r="H12" s="77"/>
      <c r="I12" s="77"/>
    </row>
    <row r="13" ht="30" customHeight="1" spans="1:9">
      <c r="A13" s="68"/>
      <c r="B13" s="65"/>
      <c r="C13" s="65"/>
      <c r="D13" s="77" t="s">
        <v>370</v>
      </c>
      <c r="E13" s="77"/>
      <c r="F13" s="97" t="s">
        <v>369</v>
      </c>
      <c r="G13" s="77"/>
      <c r="H13" s="77"/>
      <c r="I13" s="77"/>
    </row>
    <row r="14" ht="30" customHeight="1" spans="1:9">
      <c r="A14" s="68"/>
      <c r="B14" s="65"/>
      <c r="C14" s="65"/>
      <c r="D14" s="77" t="s">
        <v>371</v>
      </c>
      <c r="E14" s="77"/>
      <c r="F14" s="97" t="s">
        <v>369</v>
      </c>
      <c r="G14" s="77"/>
      <c r="H14" s="77"/>
      <c r="I14" s="77"/>
    </row>
    <row r="15" ht="30" customHeight="1" spans="1:9">
      <c r="A15" s="68"/>
      <c r="B15" s="65"/>
      <c r="C15" s="65" t="s">
        <v>372</v>
      </c>
      <c r="D15" s="77" t="s">
        <v>373</v>
      </c>
      <c r="E15" s="77"/>
      <c r="F15" s="97" t="s">
        <v>374</v>
      </c>
      <c r="G15" s="77"/>
      <c r="H15" s="77"/>
      <c r="I15" s="77"/>
    </row>
    <row r="16" ht="30" customHeight="1" spans="1:9">
      <c r="A16" s="68"/>
      <c r="B16" s="65"/>
      <c r="C16" s="65" t="s">
        <v>375</v>
      </c>
      <c r="D16" s="77" t="s">
        <v>376</v>
      </c>
      <c r="E16" s="77"/>
      <c r="F16" s="133" t="s">
        <v>377</v>
      </c>
      <c r="G16" s="76"/>
      <c r="H16" s="76"/>
      <c r="I16" s="76"/>
    </row>
    <row r="17" ht="39" customHeight="1" spans="1:9">
      <c r="A17" s="68"/>
      <c r="B17" s="65" t="s">
        <v>378</v>
      </c>
      <c r="C17" s="65" t="s">
        <v>379</v>
      </c>
      <c r="D17" s="77" t="s">
        <v>380</v>
      </c>
      <c r="E17" s="77"/>
      <c r="F17" s="77" t="s">
        <v>381</v>
      </c>
      <c r="G17" s="77"/>
      <c r="H17" s="77"/>
      <c r="I17" s="77"/>
    </row>
    <row r="18" ht="44.1" customHeight="1" spans="1:9">
      <c r="A18" s="68"/>
      <c r="B18" s="65" t="s">
        <v>382</v>
      </c>
      <c r="C18" s="65" t="s">
        <v>383</v>
      </c>
      <c r="D18" s="77" t="s">
        <v>384</v>
      </c>
      <c r="E18" s="77"/>
      <c r="F18" s="97" t="s">
        <v>385</v>
      </c>
      <c r="G18" s="77"/>
      <c r="H18" s="77"/>
      <c r="I18" s="77"/>
    </row>
  </sheetData>
  <mergeCells count="33">
    <mergeCell ref="A2:H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A6:A8"/>
    <mergeCell ref="A10:A18"/>
    <mergeCell ref="B11:B16"/>
    <mergeCell ref="C12:C14"/>
  </mergeCells>
  <pageMargins left="0.75" right="0.41"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opLeftCell="A9" workbookViewId="0">
      <selection activeCell="P9" sqref="P9"/>
    </sheetView>
  </sheetViews>
  <sheetFormatPr defaultColWidth="9" defaultRowHeight="13.5"/>
  <cols>
    <col min="1" max="1" width="12.375" customWidth="1"/>
    <col min="2" max="2" width="12" customWidth="1"/>
    <col min="3" max="3" width="14.75" customWidth="1"/>
    <col min="5" max="5" width="12.125" customWidth="1"/>
    <col min="9" max="9" width="3.875" customWidth="1"/>
  </cols>
  <sheetData>
    <row r="1" ht="20.1" customHeight="1" spans="1:9">
      <c r="A1" s="123"/>
      <c r="B1" s="124"/>
      <c r="C1" s="125"/>
      <c r="D1" s="126"/>
      <c r="E1" s="126"/>
      <c r="F1" s="126"/>
      <c r="G1" s="126"/>
      <c r="H1" s="127" t="s">
        <v>386</v>
      </c>
      <c r="I1" s="131"/>
    </row>
    <row r="2" ht="29.25" customHeight="1" spans="1:9">
      <c r="A2" s="60" t="s">
        <v>347</v>
      </c>
      <c r="B2" s="60"/>
      <c r="C2" s="60"/>
      <c r="D2" s="60"/>
      <c r="E2" s="60"/>
      <c r="F2" s="60"/>
      <c r="G2" s="60"/>
      <c r="H2" s="60"/>
      <c r="I2" s="60"/>
    </row>
    <row r="3" ht="23.1" customHeight="1" spans="1:9">
      <c r="A3" s="128" t="s">
        <v>348</v>
      </c>
      <c r="B3" s="128"/>
      <c r="C3" s="128"/>
      <c r="D3" s="128"/>
      <c r="E3" s="128"/>
      <c r="F3" s="128"/>
      <c r="G3" s="128"/>
      <c r="H3" s="128"/>
      <c r="I3" s="128"/>
    </row>
    <row r="4" ht="20.1" customHeight="1" spans="1:9">
      <c r="A4" s="62" t="s">
        <v>349</v>
      </c>
      <c r="B4" s="63" t="s">
        <v>387</v>
      </c>
      <c r="C4" s="63"/>
      <c r="D4" s="63"/>
      <c r="E4" s="63"/>
      <c r="F4" s="63"/>
      <c r="G4" s="63"/>
      <c r="H4" s="63"/>
      <c r="I4" s="63"/>
    </row>
    <row r="5" ht="20.1" customHeight="1" spans="1:9">
      <c r="A5" s="64" t="s">
        <v>351</v>
      </c>
      <c r="B5" s="63" t="s">
        <v>0</v>
      </c>
      <c r="C5" s="63"/>
      <c r="D5" s="63"/>
      <c r="E5" s="63"/>
      <c r="F5" s="63"/>
      <c r="G5" s="63"/>
      <c r="H5" s="63"/>
      <c r="I5" s="63"/>
    </row>
    <row r="6" ht="20.1" customHeight="1" spans="1:9">
      <c r="A6" s="65" t="s">
        <v>352</v>
      </c>
      <c r="B6" s="66" t="s">
        <v>353</v>
      </c>
      <c r="C6" s="66"/>
      <c r="D6" s="66"/>
      <c r="E6" s="112">
        <v>17.66</v>
      </c>
      <c r="F6" s="112"/>
      <c r="G6" s="112"/>
      <c r="H6" s="112"/>
      <c r="I6" s="112"/>
    </row>
    <row r="7" ht="20.1" customHeight="1" spans="1:9">
      <c r="A7" s="68"/>
      <c r="B7" s="66" t="s">
        <v>354</v>
      </c>
      <c r="C7" s="66"/>
      <c r="D7" s="66"/>
      <c r="E7" s="112">
        <v>17.66</v>
      </c>
      <c r="F7" s="112"/>
      <c r="G7" s="112"/>
      <c r="H7" s="112"/>
      <c r="I7" s="112"/>
    </row>
    <row r="8" ht="20.1" customHeight="1" spans="1:9">
      <c r="A8" s="68"/>
      <c r="B8" s="66" t="s">
        <v>355</v>
      </c>
      <c r="C8" s="66"/>
      <c r="D8" s="66"/>
      <c r="E8" s="95" t="s">
        <v>3</v>
      </c>
      <c r="F8" s="95"/>
      <c r="G8" s="95"/>
      <c r="H8" s="95"/>
      <c r="I8" s="95"/>
    </row>
    <row r="9" ht="113.25" customHeight="1" spans="1:9">
      <c r="A9" s="69" t="s">
        <v>356</v>
      </c>
      <c r="B9" s="70" t="s">
        <v>388</v>
      </c>
      <c r="C9" s="70"/>
      <c r="D9" s="70"/>
      <c r="E9" s="70"/>
      <c r="F9" s="70"/>
      <c r="G9" s="70"/>
      <c r="H9" s="70"/>
      <c r="I9" s="70"/>
    </row>
    <row r="10" ht="24.95" customHeight="1" spans="1:9">
      <c r="A10" s="68" t="s">
        <v>358</v>
      </c>
      <c r="B10" s="71" t="s">
        <v>359</v>
      </c>
      <c r="C10" s="71" t="s">
        <v>360</v>
      </c>
      <c r="D10" s="72" t="s">
        <v>361</v>
      </c>
      <c r="E10" s="72"/>
      <c r="F10" s="72" t="s">
        <v>362</v>
      </c>
      <c r="G10" s="72"/>
      <c r="H10" s="72"/>
      <c r="I10" s="72"/>
    </row>
    <row r="11" ht="20.1" customHeight="1" spans="1:9">
      <c r="A11" s="68"/>
      <c r="B11" s="65" t="s">
        <v>363</v>
      </c>
      <c r="C11" s="65" t="s">
        <v>364</v>
      </c>
      <c r="D11" s="65" t="s">
        <v>389</v>
      </c>
      <c r="E11" s="65"/>
      <c r="F11" s="69" t="s">
        <v>390</v>
      </c>
      <c r="G11" s="73"/>
      <c r="H11" s="73"/>
      <c r="I11" s="89"/>
    </row>
    <row r="12" ht="20.1" customHeight="1" spans="1:9">
      <c r="A12" s="68"/>
      <c r="B12" s="65"/>
      <c r="C12" s="65"/>
      <c r="D12" s="65" t="s">
        <v>391</v>
      </c>
      <c r="E12" s="65"/>
      <c r="F12" s="69" t="s">
        <v>392</v>
      </c>
      <c r="G12" s="73"/>
      <c r="H12" s="73"/>
      <c r="I12" s="89"/>
    </row>
    <row r="13" ht="20.1" customHeight="1" spans="1:9">
      <c r="A13" s="68"/>
      <c r="B13" s="65"/>
      <c r="C13" s="65"/>
      <c r="D13" s="65" t="s">
        <v>393</v>
      </c>
      <c r="E13" s="65"/>
      <c r="F13" s="69" t="s">
        <v>394</v>
      </c>
      <c r="G13" s="73"/>
      <c r="H13" s="73"/>
      <c r="I13" s="89"/>
    </row>
    <row r="14" ht="20.1" customHeight="1" spans="1:9">
      <c r="A14" s="68"/>
      <c r="B14" s="65"/>
      <c r="C14" s="65"/>
      <c r="D14" s="65" t="s">
        <v>395</v>
      </c>
      <c r="E14" s="65"/>
      <c r="F14" s="69" t="s">
        <v>396</v>
      </c>
      <c r="G14" s="73"/>
      <c r="H14" s="73"/>
      <c r="I14" s="89"/>
    </row>
    <row r="15" ht="20.1" customHeight="1" spans="1:9">
      <c r="A15" s="68"/>
      <c r="B15" s="65"/>
      <c r="C15" s="65"/>
      <c r="D15" s="65" t="s">
        <v>397</v>
      </c>
      <c r="E15" s="65"/>
      <c r="F15" s="69" t="s">
        <v>398</v>
      </c>
      <c r="G15" s="73"/>
      <c r="H15" s="73"/>
      <c r="I15" s="89"/>
    </row>
    <row r="16" ht="20.1" customHeight="1" spans="1:9">
      <c r="A16" s="68"/>
      <c r="B16" s="65"/>
      <c r="C16" s="65"/>
      <c r="D16" s="65" t="s">
        <v>399</v>
      </c>
      <c r="E16" s="65"/>
      <c r="F16" s="69" t="s">
        <v>400</v>
      </c>
      <c r="G16" s="73"/>
      <c r="H16" s="73"/>
      <c r="I16" s="89"/>
    </row>
    <row r="17" ht="20.1" customHeight="1" spans="1:9">
      <c r="A17" s="68"/>
      <c r="B17" s="65"/>
      <c r="C17" s="65"/>
      <c r="D17" s="65" t="s">
        <v>401</v>
      </c>
      <c r="E17" s="65"/>
      <c r="F17" s="77" t="s">
        <v>402</v>
      </c>
      <c r="G17" s="77"/>
      <c r="H17" s="77"/>
      <c r="I17" s="77"/>
    </row>
    <row r="18" ht="20.1" customHeight="1" spans="1:9">
      <c r="A18" s="68"/>
      <c r="B18" s="65"/>
      <c r="C18" s="65" t="s">
        <v>367</v>
      </c>
      <c r="D18" s="77" t="s">
        <v>403</v>
      </c>
      <c r="E18" s="77"/>
      <c r="F18" s="129" t="s">
        <v>369</v>
      </c>
      <c r="G18" s="79"/>
      <c r="H18" s="79"/>
      <c r="I18" s="91"/>
    </row>
    <row r="19" ht="33" customHeight="1" spans="1:9">
      <c r="A19" s="68"/>
      <c r="B19" s="65"/>
      <c r="C19" s="65" t="s">
        <v>372</v>
      </c>
      <c r="D19" s="77" t="s">
        <v>404</v>
      </c>
      <c r="E19" s="77"/>
      <c r="F19" s="129" t="s">
        <v>369</v>
      </c>
      <c r="G19" s="79"/>
      <c r="H19" s="79"/>
      <c r="I19" s="91"/>
    </row>
    <row r="20" ht="30" customHeight="1" spans="1:9">
      <c r="A20" s="68"/>
      <c r="B20" s="65" t="s">
        <v>405</v>
      </c>
      <c r="C20" s="65" t="s">
        <v>406</v>
      </c>
      <c r="D20" s="77" t="s">
        <v>407</v>
      </c>
      <c r="E20" s="77"/>
      <c r="F20" s="83" t="s">
        <v>408</v>
      </c>
      <c r="G20" s="76"/>
      <c r="H20" s="76"/>
      <c r="I20" s="76"/>
    </row>
    <row r="21" ht="32.1" customHeight="1" spans="1:9">
      <c r="A21" s="68"/>
      <c r="B21" s="65" t="s">
        <v>378</v>
      </c>
      <c r="C21" s="65" t="s">
        <v>379</v>
      </c>
      <c r="D21" s="77" t="s">
        <v>409</v>
      </c>
      <c r="E21" s="77"/>
      <c r="F21" s="85" t="s">
        <v>410</v>
      </c>
      <c r="G21" s="85"/>
      <c r="H21" s="85"/>
      <c r="I21" s="85"/>
    </row>
    <row r="22" ht="32.1" customHeight="1" spans="1:9">
      <c r="A22" s="68"/>
      <c r="B22" s="65"/>
      <c r="C22" s="65" t="s">
        <v>411</v>
      </c>
      <c r="D22" s="77" t="s">
        <v>412</v>
      </c>
      <c r="E22" s="77"/>
      <c r="F22" s="76" t="s">
        <v>413</v>
      </c>
      <c r="G22" s="76"/>
      <c r="H22" s="76"/>
      <c r="I22" s="76"/>
    </row>
    <row r="23" ht="33" customHeight="1" spans="1:9">
      <c r="A23" s="84"/>
      <c r="B23" s="68"/>
      <c r="C23" s="65" t="s">
        <v>414</v>
      </c>
      <c r="D23" s="77" t="s">
        <v>415</v>
      </c>
      <c r="E23" s="77"/>
      <c r="F23" s="86" t="s">
        <v>416</v>
      </c>
      <c r="G23" s="87"/>
      <c r="H23" s="87"/>
      <c r="I23" s="93"/>
    </row>
    <row r="24" ht="24.95" customHeight="1" spans="1:9">
      <c r="A24" s="84"/>
      <c r="B24" s="68"/>
      <c r="C24" s="65" t="s">
        <v>417</v>
      </c>
      <c r="D24" s="77" t="s">
        <v>418</v>
      </c>
      <c r="E24" s="77"/>
      <c r="F24" s="130" t="s">
        <v>385</v>
      </c>
      <c r="G24" s="87"/>
      <c r="H24" s="87"/>
      <c r="I24" s="93"/>
    </row>
    <row r="25" ht="30" customHeight="1" spans="1:9">
      <c r="A25" s="84"/>
      <c r="B25" s="68" t="s">
        <v>382</v>
      </c>
      <c r="C25" s="74" t="s">
        <v>383</v>
      </c>
      <c r="D25" s="77" t="s">
        <v>419</v>
      </c>
      <c r="E25" s="77"/>
      <c r="F25" s="77" t="s">
        <v>420</v>
      </c>
      <c r="G25" s="77"/>
      <c r="H25" s="77"/>
      <c r="I25" s="77"/>
    </row>
  </sheetData>
  <mergeCells count="49">
    <mergeCell ref="H1:I1"/>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A6:A8"/>
    <mergeCell ref="A10:A25"/>
    <mergeCell ref="B11:B19"/>
    <mergeCell ref="B21:B24"/>
    <mergeCell ref="C11:C17"/>
  </mergeCells>
  <pageMargins left="0.75" right="0.354166666666667" top="1" bottom="0.79"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opLeftCell="A6" workbookViewId="0">
      <selection activeCell="N16" sqref="N16"/>
    </sheetView>
  </sheetViews>
  <sheetFormatPr defaultColWidth="9" defaultRowHeight="13.5"/>
  <cols>
    <col min="1" max="1" width="12.25" customWidth="1"/>
    <col min="2" max="2" width="13.5" customWidth="1"/>
    <col min="3" max="3" width="14.625" customWidth="1"/>
    <col min="5" max="5" width="13.125" customWidth="1"/>
    <col min="8" max="8" width="6.125" customWidth="1"/>
    <col min="9" max="9" width="7.5" customWidth="1"/>
  </cols>
  <sheetData>
    <row r="1" ht="20.1" customHeight="1" spans="2:9">
      <c r="B1" s="59"/>
      <c r="C1" s="59"/>
      <c r="D1" s="59"/>
      <c r="E1" s="59"/>
      <c r="F1" s="59"/>
      <c r="G1" s="59"/>
      <c r="H1" s="59"/>
      <c r="I1" s="88" t="s">
        <v>421</v>
      </c>
    </row>
    <row r="2" ht="27" customHeight="1" spans="1:9">
      <c r="A2" s="60" t="s">
        <v>347</v>
      </c>
      <c r="B2" s="60"/>
      <c r="C2" s="60"/>
      <c r="D2" s="60"/>
      <c r="E2" s="60"/>
      <c r="F2" s="60"/>
      <c r="G2" s="60"/>
      <c r="H2" s="60"/>
      <c r="I2" s="60"/>
    </row>
    <row r="3" ht="20.1" customHeight="1" spans="1:9">
      <c r="A3" s="61" t="s">
        <v>348</v>
      </c>
      <c r="B3" s="61"/>
      <c r="C3" s="61"/>
      <c r="D3" s="61"/>
      <c r="E3" s="61"/>
      <c r="F3" s="61"/>
      <c r="G3" s="61"/>
      <c r="H3" s="61"/>
      <c r="I3" s="61"/>
    </row>
    <row r="4" ht="30" customHeight="1" spans="1:9">
      <c r="A4" s="62" t="s">
        <v>349</v>
      </c>
      <c r="B4" s="63" t="s">
        <v>422</v>
      </c>
      <c r="C4" s="63"/>
      <c r="D4" s="63"/>
      <c r="E4" s="63"/>
      <c r="F4" s="63"/>
      <c r="G4" s="63"/>
      <c r="H4" s="63"/>
      <c r="I4" s="63"/>
    </row>
    <row r="5" ht="30" customHeight="1" spans="1:9">
      <c r="A5" s="64" t="s">
        <v>351</v>
      </c>
      <c r="B5" s="63" t="s">
        <v>0</v>
      </c>
      <c r="C5" s="63"/>
      <c r="D5" s="63"/>
      <c r="E5" s="63"/>
      <c r="F5" s="63"/>
      <c r="G5" s="63"/>
      <c r="H5" s="63"/>
      <c r="I5" s="63"/>
    </row>
    <row r="6" ht="30" customHeight="1" spans="1:9">
      <c r="A6" s="65" t="s">
        <v>352</v>
      </c>
      <c r="B6" s="66" t="s">
        <v>353</v>
      </c>
      <c r="C6" s="66"/>
      <c r="D6" s="66"/>
      <c r="E6" s="103">
        <v>27</v>
      </c>
      <c r="F6" s="103"/>
      <c r="G6" s="103"/>
      <c r="H6" s="103"/>
      <c r="I6" s="103"/>
    </row>
    <row r="7" ht="30" customHeight="1" spans="1:9">
      <c r="A7" s="68"/>
      <c r="B7" s="66" t="s">
        <v>354</v>
      </c>
      <c r="C7" s="66"/>
      <c r="D7" s="66"/>
      <c r="E7" s="103">
        <v>27</v>
      </c>
      <c r="F7" s="103"/>
      <c r="G7" s="103"/>
      <c r="H7" s="103"/>
      <c r="I7" s="103"/>
    </row>
    <row r="8" ht="30" customHeight="1" spans="1:9">
      <c r="A8" s="68"/>
      <c r="B8" s="66" t="s">
        <v>355</v>
      </c>
      <c r="C8" s="66"/>
      <c r="D8" s="66"/>
      <c r="E8" s="103">
        <v>0</v>
      </c>
      <c r="F8" s="103"/>
      <c r="G8" s="103"/>
      <c r="H8" s="103"/>
      <c r="I8" s="103"/>
    </row>
    <row r="9" ht="78" customHeight="1" spans="1:9">
      <c r="A9" s="69" t="s">
        <v>356</v>
      </c>
      <c r="B9" s="96" t="s">
        <v>423</v>
      </c>
      <c r="C9" s="96"/>
      <c r="D9" s="96"/>
      <c r="E9" s="96"/>
      <c r="F9" s="96"/>
      <c r="G9" s="96"/>
      <c r="H9" s="96"/>
      <c r="I9" s="96"/>
    </row>
    <row r="10" ht="24.95" customHeight="1" spans="1:9">
      <c r="A10" s="68" t="s">
        <v>358</v>
      </c>
      <c r="B10" s="71" t="s">
        <v>359</v>
      </c>
      <c r="C10" s="71" t="s">
        <v>360</v>
      </c>
      <c r="D10" s="72" t="s">
        <v>361</v>
      </c>
      <c r="E10" s="72"/>
      <c r="F10" s="72" t="s">
        <v>362</v>
      </c>
      <c r="G10" s="72"/>
      <c r="H10" s="72"/>
      <c r="I10" s="72"/>
    </row>
    <row r="11" ht="24.95" customHeight="1" spans="1:9">
      <c r="A11" s="68"/>
      <c r="B11" s="65" t="s">
        <v>363</v>
      </c>
      <c r="C11" s="65" t="s">
        <v>364</v>
      </c>
      <c r="D11" s="65" t="s">
        <v>424</v>
      </c>
      <c r="E11" s="65"/>
      <c r="F11" s="65" t="s">
        <v>425</v>
      </c>
      <c r="G11" s="65"/>
      <c r="H11" s="65"/>
      <c r="I11" s="65"/>
    </row>
    <row r="12" ht="31.5" customHeight="1" spans="1:9">
      <c r="A12" s="68"/>
      <c r="B12" s="65"/>
      <c r="C12" s="65"/>
      <c r="D12" s="65" t="s">
        <v>426</v>
      </c>
      <c r="E12" s="65"/>
      <c r="F12" s="65" t="s">
        <v>427</v>
      </c>
      <c r="G12" s="65"/>
      <c r="H12" s="65"/>
      <c r="I12" s="65"/>
    </row>
    <row r="13" ht="29.25" customHeight="1" spans="1:9">
      <c r="A13" s="68"/>
      <c r="B13" s="65"/>
      <c r="C13" s="65" t="s">
        <v>367</v>
      </c>
      <c r="D13" s="77" t="s">
        <v>428</v>
      </c>
      <c r="E13" s="77"/>
      <c r="F13" s="97" t="s">
        <v>369</v>
      </c>
      <c r="G13" s="77"/>
      <c r="H13" s="77"/>
      <c r="I13" s="77"/>
    </row>
    <row r="14" ht="30.75" customHeight="1" spans="1:9">
      <c r="A14" s="68"/>
      <c r="B14" s="65"/>
      <c r="C14" s="65" t="s">
        <v>372</v>
      </c>
      <c r="D14" s="77" t="s">
        <v>429</v>
      </c>
      <c r="E14" s="77"/>
      <c r="F14" s="97" t="s">
        <v>369</v>
      </c>
      <c r="G14" s="77"/>
      <c r="H14" s="77"/>
      <c r="I14" s="77"/>
    </row>
    <row r="15" ht="24.95" customHeight="1" spans="1:9">
      <c r="A15" s="68"/>
      <c r="B15" s="65" t="s">
        <v>405</v>
      </c>
      <c r="C15" s="65" t="s">
        <v>406</v>
      </c>
      <c r="D15" s="77" t="s">
        <v>430</v>
      </c>
      <c r="E15" s="77"/>
      <c r="F15" s="83" t="s">
        <v>408</v>
      </c>
      <c r="G15" s="76"/>
      <c r="H15" s="76"/>
      <c r="I15" s="76"/>
    </row>
    <row r="16" ht="30" customHeight="1" spans="1:9">
      <c r="A16" s="68"/>
      <c r="B16" s="65" t="s">
        <v>378</v>
      </c>
      <c r="C16" s="65" t="s">
        <v>379</v>
      </c>
      <c r="D16" s="77" t="s">
        <v>431</v>
      </c>
      <c r="E16" s="77"/>
      <c r="F16" s="77" t="s">
        <v>432</v>
      </c>
      <c r="G16" s="77"/>
      <c r="H16" s="77"/>
      <c r="I16" s="77"/>
    </row>
    <row r="17" ht="33" customHeight="1" spans="1:9">
      <c r="A17" s="68"/>
      <c r="B17" s="65"/>
      <c r="C17" s="65" t="s">
        <v>411</v>
      </c>
      <c r="D17" s="77" t="s">
        <v>412</v>
      </c>
      <c r="E17" s="77"/>
      <c r="F17" s="83" t="s">
        <v>433</v>
      </c>
      <c r="G17" s="76"/>
      <c r="H17" s="76"/>
      <c r="I17" s="76"/>
    </row>
    <row r="18" ht="24.95" customHeight="1" spans="1:9">
      <c r="A18" s="68"/>
      <c r="B18" s="65"/>
      <c r="C18" s="65" t="s">
        <v>414</v>
      </c>
      <c r="D18" s="77" t="s">
        <v>434</v>
      </c>
      <c r="E18" s="77"/>
      <c r="F18" s="77" t="s">
        <v>416</v>
      </c>
      <c r="G18" s="77"/>
      <c r="H18" s="77"/>
      <c r="I18" s="77"/>
    </row>
    <row r="19" ht="30.95" customHeight="1" spans="1:9">
      <c r="A19" s="68"/>
      <c r="B19" s="65"/>
      <c r="C19" s="65" t="s">
        <v>417</v>
      </c>
      <c r="D19" s="77" t="s">
        <v>435</v>
      </c>
      <c r="E19" s="77"/>
      <c r="F19" s="77" t="s">
        <v>432</v>
      </c>
      <c r="G19" s="77"/>
      <c r="H19" s="77"/>
      <c r="I19" s="77"/>
    </row>
    <row r="20" ht="41.1" customHeight="1" spans="1:9">
      <c r="A20" s="84"/>
      <c r="B20" s="68" t="s">
        <v>382</v>
      </c>
      <c r="C20" s="65" t="s">
        <v>383</v>
      </c>
      <c r="D20" s="77" t="s">
        <v>436</v>
      </c>
      <c r="E20" s="77"/>
      <c r="F20" s="77" t="s">
        <v>420</v>
      </c>
      <c r="G20" s="77"/>
      <c r="H20" s="77"/>
      <c r="I20" s="77"/>
    </row>
  </sheetData>
  <mergeCells count="38">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A6:A8"/>
    <mergeCell ref="A10:A20"/>
    <mergeCell ref="B11:B14"/>
    <mergeCell ref="B16:B19"/>
    <mergeCell ref="C11:C12"/>
  </mergeCells>
  <pageMargins left="0.75" right="0.236111111111111"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opLeftCell="A9" workbookViewId="0">
      <selection activeCell="L9" sqref="L9"/>
    </sheetView>
  </sheetViews>
  <sheetFormatPr defaultColWidth="9" defaultRowHeight="13.5" outlineLevelCol="6"/>
  <cols>
    <col min="1" max="1" width="11.625" customWidth="1"/>
    <col min="2" max="2" width="12.875" customWidth="1"/>
    <col min="3" max="3" width="14.625" customWidth="1"/>
    <col min="5" max="5" width="30.625" customWidth="1"/>
    <col min="7" max="7" width="18.125" customWidth="1"/>
  </cols>
  <sheetData>
    <row r="1" ht="22" customHeight="1" spans="2:7">
      <c r="B1" s="59"/>
      <c r="C1" s="59"/>
      <c r="D1" s="59"/>
      <c r="E1" s="59"/>
      <c r="F1" s="59"/>
      <c r="G1" s="88" t="s">
        <v>437</v>
      </c>
    </row>
    <row r="2" ht="27" customHeight="1" spans="1:7">
      <c r="A2" s="60" t="s">
        <v>347</v>
      </c>
      <c r="B2" s="60"/>
      <c r="C2" s="60"/>
      <c r="D2" s="60"/>
      <c r="E2" s="60"/>
      <c r="F2" s="60"/>
      <c r="G2" s="60"/>
    </row>
    <row r="3" ht="21" customHeight="1" spans="1:7">
      <c r="A3" s="61" t="s">
        <v>348</v>
      </c>
      <c r="B3" s="61"/>
      <c r="C3" s="61"/>
      <c r="D3" s="61"/>
      <c r="E3" s="61"/>
      <c r="F3" s="61"/>
      <c r="G3" s="61"/>
    </row>
    <row r="4" ht="27.95" customHeight="1" spans="1:7">
      <c r="A4" s="62" t="s">
        <v>349</v>
      </c>
      <c r="B4" s="77" t="s">
        <v>438</v>
      </c>
      <c r="C4" s="77"/>
      <c r="D4" s="77"/>
      <c r="E4" s="77"/>
      <c r="F4" s="77"/>
      <c r="G4" s="77"/>
    </row>
    <row r="5" ht="20.1" customHeight="1" spans="1:7">
      <c r="A5" s="64" t="s">
        <v>351</v>
      </c>
      <c r="B5" s="63" t="s">
        <v>0</v>
      </c>
      <c r="C5" s="63"/>
      <c r="D5" s="63"/>
      <c r="E5" s="63"/>
      <c r="F5" s="63"/>
      <c r="G5" s="63"/>
    </row>
    <row r="6" ht="20.1" customHeight="1" spans="1:7">
      <c r="A6" s="65" t="s">
        <v>352</v>
      </c>
      <c r="B6" s="66" t="s">
        <v>353</v>
      </c>
      <c r="C6" s="66"/>
      <c r="D6" s="66"/>
      <c r="E6" s="122">
        <v>583.895</v>
      </c>
      <c r="F6" s="122"/>
      <c r="G6" s="122"/>
    </row>
    <row r="7" ht="20.1" customHeight="1" spans="1:7">
      <c r="A7" s="68"/>
      <c r="B7" s="66" t="s">
        <v>354</v>
      </c>
      <c r="C7" s="66"/>
      <c r="D7" s="66"/>
      <c r="E7" s="122">
        <v>583.895</v>
      </c>
      <c r="F7" s="122"/>
      <c r="G7" s="122"/>
    </row>
    <row r="8" ht="20.1" customHeight="1" spans="1:7">
      <c r="A8" s="68"/>
      <c r="B8" s="66" t="s">
        <v>355</v>
      </c>
      <c r="C8" s="66"/>
      <c r="D8" s="66"/>
      <c r="E8" s="122">
        <v>0</v>
      </c>
      <c r="F8" s="122"/>
      <c r="G8" s="122"/>
    </row>
    <row r="9" ht="273" customHeight="1" spans="1:7">
      <c r="A9" s="69" t="s">
        <v>356</v>
      </c>
      <c r="B9" s="70" t="s">
        <v>439</v>
      </c>
      <c r="C9" s="70"/>
      <c r="D9" s="70"/>
      <c r="E9" s="70"/>
      <c r="F9" s="70"/>
      <c r="G9" s="70"/>
    </row>
    <row r="10" ht="33" customHeight="1" spans="1:7">
      <c r="A10" s="68" t="s">
        <v>358</v>
      </c>
      <c r="B10" s="71" t="s">
        <v>359</v>
      </c>
      <c r="C10" s="71" t="s">
        <v>360</v>
      </c>
      <c r="D10" s="72" t="s">
        <v>361</v>
      </c>
      <c r="E10" s="72"/>
      <c r="F10" s="72" t="s">
        <v>362</v>
      </c>
      <c r="G10" s="72"/>
    </row>
    <row r="11" ht="20.1" customHeight="1" spans="1:7">
      <c r="A11" s="68"/>
      <c r="B11" s="65" t="s">
        <v>363</v>
      </c>
      <c r="C11" s="65" t="s">
        <v>364</v>
      </c>
      <c r="D11" s="77" t="s">
        <v>440</v>
      </c>
      <c r="E11" s="77"/>
      <c r="F11" s="77">
        <v>2000</v>
      </c>
      <c r="G11" s="77"/>
    </row>
    <row r="12" ht="20.1" customHeight="1" spans="1:7">
      <c r="A12" s="68"/>
      <c r="B12" s="65"/>
      <c r="C12" s="65"/>
      <c r="D12" s="77" t="s">
        <v>441</v>
      </c>
      <c r="E12" s="77"/>
      <c r="F12" s="77">
        <v>3</v>
      </c>
      <c r="G12" s="77"/>
    </row>
    <row r="13" ht="20.1" customHeight="1" spans="1:7">
      <c r="A13" s="68"/>
      <c r="B13" s="65"/>
      <c r="C13" s="65"/>
      <c r="D13" s="77" t="s">
        <v>442</v>
      </c>
      <c r="E13" s="77"/>
      <c r="F13" s="77">
        <f>60+26+6+5+23+32+78+12+96</f>
        <v>338</v>
      </c>
      <c r="G13" s="77"/>
    </row>
    <row r="14" ht="20.1" customHeight="1" spans="1:7">
      <c r="A14" s="68"/>
      <c r="B14" s="65"/>
      <c r="C14" s="65"/>
      <c r="D14" s="77" t="s">
        <v>443</v>
      </c>
      <c r="E14" s="77"/>
      <c r="F14" s="77">
        <v>3</v>
      </c>
      <c r="G14" s="77"/>
    </row>
    <row r="15" ht="20.1" customHeight="1" spans="1:7">
      <c r="A15" s="68"/>
      <c r="B15" s="65"/>
      <c r="C15" s="65"/>
      <c r="D15" s="77" t="s">
        <v>444</v>
      </c>
      <c r="E15" s="77"/>
      <c r="F15" s="77">
        <f>1.3+0.18+2.42+1.7+0.899+1.554+1.92</f>
        <v>9.973</v>
      </c>
      <c r="G15" s="77"/>
    </row>
    <row r="16" ht="20.1" customHeight="1" spans="1:7">
      <c r="A16" s="68"/>
      <c r="B16" s="65"/>
      <c r="C16" s="65"/>
      <c r="D16" s="77" t="s">
        <v>445</v>
      </c>
      <c r="E16" s="77"/>
      <c r="F16" s="77">
        <f>206+76.8+1176+1589.6</f>
        <v>3048.4</v>
      </c>
      <c r="G16" s="77"/>
    </row>
    <row r="17" ht="20.1" customHeight="1" spans="1:7">
      <c r="A17" s="68"/>
      <c r="B17" s="65"/>
      <c r="C17" s="65"/>
      <c r="D17" s="77" t="s">
        <v>446</v>
      </c>
      <c r="E17" s="77"/>
      <c r="F17" s="77">
        <v>40</v>
      </c>
      <c r="G17" s="77"/>
    </row>
    <row r="18" ht="20.1" customHeight="1" spans="1:7">
      <c r="A18" s="68"/>
      <c r="B18" s="65"/>
      <c r="C18" s="65"/>
      <c r="D18" s="77" t="s">
        <v>447</v>
      </c>
      <c r="E18" s="77"/>
      <c r="F18" s="77">
        <v>40</v>
      </c>
      <c r="G18" s="77"/>
    </row>
    <row r="19" ht="20.1" customHeight="1" spans="1:7">
      <c r="A19" s="68"/>
      <c r="B19" s="65"/>
      <c r="C19" s="65" t="s">
        <v>367</v>
      </c>
      <c r="D19" s="77" t="s">
        <v>448</v>
      </c>
      <c r="E19" s="77"/>
      <c r="F19" s="77" t="s">
        <v>449</v>
      </c>
      <c r="G19" s="77"/>
    </row>
    <row r="20" ht="20.1" customHeight="1" spans="1:7">
      <c r="A20" s="68"/>
      <c r="B20" s="65"/>
      <c r="C20" s="65"/>
      <c r="D20" s="77" t="s">
        <v>450</v>
      </c>
      <c r="E20" s="77"/>
      <c r="F20" s="77" t="s">
        <v>449</v>
      </c>
      <c r="G20" s="77"/>
    </row>
    <row r="21" ht="20.1" customHeight="1" spans="1:7">
      <c r="A21" s="68"/>
      <c r="B21" s="65"/>
      <c r="C21" s="65" t="s">
        <v>372</v>
      </c>
      <c r="D21" s="77" t="s">
        <v>451</v>
      </c>
      <c r="E21" s="77"/>
      <c r="F21" s="77" t="s">
        <v>449</v>
      </c>
      <c r="G21" s="77"/>
    </row>
    <row r="22" ht="20.1" customHeight="1" spans="1:7">
      <c r="A22" s="68"/>
      <c r="B22" s="65" t="s">
        <v>405</v>
      </c>
      <c r="C22" s="65" t="s">
        <v>406</v>
      </c>
      <c r="D22" s="77" t="s">
        <v>452</v>
      </c>
      <c r="E22" s="77"/>
      <c r="F22" s="77" t="s">
        <v>453</v>
      </c>
      <c r="G22" s="77"/>
    </row>
    <row r="23" ht="27.75" customHeight="1" spans="1:7">
      <c r="A23" s="68"/>
      <c r="B23" s="65" t="s">
        <v>378</v>
      </c>
      <c r="C23" s="65" t="s">
        <v>379</v>
      </c>
      <c r="D23" s="77" t="s">
        <v>454</v>
      </c>
      <c r="E23" s="77"/>
      <c r="F23" s="77" t="s">
        <v>449</v>
      </c>
      <c r="G23" s="77"/>
    </row>
    <row r="24" ht="31.5" customHeight="1" spans="1:7">
      <c r="A24" s="84"/>
      <c r="B24" s="68"/>
      <c r="C24" s="65" t="s">
        <v>411</v>
      </c>
      <c r="D24" s="96" t="s">
        <v>455</v>
      </c>
      <c r="E24" s="96"/>
      <c r="F24" s="77" t="s">
        <v>456</v>
      </c>
      <c r="G24" s="77"/>
    </row>
    <row r="25" ht="20.1" customHeight="1" spans="1:7">
      <c r="A25" s="84"/>
      <c r="B25" s="68"/>
      <c r="C25" s="65" t="s">
        <v>414</v>
      </c>
      <c r="D25" s="96" t="s">
        <v>457</v>
      </c>
      <c r="E25" s="96"/>
      <c r="F25" s="77" t="s">
        <v>102</v>
      </c>
      <c r="G25" s="77"/>
    </row>
    <row r="26" ht="20.1" customHeight="1" spans="1:7">
      <c r="A26" s="84"/>
      <c r="B26" s="68"/>
      <c r="C26" s="65" t="s">
        <v>417</v>
      </c>
      <c r="D26" s="96" t="s">
        <v>458</v>
      </c>
      <c r="E26" s="96"/>
      <c r="F26" s="77" t="s">
        <v>453</v>
      </c>
      <c r="G26" s="77"/>
    </row>
    <row r="27" ht="30" customHeight="1" spans="1:7">
      <c r="A27" s="84"/>
      <c r="B27" s="68" t="s">
        <v>382</v>
      </c>
      <c r="C27" s="65" t="s">
        <v>383</v>
      </c>
      <c r="D27" s="77" t="s">
        <v>459</v>
      </c>
      <c r="E27" s="77"/>
      <c r="F27" s="77" t="s">
        <v>449</v>
      </c>
      <c r="G27" s="77"/>
    </row>
  </sheetData>
  <mergeCells count="53">
    <mergeCell ref="A2:G2"/>
    <mergeCell ref="A3:G3"/>
    <mergeCell ref="B4:G4"/>
    <mergeCell ref="B5:G5"/>
    <mergeCell ref="B6:D6"/>
    <mergeCell ref="E6:G6"/>
    <mergeCell ref="B7:D7"/>
    <mergeCell ref="E7:G7"/>
    <mergeCell ref="B8:D8"/>
    <mergeCell ref="E8:G8"/>
    <mergeCell ref="B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A6:A8"/>
    <mergeCell ref="A10:A27"/>
    <mergeCell ref="B11:B21"/>
    <mergeCell ref="B23:B26"/>
    <mergeCell ref="C11:C18"/>
    <mergeCell ref="C19:C20"/>
  </mergeCells>
  <pageMargins left="0.75" right="0.41" top="0.76" bottom="0.75" header="0.5" footer="0.24"/>
  <pageSetup paperSize="9" scale="85"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opLeftCell="A4" workbookViewId="0">
      <selection activeCell="F13" sqref="F13:I13"/>
    </sheetView>
  </sheetViews>
  <sheetFormatPr defaultColWidth="9" defaultRowHeight="13.5"/>
  <cols>
    <col min="1" max="1" width="12.125" customWidth="1"/>
    <col min="2" max="2" width="12.25" customWidth="1"/>
    <col min="3" max="3" width="14.25" customWidth="1"/>
  </cols>
  <sheetData>
    <row r="1" ht="19" customHeight="1" spans="2:9">
      <c r="B1" s="59"/>
      <c r="C1" s="59"/>
      <c r="D1" s="59"/>
      <c r="E1" s="59"/>
      <c r="F1" s="59"/>
      <c r="G1" s="59"/>
      <c r="H1" s="59"/>
      <c r="I1" s="88" t="s">
        <v>460</v>
      </c>
    </row>
    <row r="2" ht="30" customHeight="1" spans="1:9">
      <c r="A2" s="60" t="s">
        <v>347</v>
      </c>
      <c r="B2" s="60"/>
      <c r="C2" s="60"/>
      <c r="D2" s="60"/>
      <c r="E2" s="60"/>
      <c r="F2" s="60"/>
      <c r="G2" s="60"/>
      <c r="H2" s="60"/>
      <c r="I2" s="60"/>
    </row>
    <row r="3" ht="30" customHeight="1" spans="1:9">
      <c r="A3" s="61" t="s">
        <v>348</v>
      </c>
      <c r="B3" s="61"/>
      <c r="C3" s="61"/>
      <c r="D3" s="61"/>
      <c r="E3" s="61"/>
      <c r="F3" s="61"/>
      <c r="G3" s="61"/>
      <c r="H3" s="61"/>
      <c r="I3" s="61"/>
    </row>
    <row r="4" ht="30" customHeight="1" spans="1:9">
      <c r="A4" s="62" t="s">
        <v>349</v>
      </c>
      <c r="B4" s="77" t="s">
        <v>461</v>
      </c>
      <c r="C4" s="77"/>
      <c r="D4" s="77"/>
      <c r="E4" s="77"/>
      <c r="F4" s="77"/>
      <c r="G4" s="77"/>
      <c r="H4" s="77"/>
      <c r="I4" s="77"/>
    </row>
    <row r="5" ht="30" customHeight="1" spans="1:9">
      <c r="A5" s="64" t="s">
        <v>351</v>
      </c>
      <c r="B5" s="63" t="s">
        <v>0</v>
      </c>
      <c r="C5" s="63"/>
      <c r="D5" s="63"/>
      <c r="E5" s="63"/>
      <c r="F5" s="63"/>
      <c r="G5" s="63"/>
      <c r="H5" s="63"/>
      <c r="I5" s="63"/>
    </row>
    <row r="6" ht="30" customHeight="1" spans="1:9">
      <c r="A6" s="65" t="s">
        <v>352</v>
      </c>
      <c r="B6" s="66" t="s">
        <v>353</v>
      </c>
      <c r="C6" s="66"/>
      <c r="D6" s="66"/>
      <c r="E6" s="112">
        <v>111.997204</v>
      </c>
      <c r="F6" s="112"/>
      <c r="G6" s="112"/>
      <c r="H6" s="112"/>
      <c r="I6" s="112"/>
    </row>
    <row r="7" ht="30" customHeight="1" spans="1:9">
      <c r="A7" s="68"/>
      <c r="B7" s="66" t="s">
        <v>354</v>
      </c>
      <c r="C7" s="66"/>
      <c r="D7" s="66"/>
      <c r="E7" s="112">
        <v>111.997204</v>
      </c>
      <c r="F7" s="112"/>
      <c r="G7" s="112"/>
      <c r="H7" s="112"/>
      <c r="I7" s="112"/>
    </row>
    <row r="8" ht="30" customHeight="1" spans="1:9">
      <c r="A8" s="68"/>
      <c r="B8" s="66" t="s">
        <v>355</v>
      </c>
      <c r="C8" s="66"/>
      <c r="D8" s="66"/>
      <c r="E8" s="103">
        <v>0</v>
      </c>
      <c r="F8" s="103"/>
      <c r="G8" s="103"/>
      <c r="H8" s="103"/>
      <c r="I8" s="103"/>
    </row>
    <row r="9" ht="42" customHeight="1" spans="1:9">
      <c r="A9" s="69" t="s">
        <v>356</v>
      </c>
      <c r="B9" s="96" t="s">
        <v>462</v>
      </c>
      <c r="C9" s="96"/>
      <c r="D9" s="96"/>
      <c r="E9" s="96"/>
      <c r="F9" s="96"/>
      <c r="G9" s="96"/>
      <c r="H9" s="96"/>
      <c r="I9" s="96"/>
    </row>
    <row r="10" ht="30" customHeight="1" spans="1:9">
      <c r="A10" s="68" t="s">
        <v>358</v>
      </c>
      <c r="B10" s="76" t="s">
        <v>359</v>
      </c>
      <c r="C10" s="76" t="s">
        <v>360</v>
      </c>
      <c r="D10" s="65" t="s">
        <v>361</v>
      </c>
      <c r="E10" s="65"/>
      <c r="F10" s="65" t="s">
        <v>362</v>
      </c>
      <c r="G10" s="65"/>
      <c r="H10" s="65"/>
      <c r="I10" s="65"/>
    </row>
    <row r="11" ht="30" customHeight="1" spans="1:9">
      <c r="A11" s="68"/>
      <c r="B11" s="65" t="s">
        <v>363</v>
      </c>
      <c r="C11" s="65" t="s">
        <v>364</v>
      </c>
      <c r="D11" s="65" t="s">
        <v>463</v>
      </c>
      <c r="E11" s="65"/>
      <c r="F11" s="65" t="s">
        <v>464</v>
      </c>
      <c r="G11" s="65"/>
      <c r="H11" s="65"/>
      <c r="I11" s="65"/>
    </row>
    <row r="12" ht="30" customHeight="1" spans="1:9">
      <c r="A12" s="68"/>
      <c r="B12" s="65"/>
      <c r="C12" s="65"/>
      <c r="D12" s="65" t="s">
        <v>465</v>
      </c>
      <c r="E12" s="65"/>
      <c r="F12" s="65" t="s">
        <v>466</v>
      </c>
      <c r="G12" s="65"/>
      <c r="H12" s="65"/>
      <c r="I12" s="65"/>
    </row>
    <row r="13" ht="30" customHeight="1" spans="1:9">
      <c r="A13" s="68"/>
      <c r="B13" s="65"/>
      <c r="C13" s="65"/>
      <c r="D13" s="77" t="s">
        <v>467</v>
      </c>
      <c r="E13" s="77"/>
      <c r="F13" s="77" t="s">
        <v>468</v>
      </c>
      <c r="G13" s="77"/>
      <c r="H13" s="77"/>
      <c r="I13" s="77"/>
    </row>
    <row r="14" ht="30" customHeight="1" spans="1:9">
      <c r="A14" s="68"/>
      <c r="B14" s="65"/>
      <c r="C14" s="65" t="s">
        <v>367</v>
      </c>
      <c r="D14" s="76" t="s">
        <v>469</v>
      </c>
      <c r="E14" s="76"/>
      <c r="F14" s="83">
        <v>1</v>
      </c>
      <c r="G14" s="83"/>
      <c r="H14" s="83"/>
      <c r="I14" s="83"/>
    </row>
    <row r="15" ht="34.5" customHeight="1" spans="1:9">
      <c r="A15" s="68"/>
      <c r="B15" s="65"/>
      <c r="C15" s="65" t="s">
        <v>372</v>
      </c>
      <c r="D15" s="77" t="s">
        <v>451</v>
      </c>
      <c r="E15" s="77"/>
      <c r="F15" s="77" t="s">
        <v>470</v>
      </c>
      <c r="G15" s="77"/>
      <c r="H15" s="77"/>
      <c r="I15" s="77"/>
    </row>
    <row r="16" ht="30" customHeight="1" spans="1:9">
      <c r="A16" s="68"/>
      <c r="B16" s="65" t="s">
        <v>405</v>
      </c>
      <c r="C16" s="65" t="s">
        <v>406</v>
      </c>
      <c r="D16" s="77" t="s">
        <v>452</v>
      </c>
      <c r="E16" s="77"/>
      <c r="F16" s="76" t="s">
        <v>453</v>
      </c>
      <c r="G16" s="76"/>
      <c r="H16" s="76"/>
      <c r="I16" s="76"/>
    </row>
    <row r="17" ht="30" customHeight="1" spans="1:9">
      <c r="A17" s="68"/>
      <c r="B17" s="65" t="s">
        <v>378</v>
      </c>
      <c r="C17" s="65" t="s">
        <v>379</v>
      </c>
      <c r="D17" s="77" t="s">
        <v>471</v>
      </c>
      <c r="E17" s="77"/>
      <c r="F17" s="77" t="s">
        <v>472</v>
      </c>
      <c r="G17" s="77"/>
      <c r="H17" s="77"/>
      <c r="I17" s="77"/>
    </row>
    <row r="18" ht="30" customHeight="1" spans="1:9">
      <c r="A18" s="68"/>
      <c r="B18" s="65"/>
      <c r="C18" s="65" t="s">
        <v>411</v>
      </c>
      <c r="D18" s="77" t="s">
        <v>473</v>
      </c>
      <c r="E18" s="77"/>
      <c r="F18" s="77" t="s">
        <v>474</v>
      </c>
      <c r="G18" s="77"/>
      <c r="H18" s="77"/>
      <c r="I18" s="77"/>
    </row>
    <row r="19" ht="30" customHeight="1" spans="1:9">
      <c r="A19" s="68"/>
      <c r="B19" s="65"/>
      <c r="C19" s="65" t="s">
        <v>414</v>
      </c>
      <c r="D19" s="77" t="s">
        <v>475</v>
      </c>
      <c r="E19" s="77"/>
      <c r="F19" s="77" t="s">
        <v>476</v>
      </c>
      <c r="G19" s="77"/>
      <c r="H19" s="77"/>
      <c r="I19" s="77"/>
    </row>
    <row r="20" ht="30" customHeight="1" spans="1:9">
      <c r="A20" s="68"/>
      <c r="B20" s="65"/>
      <c r="C20" s="65" t="s">
        <v>417</v>
      </c>
      <c r="D20" s="77" t="s">
        <v>477</v>
      </c>
      <c r="E20" s="77"/>
      <c r="F20" s="77" t="s">
        <v>453</v>
      </c>
      <c r="G20" s="77"/>
      <c r="H20" s="77"/>
      <c r="I20" s="77"/>
    </row>
    <row r="21" ht="36" customHeight="1" spans="1:9">
      <c r="A21" s="84"/>
      <c r="B21" s="68" t="s">
        <v>382</v>
      </c>
      <c r="C21" s="65" t="s">
        <v>383</v>
      </c>
      <c r="D21" s="77" t="s">
        <v>478</v>
      </c>
      <c r="E21" s="77"/>
      <c r="F21" s="77" t="s">
        <v>472</v>
      </c>
      <c r="G21" s="77"/>
      <c r="H21" s="77"/>
      <c r="I21" s="77"/>
    </row>
  </sheetData>
  <mergeCells count="40">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A6:A8"/>
    <mergeCell ref="A10:A21"/>
    <mergeCell ref="B11:B15"/>
    <mergeCell ref="B17:B20"/>
    <mergeCell ref="C11:C13"/>
  </mergeCells>
  <pageMargins left="0.75" right="0.46" top="1" bottom="1" header="0.5" footer="0.5"/>
  <pageSetup paperSize="9" scale="95"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opLeftCell="A5" workbookViewId="0">
      <selection activeCell="F18" sqref="F18:I18"/>
    </sheetView>
  </sheetViews>
  <sheetFormatPr defaultColWidth="9" defaultRowHeight="13.5"/>
  <cols>
    <col min="1" max="1" width="13.25" customWidth="1"/>
    <col min="2" max="2" width="11" customWidth="1"/>
    <col min="3" max="3" width="14.75" customWidth="1"/>
    <col min="5" max="5" width="17.875" customWidth="1"/>
  </cols>
  <sheetData>
    <row r="1" ht="20.1" customHeight="1" spans="2:9">
      <c r="B1" s="59"/>
      <c r="C1" s="59"/>
      <c r="D1" s="59"/>
      <c r="E1" s="59"/>
      <c r="F1" s="59"/>
      <c r="G1" s="59"/>
      <c r="H1" s="59"/>
      <c r="I1" s="88" t="s">
        <v>479</v>
      </c>
    </row>
    <row r="2" ht="30" customHeight="1" spans="1:9">
      <c r="A2" s="60" t="s">
        <v>347</v>
      </c>
      <c r="B2" s="60"/>
      <c r="C2" s="60"/>
      <c r="D2" s="60"/>
      <c r="E2" s="60"/>
      <c r="F2" s="60"/>
      <c r="G2" s="60"/>
      <c r="H2" s="60"/>
      <c r="I2" s="60"/>
    </row>
    <row r="3" ht="30" customHeight="1" spans="1:9">
      <c r="A3" s="120" t="s">
        <v>348</v>
      </c>
      <c r="B3" s="120"/>
      <c r="C3" s="120"/>
      <c r="D3" s="120"/>
      <c r="E3" s="120"/>
      <c r="F3" s="120"/>
      <c r="G3" s="120"/>
      <c r="H3" s="120"/>
      <c r="I3" s="120"/>
    </row>
    <row r="4" ht="30" customHeight="1" spans="1:9">
      <c r="A4" s="62" t="s">
        <v>349</v>
      </c>
      <c r="B4" s="63" t="s">
        <v>480</v>
      </c>
      <c r="C4" s="63"/>
      <c r="D4" s="63"/>
      <c r="E4" s="63"/>
      <c r="F4" s="63"/>
      <c r="G4" s="63"/>
      <c r="H4" s="63"/>
      <c r="I4" s="63"/>
    </row>
    <row r="5" ht="30" customHeight="1" spans="1:9">
      <c r="A5" s="64" t="s">
        <v>351</v>
      </c>
      <c r="B5" s="63" t="s">
        <v>0</v>
      </c>
      <c r="C5" s="63"/>
      <c r="D5" s="63"/>
      <c r="E5" s="63"/>
      <c r="F5" s="63"/>
      <c r="G5" s="63"/>
      <c r="H5" s="63"/>
      <c r="I5" s="63"/>
    </row>
    <row r="6" ht="30" customHeight="1" spans="1:9">
      <c r="A6" s="65" t="s">
        <v>352</v>
      </c>
      <c r="B6" s="66" t="s">
        <v>353</v>
      </c>
      <c r="C6" s="66"/>
      <c r="D6" s="66"/>
      <c r="E6" s="68">
        <v>266.93</v>
      </c>
      <c r="F6" s="68"/>
      <c r="G6" s="68"/>
      <c r="H6" s="68"/>
      <c r="I6" s="68"/>
    </row>
    <row r="7" ht="30" customHeight="1" spans="1:9">
      <c r="A7" s="68"/>
      <c r="B7" s="66" t="s">
        <v>354</v>
      </c>
      <c r="C7" s="66"/>
      <c r="D7" s="66"/>
      <c r="E7" s="121">
        <v>266.93</v>
      </c>
      <c r="F7" s="121"/>
      <c r="G7" s="121"/>
      <c r="H7" s="121"/>
      <c r="I7" s="121"/>
    </row>
    <row r="8" ht="30" customHeight="1" spans="1:9">
      <c r="A8" s="68"/>
      <c r="B8" s="66" t="s">
        <v>355</v>
      </c>
      <c r="C8" s="66"/>
      <c r="D8" s="66"/>
      <c r="E8" s="103">
        <v>0</v>
      </c>
      <c r="F8" s="103"/>
      <c r="G8" s="103"/>
      <c r="H8" s="103"/>
      <c r="I8" s="103"/>
    </row>
    <row r="9" ht="54.95" customHeight="1" spans="1:9">
      <c r="A9" s="69" t="s">
        <v>356</v>
      </c>
      <c r="B9" s="96" t="s">
        <v>481</v>
      </c>
      <c r="C9" s="96"/>
      <c r="D9" s="96"/>
      <c r="E9" s="96"/>
      <c r="F9" s="96"/>
      <c r="G9" s="96"/>
      <c r="H9" s="96"/>
      <c r="I9" s="96"/>
    </row>
    <row r="10" ht="30" customHeight="1" spans="1:9">
      <c r="A10" s="68" t="s">
        <v>358</v>
      </c>
      <c r="B10" s="76" t="s">
        <v>359</v>
      </c>
      <c r="C10" s="76" t="s">
        <v>360</v>
      </c>
      <c r="D10" s="65" t="s">
        <v>361</v>
      </c>
      <c r="E10" s="65"/>
      <c r="F10" s="65" t="s">
        <v>362</v>
      </c>
      <c r="G10" s="65"/>
      <c r="H10" s="65"/>
      <c r="I10" s="65"/>
    </row>
    <row r="11" ht="30" customHeight="1" spans="1:9">
      <c r="A11" s="68"/>
      <c r="B11" s="65" t="s">
        <v>363</v>
      </c>
      <c r="C11" s="65" t="s">
        <v>364</v>
      </c>
      <c r="D11" s="77" t="s">
        <v>482</v>
      </c>
      <c r="E11" s="77"/>
      <c r="F11" s="65">
        <v>2</v>
      </c>
      <c r="G11" s="65"/>
      <c r="H11" s="65"/>
      <c r="I11" s="65"/>
    </row>
    <row r="12" ht="30" customHeight="1" spans="1:9">
      <c r="A12" s="68"/>
      <c r="B12" s="65"/>
      <c r="C12" s="65" t="s">
        <v>367</v>
      </c>
      <c r="D12" s="77" t="s">
        <v>469</v>
      </c>
      <c r="E12" s="77"/>
      <c r="F12" s="77" t="s">
        <v>449</v>
      </c>
      <c r="G12" s="77"/>
      <c r="H12" s="77"/>
      <c r="I12" s="77"/>
    </row>
    <row r="13" ht="30" customHeight="1" spans="1:9">
      <c r="A13" s="68"/>
      <c r="B13" s="65"/>
      <c r="C13" s="65"/>
      <c r="D13" s="77" t="s">
        <v>483</v>
      </c>
      <c r="E13" s="77"/>
      <c r="F13" s="77" t="s">
        <v>449</v>
      </c>
      <c r="G13" s="77"/>
      <c r="H13" s="77"/>
      <c r="I13" s="77"/>
    </row>
    <row r="14" ht="36.75" customHeight="1" spans="1:9">
      <c r="A14" s="68"/>
      <c r="B14" s="65"/>
      <c r="C14" s="65" t="s">
        <v>372</v>
      </c>
      <c r="D14" s="77" t="s">
        <v>484</v>
      </c>
      <c r="E14" s="77"/>
      <c r="F14" s="77" t="s">
        <v>449</v>
      </c>
      <c r="G14" s="77"/>
      <c r="H14" s="77"/>
      <c r="I14" s="77"/>
    </row>
    <row r="15" ht="36" customHeight="1" spans="1:9">
      <c r="A15" s="68"/>
      <c r="B15" s="65"/>
      <c r="C15" s="65"/>
      <c r="D15" s="77" t="s">
        <v>485</v>
      </c>
      <c r="E15" s="77"/>
      <c r="F15" s="77" t="s">
        <v>449</v>
      </c>
      <c r="G15" s="77"/>
      <c r="H15" s="77"/>
      <c r="I15" s="77"/>
    </row>
    <row r="16" ht="30" customHeight="1" spans="1:9">
      <c r="A16" s="68"/>
      <c r="B16" s="65" t="s">
        <v>405</v>
      </c>
      <c r="C16" s="65" t="s">
        <v>406</v>
      </c>
      <c r="D16" s="77" t="s">
        <v>486</v>
      </c>
      <c r="E16" s="77"/>
      <c r="F16" s="77" t="s">
        <v>449</v>
      </c>
      <c r="G16" s="77"/>
      <c r="H16" s="77"/>
      <c r="I16" s="77"/>
    </row>
    <row r="17" ht="30" customHeight="1" spans="1:9">
      <c r="A17" s="68"/>
      <c r="B17" s="65" t="s">
        <v>378</v>
      </c>
      <c r="C17" s="65" t="s">
        <v>379</v>
      </c>
      <c r="D17" s="77" t="s">
        <v>487</v>
      </c>
      <c r="E17" s="77"/>
      <c r="F17" s="77" t="s">
        <v>488</v>
      </c>
      <c r="G17" s="77"/>
      <c r="H17" s="77"/>
      <c r="I17" s="77"/>
    </row>
    <row r="18" ht="30" customHeight="1" spans="1:9">
      <c r="A18" s="68"/>
      <c r="B18" s="65"/>
      <c r="C18" s="65" t="s">
        <v>411</v>
      </c>
      <c r="D18" s="77" t="s">
        <v>489</v>
      </c>
      <c r="E18" s="77"/>
      <c r="F18" s="77" t="s">
        <v>490</v>
      </c>
      <c r="G18" s="77"/>
      <c r="H18" s="77"/>
      <c r="I18" s="77"/>
    </row>
    <row r="19" ht="30" customHeight="1" spans="1:9">
      <c r="A19" s="68"/>
      <c r="B19" s="65"/>
      <c r="C19" s="65"/>
      <c r="D19" s="77" t="s">
        <v>491</v>
      </c>
      <c r="E19" s="77"/>
      <c r="F19" s="77" t="s">
        <v>492</v>
      </c>
      <c r="G19" s="77"/>
      <c r="H19" s="77"/>
      <c r="I19" s="77"/>
    </row>
    <row r="20" ht="30" customHeight="1" spans="1:9">
      <c r="A20" s="68"/>
      <c r="B20" s="65"/>
      <c r="C20" s="65" t="s">
        <v>414</v>
      </c>
      <c r="D20" s="77" t="s">
        <v>493</v>
      </c>
      <c r="E20" s="77"/>
      <c r="F20" s="77" t="s">
        <v>494</v>
      </c>
      <c r="G20" s="77"/>
      <c r="H20" s="77"/>
      <c r="I20" s="77"/>
    </row>
    <row r="21" ht="36" customHeight="1" spans="1:9">
      <c r="A21" s="84"/>
      <c r="B21" s="68" t="s">
        <v>382</v>
      </c>
      <c r="C21" s="74" t="s">
        <v>383</v>
      </c>
      <c r="D21" s="77" t="s">
        <v>478</v>
      </c>
      <c r="E21" s="77"/>
      <c r="F21" s="77" t="s">
        <v>420</v>
      </c>
      <c r="G21" s="77"/>
      <c r="H21" s="77"/>
      <c r="I21" s="77"/>
    </row>
  </sheetData>
  <mergeCells count="42">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A6:A8"/>
    <mergeCell ref="A10:A21"/>
    <mergeCell ref="B11:B15"/>
    <mergeCell ref="B17:B20"/>
    <mergeCell ref="C12:C13"/>
    <mergeCell ref="C14:C15"/>
    <mergeCell ref="C18:C19"/>
  </mergeCells>
  <pageMargins left="0.75" right="0.36" top="1" bottom="1" header="0.5" footer="0.5"/>
  <pageSetup paperSize="9" scale="9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workbookViewId="0">
      <selection activeCell="I1" sqref="I1"/>
    </sheetView>
  </sheetViews>
  <sheetFormatPr defaultColWidth="9" defaultRowHeight="13.5"/>
  <cols>
    <col min="1" max="1" width="13.5" customWidth="1"/>
    <col min="2" max="2" width="13" customWidth="1"/>
    <col min="3" max="3" width="16.375" customWidth="1"/>
    <col min="5" max="5" width="14.375" customWidth="1"/>
  </cols>
  <sheetData>
    <row r="1" ht="21" customHeight="1" spans="2:9">
      <c r="B1" s="59"/>
      <c r="C1" s="59"/>
      <c r="D1" s="59"/>
      <c r="E1" s="59"/>
      <c r="F1" s="59"/>
      <c r="G1" s="59"/>
      <c r="H1" s="59"/>
      <c r="I1" s="88" t="s">
        <v>495</v>
      </c>
    </row>
    <row r="2" ht="30" customHeight="1" spans="1:9">
      <c r="A2" s="60" t="s">
        <v>347</v>
      </c>
      <c r="B2" s="60"/>
      <c r="C2" s="60"/>
      <c r="D2" s="60"/>
      <c r="E2" s="60"/>
      <c r="F2" s="60"/>
      <c r="G2" s="60"/>
      <c r="H2" s="60"/>
      <c r="I2" s="60"/>
    </row>
    <row r="3" ht="30" customHeight="1" spans="1:9">
      <c r="A3" s="61" t="s">
        <v>348</v>
      </c>
      <c r="B3" s="61"/>
      <c r="C3" s="61"/>
      <c r="D3" s="61"/>
      <c r="E3" s="61"/>
      <c r="F3" s="61"/>
      <c r="G3" s="61"/>
      <c r="H3" s="61"/>
      <c r="I3" s="61"/>
    </row>
    <row r="4" ht="30" customHeight="1" spans="1:9">
      <c r="A4" s="62" t="s">
        <v>349</v>
      </c>
      <c r="B4" s="63" t="s">
        <v>496</v>
      </c>
      <c r="C4" s="63"/>
      <c r="D4" s="63"/>
      <c r="E4" s="63"/>
      <c r="F4" s="63"/>
      <c r="G4" s="63"/>
      <c r="H4" s="63"/>
      <c r="I4" s="63"/>
    </row>
    <row r="5" ht="30" customHeight="1" spans="1:9">
      <c r="A5" s="64" t="s">
        <v>351</v>
      </c>
      <c r="B5" s="63" t="s">
        <v>0</v>
      </c>
      <c r="C5" s="63"/>
      <c r="D5" s="63"/>
      <c r="E5" s="63"/>
      <c r="F5" s="63"/>
      <c r="G5" s="63"/>
      <c r="H5" s="63"/>
      <c r="I5" s="63"/>
    </row>
    <row r="6" ht="30" customHeight="1" spans="1:9">
      <c r="A6" s="65" t="s">
        <v>352</v>
      </c>
      <c r="B6" s="66" t="s">
        <v>353</v>
      </c>
      <c r="C6" s="66"/>
      <c r="D6" s="66"/>
      <c r="E6" s="68">
        <v>151.26</v>
      </c>
      <c r="F6" s="68"/>
      <c r="G6" s="68"/>
      <c r="H6" s="68"/>
      <c r="I6" s="68"/>
    </row>
    <row r="7" ht="30" customHeight="1" spans="1:9">
      <c r="A7" s="68"/>
      <c r="B7" s="66" t="s">
        <v>354</v>
      </c>
      <c r="C7" s="66"/>
      <c r="D7" s="66"/>
      <c r="E7" s="68">
        <v>151.26</v>
      </c>
      <c r="F7" s="68"/>
      <c r="G7" s="68"/>
      <c r="H7" s="68"/>
      <c r="I7" s="68"/>
    </row>
    <row r="8" ht="30" customHeight="1" spans="1:9">
      <c r="A8" s="68"/>
      <c r="B8" s="66" t="s">
        <v>355</v>
      </c>
      <c r="C8" s="66"/>
      <c r="D8" s="66"/>
      <c r="E8" s="95" t="s">
        <v>3</v>
      </c>
      <c r="F8" s="95"/>
      <c r="G8" s="95"/>
      <c r="H8" s="95"/>
      <c r="I8" s="95"/>
    </row>
    <row r="9" ht="47.1" customHeight="1" spans="1:9">
      <c r="A9" s="69" t="s">
        <v>356</v>
      </c>
      <c r="B9" s="96" t="s">
        <v>497</v>
      </c>
      <c r="C9" s="96"/>
      <c r="D9" s="96"/>
      <c r="E9" s="96"/>
      <c r="F9" s="96"/>
      <c r="G9" s="96"/>
      <c r="H9" s="96"/>
      <c r="I9" s="96"/>
    </row>
    <row r="10" ht="30" customHeight="1" spans="1:9">
      <c r="A10" s="68" t="s">
        <v>358</v>
      </c>
      <c r="B10" s="71" t="s">
        <v>359</v>
      </c>
      <c r="C10" s="71" t="s">
        <v>360</v>
      </c>
      <c r="D10" s="72" t="s">
        <v>361</v>
      </c>
      <c r="E10" s="72"/>
      <c r="F10" s="72" t="s">
        <v>362</v>
      </c>
      <c r="G10" s="72"/>
      <c r="H10" s="72"/>
      <c r="I10" s="72"/>
    </row>
    <row r="11" ht="30" customHeight="1" spans="1:9">
      <c r="A11" s="68"/>
      <c r="B11" s="65" t="s">
        <v>363</v>
      </c>
      <c r="C11" s="65" t="s">
        <v>364</v>
      </c>
      <c r="D11" s="77" t="s">
        <v>498</v>
      </c>
      <c r="E11" s="77"/>
      <c r="F11" s="65">
        <v>22</v>
      </c>
      <c r="G11" s="65"/>
      <c r="H11" s="65"/>
      <c r="I11" s="65"/>
    </row>
    <row r="12" ht="30" customHeight="1" spans="1:9">
      <c r="A12" s="68"/>
      <c r="B12" s="65"/>
      <c r="C12" s="65"/>
      <c r="D12" s="77" t="s">
        <v>499</v>
      </c>
      <c r="E12" s="77"/>
      <c r="F12" s="65">
        <v>166</v>
      </c>
      <c r="G12" s="65"/>
      <c r="H12" s="65"/>
      <c r="I12" s="65"/>
    </row>
    <row r="13" ht="30" customHeight="1" spans="1:9">
      <c r="A13" s="68"/>
      <c r="B13" s="65"/>
      <c r="C13" s="65" t="s">
        <v>367</v>
      </c>
      <c r="D13" s="77" t="s">
        <v>500</v>
      </c>
      <c r="E13" s="77"/>
      <c r="F13" s="77" t="s">
        <v>449</v>
      </c>
      <c r="G13" s="77"/>
      <c r="H13" s="77"/>
      <c r="I13" s="77"/>
    </row>
    <row r="14" ht="30" customHeight="1" spans="1:9">
      <c r="A14" s="68"/>
      <c r="B14" s="65"/>
      <c r="C14" s="65"/>
      <c r="D14" s="77" t="s">
        <v>501</v>
      </c>
      <c r="E14" s="77"/>
      <c r="F14" s="77" t="s">
        <v>449</v>
      </c>
      <c r="G14" s="77"/>
      <c r="H14" s="77"/>
      <c r="I14" s="77"/>
    </row>
    <row r="15" ht="30" customHeight="1" spans="1:9">
      <c r="A15" s="68"/>
      <c r="B15" s="65"/>
      <c r="C15" s="65" t="s">
        <v>372</v>
      </c>
      <c r="D15" s="77" t="s">
        <v>502</v>
      </c>
      <c r="E15" s="77"/>
      <c r="F15" s="77" t="s">
        <v>449</v>
      </c>
      <c r="G15" s="77"/>
      <c r="H15" s="77"/>
      <c r="I15" s="77"/>
    </row>
    <row r="16" ht="30" customHeight="1" spans="1:9">
      <c r="A16" s="68"/>
      <c r="B16" s="65" t="s">
        <v>405</v>
      </c>
      <c r="C16" s="65" t="s">
        <v>406</v>
      </c>
      <c r="D16" s="77" t="s">
        <v>486</v>
      </c>
      <c r="E16" s="77"/>
      <c r="F16" s="77" t="s">
        <v>449</v>
      </c>
      <c r="G16" s="77"/>
      <c r="H16" s="77"/>
      <c r="I16" s="77"/>
    </row>
    <row r="17" ht="30" customHeight="1" spans="1:9">
      <c r="A17" s="68"/>
      <c r="B17" s="65" t="s">
        <v>378</v>
      </c>
      <c r="C17" s="65" t="s">
        <v>379</v>
      </c>
      <c r="D17" s="77" t="s">
        <v>503</v>
      </c>
      <c r="E17" s="77"/>
      <c r="F17" s="77" t="s">
        <v>504</v>
      </c>
      <c r="G17" s="77"/>
      <c r="H17" s="77"/>
      <c r="I17" s="77"/>
    </row>
    <row r="18" ht="51" customHeight="1" spans="1:9">
      <c r="A18" s="68"/>
      <c r="B18" s="65"/>
      <c r="C18" s="65" t="s">
        <v>411</v>
      </c>
      <c r="D18" s="77" t="s">
        <v>505</v>
      </c>
      <c r="E18" s="77"/>
      <c r="F18" s="77" t="s">
        <v>505</v>
      </c>
      <c r="G18" s="77"/>
      <c r="H18" s="77"/>
      <c r="I18" s="77"/>
    </row>
    <row r="19" ht="75" customHeight="1" spans="1:9">
      <c r="A19" s="68"/>
      <c r="B19" s="65"/>
      <c r="C19" s="65" t="s">
        <v>417</v>
      </c>
      <c r="D19" s="77" t="s">
        <v>506</v>
      </c>
      <c r="E19" s="77"/>
      <c r="F19" s="77" t="s">
        <v>449</v>
      </c>
      <c r="G19" s="77"/>
      <c r="H19" s="77"/>
      <c r="I19" s="77"/>
    </row>
    <row r="20" ht="30" customHeight="1" spans="1:9">
      <c r="A20" s="84"/>
      <c r="B20" s="68" t="s">
        <v>382</v>
      </c>
      <c r="C20" s="65" t="s">
        <v>383</v>
      </c>
      <c r="D20" s="77" t="s">
        <v>478</v>
      </c>
      <c r="E20" s="77"/>
      <c r="F20" s="77" t="s">
        <v>420</v>
      </c>
      <c r="G20" s="77"/>
      <c r="H20" s="77"/>
      <c r="I20" s="77"/>
    </row>
  </sheetData>
  <mergeCells count="39">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A6:A8"/>
    <mergeCell ref="A10:A20"/>
    <mergeCell ref="B11:B15"/>
    <mergeCell ref="B17:B19"/>
    <mergeCell ref="C11:C12"/>
    <mergeCell ref="C13:C14"/>
  </mergeCells>
  <pageMargins left="0.75" right="0.41" top="1" bottom="1" header="0.5" footer="0.5"/>
  <pageSetup paperSize="9" scale="9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workbookViewId="0">
      <selection activeCell="M7" sqref="M7"/>
    </sheetView>
  </sheetViews>
  <sheetFormatPr defaultColWidth="9" defaultRowHeight="13.5"/>
  <cols>
    <col min="1" max="1" width="12" customWidth="1"/>
    <col min="2" max="2" width="11.75" customWidth="1"/>
    <col min="3" max="3" width="15" customWidth="1"/>
    <col min="5" max="5" width="13.625" customWidth="1"/>
    <col min="9" max="9" width="10.125" customWidth="1"/>
  </cols>
  <sheetData>
    <row r="1" ht="22" customHeight="1" spans="2:9">
      <c r="B1" s="59"/>
      <c r="C1" s="59"/>
      <c r="D1" s="59"/>
      <c r="E1" s="59"/>
      <c r="F1" s="59"/>
      <c r="G1" s="59"/>
      <c r="H1" s="59"/>
      <c r="I1" s="88" t="s">
        <v>507</v>
      </c>
    </row>
    <row r="2" ht="30.75" customHeight="1" spans="1:9">
      <c r="A2" s="60" t="s">
        <v>347</v>
      </c>
      <c r="B2" s="60"/>
      <c r="C2" s="60"/>
      <c r="D2" s="60"/>
      <c r="E2" s="60"/>
      <c r="F2" s="60"/>
      <c r="G2" s="60"/>
      <c r="H2" s="60"/>
      <c r="I2" s="60"/>
    </row>
    <row r="3" ht="30" customHeight="1" spans="1:9">
      <c r="A3" s="61" t="s">
        <v>348</v>
      </c>
      <c r="B3" s="61"/>
      <c r="C3" s="61"/>
      <c r="D3" s="61"/>
      <c r="E3" s="61"/>
      <c r="F3" s="61"/>
      <c r="G3" s="61"/>
      <c r="H3" s="61"/>
      <c r="I3" s="61"/>
    </row>
    <row r="4" ht="30" customHeight="1" spans="1:9">
      <c r="A4" s="62" t="s">
        <v>349</v>
      </c>
      <c r="B4" s="77" t="s">
        <v>508</v>
      </c>
      <c r="C4" s="77"/>
      <c r="D4" s="77"/>
      <c r="E4" s="77"/>
      <c r="F4" s="77"/>
      <c r="G4" s="77"/>
      <c r="H4" s="77"/>
      <c r="I4" s="77"/>
    </row>
    <row r="5" ht="30" customHeight="1" spans="1:9">
      <c r="A5" s="64" t="s">
        <v>351</v>
      </c>
      <c r="B5" s="63" t="s">
        <v>0</v>
      </c>
      <c r="C5" s="63"/>
      <c r="D5" s="63"/>
      <c r="E5" s="63"/>
      <c r="F5" s="63"/>
      <c r="G5" s="63"/>
      <c r="H5" s="63"/>
      <c r="I5" s="63"/>
    </row>
    <row r="6" ht="30" customHeight="1" spans="1:9">
      <c r="A6" s="65" t="s">
        <v>352</v>
      </c>
      <c r="B6" s="66" t="s">
        <v>353</v>
      </c>
      <c r="C6" s="66"/>
      <c r="D6" s="66"/>
      <c r="E6" s="67">
        <v>13.93</v>
      </c>
      <c r="F6" s="67"/>
      <c r="G6" s="67"/>
      <c r="H6" s="67"/>
      <c r="I6" s="67"/>
    </row>
    <row r="7" ht="30" customHeight="1" spans="1:9">
      <c r="A7" s="68"/>
      <c r="B7" s="66" t="s">
        <v>354</v>
      </c>
      <c r="C7" s="66"/>
      <c r="D7" s="66"/>
      <c r="E7" s="67">
        <v>13.93</v>
      </c>
      <c r="F7" s="67"/>
      <c r="G7" s="67"/>
      <c r="H7" s="67"/>
      <c r="I7" s="67"/>
    </row>
    <row r="8" ht="30" customHeight="1" spans="1:9">
      <c r="A8" s="68"/>
      <c r="B8" s="66" t="s">
        <v>355</v>
      </c>
      <c r="C8" s="66"/>
      <c r="D8" s="66"/>
      <c r="E8" s="103">
        <v>0</v>
      </c>
      <c r="F8" s="103"/>
      <c r="G8" s="103"/>
      <c r="H8" s="103"/>
      <c r="I8" s="103"/>
    </row>
    <row r="9" ht="126" customHeight="1" spans="1:9">
      <c r="A9" s="69" t="s">
        <v>356</v>
      </c>
      <c r="B9" s="70" t="s">
        <v>509</v>
      </c>
      <c r="C9" s="70"/>
      <c r="D9" s="70"/>
      <c r="E9" s="70"/>
      <c r="F9" s="70"/>
      <c r="G9" s="70"/>
      <c r="H9" s="70"/>
      <c r="I9" s="70"/>
    </row>
    <row r="10" ht="30" customHeight="1" spans="1:9">
      <c r="A10" s="68" t="s">
        <v>358</v>
      </c>
      <c r="B10" s="76" t="s">
        <v>359</v>
      </c>
      <c r="C10" s="76" t="s">
        <v>360</v>
      </c>
      <c r="D10" s="65" t="s">
        <v>361</v>
      </c>
      <c r="E10" s="65"/>
      <c r="F10" s="65" t="s">
        <v>362</v>
      </c>
      <c r="G10" s="65"/>
      <c r="H10" s="65"/>
      <c r="I10" s="65"/>
    </row>
    <row r="11" ht="30" customHeight="1" spans="1:9">
      <c r="A11" s="68"/>
      <c r="B11" s="65" t="s">
        <v>363</v>
      </c>
      <c r="C11" s="65" t="s">
        <v>364</v>
      </c>
      <c r="D11" s="65" t="s">
        <v>510</v>
      </c>
      <c r="E11" s="65"/>
      <c r="F11" s="65" t="s">
        <v>511</v>
      </c>
      <c r="G11" s="65"/>
      <c r="H11" s="65"/>
      <c r="I11" s="65"/>
    </row>
    <row r="12" ht="30" customHeight="1" spans="1:9">
      <c r="A12" s="68"/>
      <c r="B12" s="65"/>
      <c r="C12" s="65" t="s">
        <v>367</v>
      </c>
      <c r="D12" s="77" t="s">
        <v>512</v>
      </c>
      <c r="E12" s="77"/>
      <c r="F12" s="97" t="s">
        <v>369</v>
      </c>
      <c r="G12" s="77"/>
      <c r="H12" s="77"/>
      <c r="I12" s="77"/>
    </row>
    <row r="13" ht="30" customHeight="1" spans="1:9">
      <c r="A13" s="68"/>
      <c r="B13" s="65"/>
      <c r="C13" s="65" t="s">
        <v>372</v>
      </c>
      <c r="D13" s="77" t="s">
        <v>513</v>
      </c>
      <c r="E13" s="77"/>
      <c r="F13" s="97" t="s">
        <v>369</v>
      </c>
      <c r="G13" s="77"/>
      <c r="H13" s="77"/>
      <c r="I13" s="77"/>
    </row>
    <row r="14" ht="30" customHeight="1" spans="1:9">
      <c r="A14" s="68"/>
      <c r="B14" s="65" t="s">
        <v>405</v>
      </c>
      <c r="C14" s="65" t="s">
        <v>406</v>
      </c>
      <c r="D14" s="77" t="s">
        <v>514</v>
      </c>
      <c r="E14" s="77"/>
      <c r="F14" s="83" t="s">
        <v>408</v>
      </c>
      <c r="G14" s="76"/>
      <c r="H14" s="76"/>
      <c r="I14" s="76"/>
    </row>
    <row r="15" ht="33" customHeight="1" spans="1:9">
      <c r="A15" s="68"/>
      <c r="B15" s="65" t="s">
        <v>378</v>
      </c>
      <c r="C15" s="65" t="s">
        <v>379</v>
      </c>
      <c r="D15" s="77" t="s">
        <v>515</v>
      </c>
      <c r="E15" s="77"/>
      <c r="F15" s="77" t="s">
        <v>516</v>
      </c>
      <c r="G15" s="77"/>
      <c r="H15" s="77"/>
      <c r="I15" s="77"/>
    </row>
    <row r="16" ht="35.25" customHeight="1" spans="1:9">
      <c r="A16" s="68"/>
      <c r="B16" s="65"/>
      <c r="C16" s="65" t="s">
        <v>411</v>
      </c>
      <c r="D16" s="77" t="s">
        <v>517</v>
      </c>
      <c r="E16" s="77"/>
      <c r="F16" s="76" t="s">
        <v>413</v>
      </c>
      <c r="G16" s="76"/>
      <c r="H16" s="76"/>
      <c r="I16" s="76"/>
    </row>
    <row r="17" ht="32.25" customHeight="1" spans="1:9">
      <c r="A17" s="68"/>
      <c r="B17" s="65"/>
      <c r="C17" s="65" t="s">
        <v>414</v>
      </c>
      <c r="D17" s="77" t="s">
        <v>518</v>
      </c>
      <c r="E17" s="77"/>
      <c r="F17" s="77" t="s">
        <v>432</v>
      </c>
      <c r="G17" s="77"/>
      <c r="H17" s="77"/>
      <c r="I17" s="77"/>
    </row>
    <row r="18" ht="36.75" customHeight="1" spans="1:9">
      <c r="A18" s="68"/>
      <c r="B18" s="65"/>
      <c r="C18" s="65" t="s">
        <v>417</v>
      </c>
      <c r="D18" s="77" t="s">
        <v>519</v>
      </c>
      <c r="E18" s="77"/>
      <c r="F18" s="77" t="s">
        <v>432</v>
      </c>
      <c r="G18" s="77"/>
      <c r="H18" s="77"/>
      <c r="I18" s="77"/>
    </row>
    <row r="19" ht="35.25" customHeight="1" spans="1:9">
      <c r="A19" s="68"/>
      <c r="B19" s="68" t="s">
        <v>382</v>
      </c>
      <c r="C19" s="65" t="s">
        <v>383</v>
      </c>
      <c r="D19" s="77" t="s">
        <v>520</v>
      </c>
      <c r="E19" s="77"/>
      <c r="F19" s="97" t="s">
        <v>521</v>
      </c>
      <c r="G19" s="77"/>
      <c r="H19" s="77"/>
      <c r="I19" s="77"/>
    </row>
  </sheetData>
  <mergeCells count="35">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A6:A8"/>
    <mergeCell ref="A10:A19"/>
    <mergeCell ref="B11:B13"/>
    <mergeCell ref="B15:B18"/>
  </mergeCells>
  <pageMargins left="0.75" right="0.33" top="1" bottom="1" header="0.5" footer="0.5"/>
  <pageSetup paperSize="9" scale="95"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A14" workbookViewId="0">
      <selection activeCell="M15" sqref="M15"/>
    </sheetView>
  </sheetViews>
  <sheetFormatPr defaultColWidth="9" defaultRowHeight="13.5"/>
  <cols>
    <col min="1" max="1" width="12.5" customWidth="1"/>
    <col min="2" max="2" width="12.25" customWidth="1"/>
    <col min="3" max="3" width="16" customWidth="1"/>
    <col min="5" max="5" width="14.125" customWidth="1"/>
  </cols>
  <sheetData>
    <row r="1" ht="25.5" customHeight="1" spans="2:9">
      <c r="B1" s="59"/>
      <c r="C1" s="59"/>
      <c r="D1" s="59"/>
      <c r="E1" s="59"/>
      <c r="F1" s="59"/>
      <c r="G1" s="59"/>
      <c r="H1" s="59"/>
      <c r="I1" s="88" t="s">
        <v>522</v>
      </c>
    </row>
    <row r="2" ht="27.75" customHeight="1" spans="1:9">
      <c r="A2" s="60" t="s">
        <v>347</v>
      </c>
      <c r="B2" s="60"/>
      <c r="C2" s="60"/>
      <c r="D2" s="60"/>
      <c r="E2" s="60"/>
      <c r="F2" s="60"/>
      <c r="G2" s="60"/>
      <c r="H2" s="60"/>
      <c r="I2" s="60"/>
    </row>
    <row r="3" ht="30" customHeight="1" spans="1:9">
      <c r="A3" s="61" t="s">
        <v>348</v>
      </c>
      <c r="B3" s="61"/>
      <c r="C3" s="61"/>
      <c r="D3" s="61"/>
      <c r="E3" s="61"/>
      <c r="F3" s="61"/>
      <c r="G3" s="61"/>
      <c r="H3" s="61"/>
      <c r="I3" s="61"/>
    </row>
    <row r="4" ht="30" customHeight="1" spans="1:9">
      <c r="A4" s="62" t="s">
        <v>349</v>
      </c>
      <c r="B4" s="63" t="s">
        <v>523</v>
      </c>
      <c r="C4" s="63"/>
      <c r="D4" s="63"/>
      <c r="E4" s="63"/>
      <c r="F4" s="63"/>
      <c r="G4" s="63"/>
      <c r="H4" s="63"/>
      <c r="I4" s="63"/>
    </row>
    <row r="5" ht="20.1" customHeight="1" spans="1:9">
      <c r="A5" s="64" t="s">
        <v>351</v>
      </c>
      <c r="B5" s="63" t="s">
        <v>0</v>
      </c>
      <c r="C5" s="63"/>
      <c r="D5" s="63"/>
      <c r="E5" s="63"/>
      <c r="F5" s="63"/>
      <c r="G5" s="63"/>
      <c r="H5" s="63"/>
      <c r="I5" s="63"/>
    </row>
    <row r="6" ht="20.1" customHeight="1" spans="1:9">
      <c r="A6" s="65" t="s">
        <v>352</v>
      </c>
      <c r="B6" s="66" t="s">
        <v>353</v>
      </c>
      <c r="C6" s="66"/>
      <c r="D6" s="66"/>
      <c r="E6" s="112">
        <v>324.360424</v>
      </c>
      <c r="F6" s="112"/>
      <c r="G6" s="112"/>
      <c r="H6" s="112"/>
      <c r="I6" s="112"/>
    </row>
    <row r="7" ht="20.1" customHeight="1" spans="1:9">
      <c r="A7" s="68"/>
      <c r="B7" s="66" t="s">
        <v>354</v>
      </c>
      <c r="C7" s="66"/>
      <c r="D7" s="66"/>
      <c r="E7" s="112">
        <v>324.360424</v>
      </c>
      <c r="F7" s="112"/>
      <c r="G7" s="112"/>
      <c r="H7" s="112"/>
      <c r="I7" s="112"/>
    </row>
    <row r="8" ht="20.1" customHeight="1" spans="1:9">
      <c r="A8" s="68"/>
      <c r="B8" s="66" t="s">
        <v>355</v>
      </c>
      <c r="C8" s="66"/>
      <c r="D8" s="66"/>
      <c r="E8" s="112">
        <v>0</v>
      </c>
      <c r="F8" s="112"/>
      <c r="G8" s="112"/>
      <c r="H8" s="112"/>
      <c r="I8" s="112"/>
    </row>
    <row r="9" ht="80.25" customHeight="1" spans="1:9">
      <c r="A9" s="69" t="s">
        <v>356</v>
      </c>
      <c r="B9" s="96" t="s">
        <v>524</v>
      </c>
      <c r="C9" s="96"/>
      <c r="D9" s="96"/>
      <c r="E9" s="96"/>
      <c r="F9" s="96"/>
      <c r="G9" s="96"/>
      <c r="H9" s="96"/>
      <c r="I9" s="96"/>
    </row>
    <row r="10" ht="30" customHeight="1" spans="1:9">
      <c r="A10" s="68" t="s">
        <v>358</v>
      </c>
      <c r="B10" s="71" t="s">
        <v>359</v>
      </c>
      <c r="C10" s="71" t="s">
        <v>360</v>
      </c>
      <c r="D10" s="72" t="s">
        <v>361</v>
      </c>
      <c r="E10" s="72"/>
      <c r="F10" s="72" t="s">
        <v>362</v>
      </c>
      <c r="G10" s="72"/>
      <c r="H10" s="72"/>
      <c r="I10" s="72"/>
    </row>
    <row r="11" ht="20.1" customHeight="1" spans="1:9">
      <c r="A11" s="68"/>
      <c r="B11" s="65" t="s">
        <v>363</v>
      </c>
      <c r="C11" s="116" t="s">
        <v>364</v>
      </c>
      <c r="D11" s="69" t="s">
        <v>525</v>
      </c>
      <c r="E11" s="89"/>
      <c r="F11" s="69" t="s">
        <v>526</v>
      </c>
      <c r="G11" s="73"/>
      <c r="H11" s="73"/>
      <c r="I11" s="89"/>
    </row>
    <row r="12" ht="20.1" customHeight="1" spans="1:9">
      <c r="A12" s="68"/>
      <c r="B12" s="65"/>
      <c r="C12" s="117"/>
      <c r="D12" s="74" t="s">
        <v>527</v>
      </c>
      <c r="E12" s="90"/>
      <c r="F12" s="74" t="s">
        <v>528</v>
      </c>
      <c r="G12" s="75"/>
      <c r="H12" s="75"/>
      <c r="I12" s="90"/>
    </row>
    <row r="13" ht="20.1" customHeight="1" spans="1:9">
      <c r="A13" s="68"/>
      <c r="B13" s="65"/>
      <c r="C13" s="117"/>
      <c r="D13" s="74" t="s">
        <v>529</v>
      </c>
      <c r="E13" s="90"/>
      <c r="F13" s="74" t="s">
        <v>530</v>
      </c>
      <c r="G13" s="75"/>
      <c r="H13" s="75"/>
      <c r="I13" s="90"/>
    </row>
    <row r="14" ht="20.1" customHeight="1" spans="1:9">
      <c r="A14" s="68"/>
      <c r="B14" s="65"/>
      <c r="C14" s="117"/>
      <c r="D14" s="69" t="s">
        <v>531</v>
      </c>
      <c r="E14" s="89"/>
      <c r="F14" s="69" t="s">
        <v>532</v>
      </c>
      <c r="G14" s="73"/>
      <c r="H14" s="73"/>
      <c r="I14" s="89"/>
    </row>
    <row r="15" ht="20.1" customHeight="1" spans="1:9">
      <c r="A15" s="68"/>
      <c r="B15" s="65"/>
      <c r="C15" s="117"/>
      <c r="D15" s="69" t="s">
        <v>533</v>
      </c>
      <c r="E15" s="89"/>
      <c r="F15" s="69" t="s">
        <v>534</v>
      </c>
      <c r="G15" s="73"/>
      <c r="H15" s="73"/>
      <c r="I15" s="89"/>
    </row>
    <row r="16" ht="20.1" customHeight="1" spans="1:9">
      <c r="A16" s="68"/>
      <c r="B16" s="65"/>
      <c r="C16" s="117"/>
      <c r="D16" s="74" t="s">
        <v>535</v>
      </c>
      <c r="E16" s="90"/>
      <c r="F16" s="69" t="s">
        <v>536</v>
      </c>
      <c r="G16" s="73"/>
      <c r="H16" s="73"/>
      <c r="I16" s="89"/>
    </row>
    <row r="17" ht="20.1" customHeight="1" spans="1:9">
      <c r="A17" s="68"/>
      <c r="B17" s="65"/>
      <c r="C17" s="117"/>
      <c r="D17" s="74" t="s">
        <v>537</v>
      </c>
      <c r="E17" s="90"/>
      <c r="F17" s="74" t="s">
        <v>538</v>
      </c>
      <c r="G17" s="75"/>
      <c r="H17" s="75"/>
      <c r="I17" s="90"/>
    </row>
    <row r="18" ht="20.1" customHeight="1" spans="1:9">
      <c r="A18" s="68"/>
      <c r="B18" s="65"/>
      <c r="C18" s="117"/>
      <c r="D18" s="74" t="s">
        <v>539</v>
      </c>
      <c r="E18" s="90"/>
      <c r="F18" s="74" t="s">
        <v>540</v>
      </c>
      <c r="G18" s="75"/>
      <c r="H18" s="75"/>
      <c r="I18" s="90"/>
    </row>
    <row r="19" ht="20.1" customHeight="1" spans="1:9">
      <c r="A19" s="68"/>
      <c r="B19" s="65"/>
      <c r="C19" s="117"/>
      <c r="D19" s="74" t="s">
        <v>541</v>
      </c>
      <c r="E19" s="90"/>
      <c r="F19" s="74" t="s">
        <v>534</v>
      </c>
      <c r="G19" s="75"/>
      <c r="H19" s="75"/>
      <c r="I19" s="90"/>
    </row>
    <row r="20" ht="30" customHeight="1" spans="1:9">
      <c r="A20" s="68"/>
      <c r="B20" s="65"/>
      <c r="C20" s="72"/>
      <c r="D20" s="74" t="s">
        <v>542</v>
      </c>
      <c r="E20" s="90"/>
      <c r="F20" s="74" t="s">
        <v>543</v>
      </c>
      <c r="G20" s="75"/>
      <c r="H20" s="75"/>
      <c r="I20" s="90"/>
    </row>
    <row r="21" ht="20.1" customHeight="1" spans="1:9">
      <c r="A21" s="68"/>
      <c r="B21" s="65"/>
      <c r="C21" s="65" t="s">
        <v>367</v>
      </c>
      <c r="D21" s="77" t="s">
        <v>544</v>
      </c>
      <c r="E21" s="77"/>
      <c r="F21" s="77" t="s">
        <v>470</v>
      </c>
      <c r="G21" s="77"/>
      <c r="H21" s="77"/>
      <c r="I21" s="77"/>
    </row>
    <row r="22" ht="20.1" customHeight="1" spans="1:9">
      <c r="A22" s="68"/>
      <c r="B22" s="65"/>
      <c r="C22" s="65"/>
      <c r="D22" s="77" t="s">
        <v>545</v>
      </c>
      <c r="E22" s="77"/>
      <c r="F22" s="77" t="s">
        <v>470</v>
      </c>
      <c r="G22" s="77"/>
      <c r="H22" s="77"/>
      <c r="I22" s="77"/>
    </row>
    <row r="23" ht="20.1" customHeight="1" spans="1:9">
      <c r="A23" s="68"/>
      <c r="B23" s="65"/>
      <c r="C23" s="65" t="s">
        <v>372</v>
      </c>
      <c r="D23" s="77" t="s">
        <v>546</v>
      </c>
      <c r="E23" s="77"/>
      <c r="F23" s="77" t="s">
        <v>470</v>
      </c>
      <c r="G23" s="77"/>
      <c r="H23" s="77"/>
      <c r="I23" s="77"/>
    </row>
    <row r="24" ht="20.1" customHeight="1" spans="1:9">
      <c r="A24" s="68"/>
      <c r="B24" s="65" t="s">
        <v>405</v>
      </c>
      <c r="C24" s="65" t="s">
        <v>406</v>
      </c>
      <c r="D24" s="77" t="s">
        <v>547</v>
      </c>
      <c r="E24" s="77"/>
      <c r="F24" s="83" t="s">
        <v>408</v>
      </c>
      <c r="G24" s="76"/>
      <c r="H24" s="76"/>
      <c r="I24" s="76"/>
    </row>
    <row r="25" ht="20.1" customHeight="1" spans="1:9">
      <c r="A25" s="84"/>
      <c r="B25" s="118" t="s">
        <v>378</v>
      </c>
      <c r="C25" s="65" t="s">
        <v>379</v>
      </c>
      <c r="D25" s="77" t="s">
        <v>548</v>
      </c>
      <c r="E25" s="77"/>
      <c r="F25" s="77" t="s">
        <v>432</v>
      </c>
      <c r="G25" s="77"/>
      <c r="H25" s="77"/>
      <c r="I25" s="77"/>
    </row>
    <row r="26" ht="20.1" customHeight="1" spans="1:9">
      <c r="A26" s="84"/>
      <c r="B26" s="119"/>
      <c r="C26" s="65"/>
      <c r="D26" s="77" t="s">
        <v>487</v>
      </c>
      <c r="E26" s="77"/>
      <c r="F26" s="77" t="s">
        <v>488</v>
      </c>
      <c r="G26" s="77"/>
      <c r="H26" s="77"/>
      <c r="I26" s="77"/>
    </row>
    <row r="27" ht="20.1" customHeight="1" spans="1:9">
      <c r="A27" s="84"/>
      <c r="B27" s="119"/>
      <c r="C27" s="65" t="s">
        <v>411</v>
      </c>
      <c r="D27" s="77" t="s">
        <v>549</v>
      </c>
      <c r="E27" s="77"/>
      <c r="F27" s="77" t="s">
        <v>410</v>
      </c>
      <c r="G27" s="77"/>
      <c r="H27" s="77"/>
      <c r="I27" s="77"/>
    </row>
    <row r="28" ht="20.1" customHeight="1" spans="1:9">
      <c r="A28" s="84"/>
      <c r="B28" s="119"/>
      <c r="C28" s="65"/>
      <c r="D28" s="77" t="s">
        <v>491</v>
      </c>
      <c r="E28" s="77"/>
      <c r="F28" s="77" t="s">
        <v>550</v>
      </c>
      <c r="G28" s="77"/>
      <c r="H28" s="77"/>
      <c r="I28" s="77"/>
    </row>
    <row r="29" ht="20.1" customHeight="1" spans="1:9">
      <c r="A29" s="84"/>
      <c r="B29" s="119"/>
      <c r="C29" s="65"/>
      <c r="D29" s="77" t="s">
        <v>489</v>
      </c>
      <c r="E29" s="77"/>
      <c r="F29" s="77" t="s">
        <v>551</v>
      </c>
      <c r="G29" s="77"/>
      <c r="H29" s="77"/>
      <c r="I29" s="77"/>
    </row>
    <row r="30" ht="20.1" customHeight="1" spans="1:9">
      <c r="A30" s="84"/>
      <c r="B30" s="119"/>
      <c r="C30" s="65" t="s">
        <v>414</v>
      </c>
      <c r="D30" s="77" t="s">
        <v>552</v>
      </c>
      <c r="E30" s="77"/>
      <c r="F30" s="77" t="s">
        <v>410</v>
      </c>
      <c r="G30" s="77"/>
      <c r="H30" s="77"/>
      <c r="I30" s="77"/>
    </row>
    <row r="31" ht="20.1" customHeight="1" spans="1:9">
      <c r="A31" s="84"/>
      <c r="B31" s="119"/>
      <c r="C31" s="65" t="s">
        <v>417</v>
      </c>
      <c r="D31" s="77" t="s">
        <v>553</v>
      </c>
      <c r="E31" s="77"/>
      <c r="F31" s="77" t="s">
        <v>554</v>
      </c>
      <c r="G31" s="77"/>
      <c r="H31" s="77"/>
      <c r="I31" s="77"/>
    </row>
    <row r="32" ht="44.1" customHeight="1" spans="1:9">
      <c r="A32" s="84"/>
      <c r="B32" s="68" t="s">
        <v>382</v>
      </c>
      <c r="C32" s="65" t="s">
        <v>555</v>
      </c>
      <c r="D32" s="77" t="s">
        <v>520</v>
      </c>
      <c r="E32" s="77"/>
      <c r="F32" s="77" t="s">
        <v>556</v>
      </c>
      <c r="G32" s="77"/>
      <c r="H32" s="77"/>
      <c r="I32" s="77"/>
    </row>
  </sheetData>
  <mergeCells count="65">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D31:E31"/>
    <mergeCell ref="F31:I31"/>
    <mergeCell ref="D32:E32"/>
    <mergeCell ref="F32:I32"/>
    <mergeCell ref="A6:A8"/>
    <mergeCell ref="A10:A32"/>
    <mergeCell ref="B11:B23"/>
    <mergeCell ref="B25:B31"/>
    <mergeCell ref="C11:C20"/>
    <mergeCell ref="C21:C22"/>
    <mergeCell ref="C25:C26"/>
    <mergeCell ref="C27:C29"/>
  </mergeCells>
  <pageMargins left="0.75" right="0.42" top="1" bottom="0.6" header="0.5" footer="0.24"/>
  <pageSetup paperSize="9" scale="9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A8" workbookViewId="0">
      <selection activeCell="F17" sqref="F17:I17"/>
    </sheetView>
  </sheetViews>
  <sheetFormatPr defaultColWidth="9" defaultRowHeight="13.5"/>
  <cols>
    <col min="1" max="1" width="12.875" customWidth="1"/>
    <col min="2" max="2" width="12" customWidth="1"/>
    <col min="3" max="3" width="14.375" customWidth="1"/>
    <col min="5" max="5" width="16.5" customWidth="1"/>
  </cols>
  <sheetData>
    <row r="1" ht="22" customHeight="1" spans="2:9">
      <c r="B1" s="59"/>
      <c r="C1" s="59"/>
      <c r="D1" s="59"/>
      <c r="E1" s="59"/>
      <c r="F1" s="59"/>
      <c r="G1" s="59"/>
      <c r="H1" s="59"/>
      <c r="I1" s="88" t="s">
        <v>557</v>
      </c>
    </row>
    <row r="2" ht="30" customHeight="1" spans="1:9">
      <c r="A2" s="60" t="s">
        <v>347</v>
      </c>
      <c r="B2" s="60"/>
      <c r="C2" s="60"/>
      <c r="D2" s="60"/>
      <c r="E2" s="60"/>
      <c r="F2" s="60"/>
      <c r="G2" s="60"/>
      <c r="H2" s="60"/>
      <c r="I2" s="60"/>
    </row>
    <row r="3" ht="30" customHeight="1" spans="1:9">
      <c r="A3" s="98" t="s">
        <v>348</v>
      </c>
      <c r="B3" s="98"/>
      <c r="C3" s="98"/>
      <c r="D3" s="98"/>
      <c r="E3" s="98"/>
      <c r="F3" s="98"/>
      <c r="G3" s="98"/>
      <c r="H3" s="98"/>
      <c r="I3" s="98"/>
    </row>
    <row r="4" ht="30" customHeight="1" spans="1:9">
      <c r="A4" s="62" t="s">
        <v>349</v>
      </c>
      <c r="B4" s="77" t="s">
        <v>558</v>
      </c>
      <c r="C4" s="77"/>
      <c r="D4" s="77"/>
      <c r="E4" s="77"/>
      <c r="F4" s="77"/>
      <c r="G4" s="77"/>
      <c r="H4" s="77"/>
      <c r="I4" s="77"/>
    </row>
    <row r="5" ht="30" customHeight="1" spans="1:9">
      <c r="A5" s="64" t="s">
        <v>351</v>
      </c>
      <c r="B5" s="63"/>
      <c r="C5" s="63"/>
      <c r="D5" s="63"/>
      <c r="E5" s="63"/>
      <c r="F5" s="63"/>
      <c r="G5" s="63"/>
      <c r="H5" s="63"/>
      <c r="I5" s="63"/>
    </row>
    <row r="6" ht="30" customHeight="1" spans="1:9">
      <c r="A6" s="65" t="s">
        <v>352</v>
      </c>
      <c r="B6" s="66" t="s">
        <v>353</v>
      </c>
      <c r="C6" s="66"/>
      <c r="D6" s="66"/>
      <c r="E6" s="94">
        <v>304.07</v>
      </c>
      <c r="F6" s="94"/>
      <c r="G6" s="94"/>
      <c r="H6" s="94"/>
      <c r="I6" s="94"/>
    </row>
    <row r="7" ht="30" customHeight="1" spans="1:9">
      <c r="A7" s="68"/>
      <c r="B7" s="66" t="s">
        <v>354</v>
      </c>
      <c r="C7" s="66"/>
      <c r="D7" s="66"/>
      <c r="E7" s="94">
        <v>304.07</v>
      </c>
      <c r="F7" s="94"/>
      <c r="G7" s="94"/>
      <c r="H7" s="94"/>
      <c r="I7" s="94"/>
    </row>
    <row r="8" ht="30" customHeight="1" spans="1:9">
      <c r="A8" s="68"/>
      <c r="B8" s="66" t="s">
        <v>355</v>
      </c>
      <c r="C8" s="66"/>
      <c r="D8" s="66"/>
      <c r="E8" s="95" t="s">
        <v>3</v>
      </c>
      <c r="F8" s="95"/>
      <c r="G8" s="95"/>
      <c r="H8" s="95"/>
      <c r="I8" s="95"/>
    </row>
    <row r="9" ht="60" customHeight="1" spans="1:9">
      <c r="A9" s="69" t="s">
        <v>356</v>
      </c>
      <c r="B9" s="96" t="s">
        <v>559</v>
      </c>
      <c r="C9" s="96"/>
      <c r="D9" s="96"/>
      <c r="E9" s="96"/>
      <c r="F9" s="96"/>
      <c r="G9" s="96"/>
      <c r="H9" s="96"/>
      <c r="I9" s="96"/>
    </row>
    <row r="10" ht="30" customHeight="1" spans="1:9">
      <c r="A10" s="68" t="s">
        <v>358</v>
      </c>
      <c r="B10" s="71" t="s">
        <v>359</v>
      </c>
      <c r="C10" s="71" t="s">
        <v>360</v>
      </c>
      <c r="D10" s="72" t="s">
        <v>361</v>
      </c>
      <c r="E10" s="72"/>
      <c r="F10" s="72" t="s">
        <v>362</v>
      </c>
      <c r="G10" s="72"/>
      <c r="H10" s="72"/>
      <c r="I10" s="72"/>
    </row>
    <row r="11" ht="30" customHeight="1" spans="1:9">
      <c r="A11" s="68"/>
      <c r="B11" s="65" t="s">
        <v>363</v>
      </c>
      <c r="C11" s="65" t="s">
        <v>364</v>
      </c>
      <c r="D11" s="77" t="s">
        <v>560</v>
      </c>
      <c r="E11" s="77"/>
      <c r="F11" s="65" t="s">
        <v>561</v>
      </c>
      <c r="G11" s="65"/>
      <c r="H11" s="65"/>
      <c r="I11" s="65"/>
    </row>
    <row r="12" ht="30" customHeight="1" spans="1:9">
      <c r="A12" s="68"/>
      <c r="B12" s="65"/>
      <c r="C12" s="65"/>
      <c r="D12" s="77" t="s">
        <v>562</v>
      </c>
      <c r="E12" s="77"/>
      <c r="F12" s="65" t="s">
        <v>563</v>
      </c>
      <c r="G12" s="65"/>
      <c r="H12" s="65"/>
      <c r="I12" s="65"/>
    </row>
    <row r="13" ht="30" customHeight="1" spans="1:9">
      <c r="A13" s="68"/>
      <c r="B13" s="65"/>
      <c r="C13" s="65"/>
      <c r="D13" s="77" t="s">
        <v>564</v>
      </c>
      <c r="E13" s="77"/>
      <c r="F13" s="65" t="s">
        <v>565</v>
      </c>
      <c r="G13" s="65"/>
      <c r="H13" s="65"/>
      <c r="I13" s="65"/>
    </row>
    <row r="14" ht="30" customHeight="1" spans="1:9">
      <c r="A14" s="68"/>
      <c r="B14" s="65"/>
      <c r="C14" s="65" t="s">
        <v>367</v>
      </c>
      <c r="D14" s="77" t="s">
        <v>566</v>
      </c>
      <c r="E14" s="77"/>
      <c r="F14" s="77" t="s">
        <v>449</v>
      </c>
      <c r="G14" s="77"/>
      <c r="H14" s="77"/>
      <c r="I14" s="77"/>
    </row>
    <row r="15" ht="30" customHeight="1" spans="1:9">
      <c r="A15" s="68"/>
      <c r="B15" s="65"/>
      <c r="C15" s="65"/>
      <c r="D15" s="77" t="s">
        <v>483</v>
      </c>
      <c r="E15" s="77"/>
      <c r="F15" s="77" t="s">
        <v>449</v>
      </c>
      <c r="G15" s="77"/>
      <c r="H15" s="77"/>
      <c r="I15" s="77"/>
    </row>
    <row r="16" ht="30" customHeight="1" spans="1:9">
      <c r="A16" s="68"/>
      <c r="B16" s="65"/>
      <c r="C16" s="65" t="s">
        <v>372</v>
      </c>
      <c r="D16" s="77" t="s">
        <v>484</v>
      </c>
      <c r="E16" s="77"/>
      <c r="F16" s="77" t="s">
        <v>449</v>
      </c>
      <c r="G16" s="77"/>
      <c r="H16" s="77"/>
      <c r="I16" s="77"/>
    </row>
    <row r="17" ht="30" customHeight="1" spans="1:9">
      <c r="A17" s="68"/>
      <c r="B17" s="65"/>
      <c r="C17" s="65"/>
      <c r="D17" s="77" t="s">
        <v>485</v>
      </c>
      <c r="E17" s="77"/>
      <c r="F17" s="77" t="s">
        <v>449</v>
      </c>
      <c r="G17" s="77"/>
      <c r="H17" s="77"/>
      <c r="I17" s="77"/>
    </row>
    <row r="18" ht="30" customHeight="1" spans="1:9">
      <c r="A18" s="68"/>
      <c r="B18" s="65" t="s">
        <v>405</v>
      </c>
      <c r="C18" s="65" t="s">
        <v>406</v>
      </c>
      <c r="D18" s="77" t="s">
        <v>486</v>
      </c>
      <c r="E18" s="77"/>
      <c r="F18" s="77" t="s">
        <v>449</v>
      </c>
      <c r="G18" s="77"/>
      <c r="H18" s="77"/>
      <c r="I18" s="77"/>
    </row>
    <row r="19" ht="30" customHeight="1" spans="1:9">
      <c r="A19" s="68"/>
      <c r="B19" s="65" t="s">
        <v>378</v>
      </c>
      <c r="C19" s="65" t="s">
        <v>379</v>
      </c>
      <c r="D19" s="77" t="s">
        <v>487</v>
      </c>
      <c r="E19" s="77"/>
      <c r="F19" s="77" t="s">
        <v>488</v>
      </c>
      <c r="G19" s="77"/>
      <c r="H19" s="77"/>
      <c r="I19" s="77"/>
    </row>
    <row r="20" ht="35.25" customHeight="1" spans="1:9">
      <c r="A20" s="68"/>
      <c r="B20" s="65"/>
      <c r="C20" s="65"/>
      <c r="D20" s="77" t="s">
        <v>567</v>
      </c>
      <c r="E20" s="77"/>
      <c r="F20" s="77" t="s">
        <v>568</v>
      </c>
      <c r="G20" s="77"/>
      <c r="H20" s="77"/>
      <c r="I20" s="77"/>
    </row>
    <row r="21" ht="30" customHeight="1" spans="1:9">
      <c r="A21" s="68"/>
      <c r="B21" s="65"/>
      <c r="C21" s="65" t="s">
        <v>411</v>
      </c>
      <c r="D21" s="77" t="s">
        <v>489</v>
      </c>
      <c r="E21" s="77"/>
      <c r="F21" s="77" t="s">
        <v>569</v>
      </c>
      <c r="G21" s="77"/>
      <c r="H21" s="77"/>
      <c r="I21" s="77"/>
    </row>
    <row r="22" ht="30" customHeight="1" spans="1:9">
      <c r="A22" s="68"/>
      <c r="B22" s="65"/>
      <c r="C22" s="65"/>
      <c r="D22" s="77" t="s">
        <v>491</v>
      </c>
      <c r="E22" s="77"/>
      <c r="F22" s="77" t="s">
        <v>570</v>
      </c>
      <c r="G22" s="77"/>
      <c r="H22" s="77"/>
      <c r="I22" s="77"/>
    </row>
    <row r="23" ht="30" customHeight="1" spans="1:9">
      <c r="A23" s="68"/>
      <c r="B23" s="65"/>
      <c r="C23" s="65" t="s">
        <v>414</v>
      </c>
      <c r="D23" s="77" t="s">
        <v>493</v>
      </c>
      <c r="E23" s="77"/>
      <c r="F23" s="77" t="s">
        <v>571</v>
      </c>
      <c r="G23" s="77"/>
      <c r="H23" s="77"/>
      <c r="I23" s="77"/>
    </row>
    <row r="24" ht="35.25" customHeight="1" spans="1:9">
      <c r="A24" s="84"/>
      <c r="B24" s="68" t="s">
        <v>382</v>
      </c>
      <c r="C24" s="65" t="s">
        <v>383</v>
      </c>
      <c r="D24" s="77" t="s">
        <v>478</v>
      </c>
      <c r="E24" s="77"/>
      <c r="F24" s="77" t="s">
        <v>420</v>
      </c>
      <c r="G24" s="77"/>
      <c r="H24" s="77"/>
      <c r="I24" s="77"/>
    </row>
  </sheetData>
  <mergeCells count="50">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A6:A8"/>
    <mergeCell ref="A10:A24"/>
    <mergeCell ref="B11:B17"/>
    <mergeCell ref="B19:B23"/>
    <mergeCell ref="C11:C13"/>
    <mergeCell ref="C14:C15"/>
    <mergeCell ref="C16:C17"/>
    <mergeCell ref="C19:C20"/>
    <mergeCell ref="C21:C22"/>
  </mergeCells>
  <pageMargins left="0.75" right="0.36" top="1" bottom="1" header="0.5" footer="0.5"/>
  <pageSetup paperSize="9" scale="9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M9" sqref="M9"/>
    </sheetView>
  </sheetViews>
  <sheetFormatPr defaultColWidth="9" defaultRowHeight="13.5"/>
  <cols>
    <col min="1" max="1" width="12.875" customWidth="1"/>
    <col min="2" max="2" width="11.375" customWidth="1"/>
    <col min="3" max="3" width="15.875" customWidth="1"/>
    <col min="5" max="5" width="20.875" customWidth="1"/>
    <col min="9" max="9" width="26.375" customWidth="1"/>
  </cols>
  <sheetData>
    <row r="1" ht="18.75" customHeight="1" spans="2:9">
      <c r="B1" s="59"/>
      <c r="C1" s="59"/>
      <c r="D1" s="59"/>
      <c r="E1" s="59"/>
      <c r="F1" s="59"/>
      <c r="G1" s="59"/>
      <c r="H1" s="59"/>
      <c r="I1" s="88" t="s">
        <v>572</v>
      </c>
    </row>
    <row r="2" ht="27" customHeight="1" spans="1:9">
      <c r="A2" s="60" t="s">
        <v>347</v>
      </c>
      <c r="B2" s="60"/>
      <c r="C2" s="60"/>
      <c r="D2" s="60"/>
      <c r="E2" s="60"/>
      <c r="F2" s="60"/>
      <c r="G2" s="60"/>
      <c r="H2" s="60"/>
      <c r="I2" s="60"/>
    </row>
    <row r="3" ht="20.1" customHeight="1" spans="1:9">
      <c r="A3" s="61" t="s">
        <v>348</v>
      </c>
      <c r="B3" s="61"/>
      <c r="C3" s="61"/>
      <c r="D3" s="61"/>
      <c r="E3" s="61"/>
      <c r="F3" s="61"/>
      <c r="G3" s="61"/>
      <c r="H3" s="61"/>
      <c r="I3" s="61"/>
    </row>
    <row r="4" ht="20.1" customHeight="1" spans="1:9">
      <c r="A4" s="62" t="s">
        <v>349</v>
      </c>
      <c r="B4" s="63" t="s">
        <v>573</v>
      </c>
      <c r="C4" s="63"/>
      <c r="D4" s="63"/>
      <c r="E4" s="63"/>
      <c r="F4" s="63"/>
      <c r="G4" s="63"/>
      <c r="H4" s="63"/>
      <c r="I4" s="63"/>
    </row>
    <row r="5" ht="20.1" customHeight="1" spans="1:9">
      <c r="A5" s="64" t="s">
        <v>351</v>
      </c>
      <c r="B5" s="63" t="s">
        <v>0</v>
      </c>
      <c r="C5" s="63"/>
      <c r="D5" s="63"/>
      <c r="E5" s="63"/>
      <c r="F5" s="63"/>
      <c r="G5" s="63"/>
      <c r="H5" s="63"/>
      <c r="I5" s="63"/>
    </row>
    <row r="6" ht="20.1" customHeight="1" spans="1:9">
      <c r="A6" s="65" t="s">
        <v>352</v>
      </c>
      <c r="B6" s="66" t="s">
        <v>353</v>
      </c>
      <c r="C6" s="66"/>
      <c r="D6" s="66"/>
      <c r="E6" s="112">
        <v>195.852383</v>
      </c>
      <c r="F6" s="112"/>
      <c r="G6" s="112"/>
      <c r="H6" s="112"/>
      <c r="I6" s="112"/>
    </row>
    <row r="7" ht="20.1" customHeight="1" spans="1:9">
      <c r="A7" s="68"/>
      <c r="B7" s="66" t="s">
        <v>354</v>
      </c>
      <c r="C7" s="66"/>
      <c r="D7" s="66"/>
      <c r="E7" s="112">
        <v>195.852383</v>
      </c>
      <c r="F7" s="112"/>
      <c r="G7" s="112"/>
      <c r="H7" s="112"/>
      <c r="I7" s="112"/>
    </row>
    <row r="8" ht="20.1" customHeight="1" spans="1:9">
      <c r="A8" s="68"/>
      <c r="B8" s="66" t="s">
        <v>355</v>
      </c>
      <c r="C8" s="66"/>
      <c r="D8" s="66"/>
      <c r="E8" s="103">
        <v>0</v>
      </c>
      <c r="F8" s="103"/>
      <c r="G8" s="103"/>
      <c r="H8" s="103"/>
      <c r="I8" s="103"/>
    </row>
    <row r="9" ht="239.25" customHeight="1" spans="1:9">
      <c r="A9" s="69" t="s">
        <v>356</v>
      </c>
      <c r="B9" s="113" t="s">
        <v>574</v>
      </c>
      <c r="C9" s="114"/>
      <c r="D9" s="114"/>
      <c r="E9" s="114"/>
      <c r="F9" s="114"/>
      <c r="G9" s="114"/>
      <c r="H9" s="114"/>
      <c r="I9" s="115"/>
    </row>
    <row r="10" ht="20.1" customHeight="1" spans="1:9">
      <c r="A10" s="68" t="s">
        <v>358</v>
      </c>
      <c r="B10" s="71" t="s">
        <v>359</v>
      </c>
      <c r="C10" s="71" t="s">
        <v>360</v>
      </c>
      <c r="D10" s="72" t="s">
        <v>361</v>
      </c>
      <c r="E10" s="72"/>
      <c r="F10" s="72" t="s">
        <v>362</v>
      </c>
      <c r="G10" s="72"/>
      <c r="H10" s="72"/>
      <c r="I10" s="72"/>
    </row>
    <row r="11" ht="20.1" customHeight="1" spans="1:9">
      <c r="A11" s="68"/>
      <c r="B11" s="65" t="s">
        <v>363</v>
      </c>
      <c r="C11" s="65" t="s">
        <v>364</v>
      </c>
      <c r="D11" s="65" t="s">
        <v>575</v>
      </c>
      <c r="E11" s="65"/>
      <c r="F11" s="65">
        <f>3.26+4.68+10</f>
        <v>17.94</v>
      </c>
      <c r="G11" s="65"/>
      <c r="H11" s="65"/>
      <c r="I11" s="65"/>
    </row>
    <row r="12" ht="20.1" customHeight="1" spans="1:9">
      <c r="A12" s="68"/>
      <c r="B12" s="65"/>
      <c r="C12" s="65"/>
      <c r="D12" s="65" t="s">
        <v>576</v>
      </c>
      <c r="E12" s="65"/>
      <c r="F12" s="65">
        <f>300+10+400</f>
        <v>710</v>
      </c>
      <c r="G12" s="65"/>
      <c r="H12" s="65"/>
      <c r="I12" s="65"/>
    </row>
    <row r="13" ht="20.1" customHeight="1" spans="1:9">
      <c r="A13" s="68"/>
      <c r="B13" s="65"/>
      <c r="C13" s="65"/>
      <c r="D13" s="65" t="s">
        <v>577</v>
      </c>
      <c r="E13" s="65"/>
      <c r="F13" s="65">
        <f>114+345+132+320+70</f>
        <v>981</v>
      </c>
      <c r="G13" s="65"/>
      <c r="H13" s="65"/>
      <c r="I13" s="65"/>
    </row>
    <row r="14" ht="20.1" customHeight="1" spans="1:9">
      <c r="A14" s="68"/>
      <c r="B14" s="65"/>
      <c r="C14" s="65"/>
      <c r="D14" s="65" t="s">
        <v>578</v>
      </c>
      <c r="E14" s="65"/>
      <c r="F14" s="65">
        <f>40+22+132+175+122+520+99+70</f>
        <v>1180</v>
      </c>
      <c r="G14" s="65"/>
      <c r="H14" s="65"/>
      <c r="I14" s="65"/>
    </row>
    <row r="15" ht="20.1" customHeight="1" spans="1:9">
      <c r="A15" s="68"/>
      <c r="B15" s="65"/>
      <c r="C15" s="65"/>
      <c r="D15" s="65" t="s">
        <v>445</v>
      </c>
      <c r="E15" s="65"/>
      <c r="F15" s="65">
        <f>184.36+137.2+202+449+213+122+208+1589.6+54.4</f>
        <v>3159.56</v>
      </c>
      <c r="G15" s="65"/>
      <c r="H15" s="65"/>
      <c r="I15" s="65"/>
    </row>
    <row r="16" ht="20.1" customHeight="1" spans="1:9">
      <c r="A16" s="68"/>
      <c r="B16" s="65"/>
      <c r="C16" s="65" t="s">
        <v>367</v>
      </c>
      <c r="D16" s="107" t="s">
        <v>448</v>
      </c>
      <c r="E16" s="108"/>
      <c r="F16" s="77" t="s">
        <v>449</v>
      </c>
      <c r="G16" s="77"/>
      <c r="H16" s="77"/>
      <c r="I16" s="77"/>
    </row>
    <row r="17" ht="20.1" customHeight="1" spans="1:9">
      <c r="A17" s="68"/>
      <c r="B17" s="65"/>
      <c r="C17" s="65" t="s">
        <v>372</v>
      </c>
      <c r="D17" s="107" t="s">
        <v>579</v>
      </c>
      <c r="E17" s="108"/>
      <c r="F17" s="77" t="s">
        <v>449</v>
      </c>
      <c r="G17" s="77"/>
      <c r="H17" s="77"/>
      <c r="I17" s="77"/>
    </row>
    <row r="18" ht="20.1" customHeight="1" spans="1:9">
      <c r="A18" s="68"/>
      <c r="B18" s="65" t="s">
        <v>405</v>
      </c>
      <c r="C18" s="65" t="s">
        <v>406</v>
      </c>
      <c r="D18" s="107" t="s">
        <v>452</v>
      </c>
      <c r="E18" s="108"/>
      <c r="F18" s="77" t="s">
        <v>453</v>
      </c>
      <c r="G18" s="77"/>
      <c r="H18" s="77"/>
      <c r="I18" s="77"/>
    </row>
    <row r="19" ht="41.1" customHeight="1" spans="1:9">
      <c r="A19" s="68"/>
      <c r="B19" s="65" t="s">
        <v>378</v>
      </c>
      <c r="C19" s="65" t="s">
        <v>379</v>
      </c>
      <c r="D19" s="107" t="s">
        <v>454</v>
      </c>
      <c r="E19" s="108"/>
      <c r="F19" s="77" t="s">
        <v>449</v>
      </c>
      <c r="G19" s="77"/>
      <c r="H19" s="77"/>
      <c r="I19" s="77"/>
    </row>
    <row r="20" ht="42" customHeight="1" spans="1:9">
      <c r="A20" s="68"/>
      <c r="B20" s="65"/>
      <c r="C20" s="65" t="s">
        <v>411</v>
      </c>
      <c r="D20" s="110" t="s">
        <v>455</v>
      </c>
      <c r="E20" s="109"/>
      <c r="F20" s="77" t="s">
        <v>456</v>
      </c>
      <c r="G20" s="77"/>
      <c r="H20" s="77"/>
      <c r="I20" s="77"/>
    </row>
    <row r="21" ht="20.1" customHeight="1" spans="1:9">
      <c r="A21" s="68"/>
      <c r="B21" s="65"/>
      <c r="C21" s="65" t="s">
        <v>414</v>
      </c>
      <c r="D21" s="110" t="s">
        <v>457</v>
      </c>
      <c r="E21" s="109"/>
      <c r="F21" s="77" t="s">
        <v>580</v>
      </c>
      <c r="G21" s="77"/>
      <c r="H21" s="77"/>
      <c r="I21" s="77"/>
    </row>
    <row r="22" ht="20.1" customHeight="1" spans="1:9">
      <c r="A22" s="84"/>
      <c r="B22" s="68"/>
      <c r="C22" s="65" t="s">
        <v>417</v>
      </c>
      <c r="D22" s="107" t="s">
        <v>458</v>
      </c>
      <c r="E22" s="108"/>
      <c r="F22" s="77" t="s">
        <v>453</v>
      </c>
      <c r="G22" s="77"/>
      <c r="H22" s="77"/>
      <c r="I22" s="77"/>
    </row>
    <row r="23" ht="36.75" customHeight="1" spans="1:9">
      <c r="A23" s="84"/>
      <c r="B23" s="68" t="s">
        <v>382</v>
      </c>
      <c r="C23" s="65" t="s">
        <v>555</v>
      </c>
      <c r="D23" s="108" t="s">
        <v>581</v>
      </c>
      <c r="E23" s="108"/>
      <c r="F23" s="77" t="s">
        <v>449</v>
      </c>
      <c r="G23" s="77"/>
      <c r="H23" s="77"/>
      <c r="I23" s="77"/>
    </row>
  </sheetData>
  <mergeCells count="44">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A6:A8"/>
    <mergeCell ref="A10:A23"/>
    <mergeCell ref="B11:B17"/>
    <mergeCell ref="B19:B22"/>
    <mergeCell ref="C11:C15"/>
  </mergeCells>
  <pageMargins left="0.75" right="0.37" top="1" bottom="1" header="0.5" footer="0.5"/>
  <pageSetup paperSize="9" scale="7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M15" sqref="M15"/>
    </sheetView>
  </sheetViews>
  <sheetFormatPr defaultColWidth="9" defaultRowHeight="13.5"/>
  <cols>
    <col min="1" max="1" width="13.125" customWidth="1"/>
    <col min="2" max="2" width="12.375" customWidth="1"/>
    <col min="3" max="3" width="16.875" customWidth="1"/>
    <col min="5" max="5" width="18.875" customWidth="1"/>
    <col min="9" max="9" width="19.75" customWidth="1"/>
  </cols>
  <sheetData>
    <row r="1" ht="18" customHeight="1" spans="2:9">
      <c r="B1" s="59"/>
      <c r="C1" s="59"/>
      <c r="D1" s="59"/>
      <c r="E1" s="59"/>
      <c r="F1" s="59"/>
      <c r="G1" s="59"/>
      <c r="H1" s="59"/>
      <c r="I1" s="88" t="s">
        <v>582</v>
      </c>
    </row>
    <row r="2" ht="31.5" customHeight="1" spans="1:9">
      <c r="A2" s="60" t="s">
        <v>347</v>
      </c>
      <c r="B2" s="60"/>
      <c r="C2" s="60"/>
      <c r="D2" s="60"/>
      <c r="E2" s="60"/>
      <c r="F2" s="60"/>
      <c r="G2" s="60"/>
      <c r="H2" s="60"/>
      <c r="I2" s="60"/>
    </row>
    <row r="3" ht="20.1" customHeight="1" spans="1:9">
      <c r="A3" s="61" t="s">
        <v>348</v>
      </c>
      <c r="B3" s="61"/>
      <c r="C3" s="61"/>
      <c r="D3" s="61"/>
      <c r="E3" s="61"/>
      <c r="F3" s="61"/>
      <c r="G3" s="61"/>
      <c r="H3" s="61"/>
      <c r="I3" s="61"/>
    </row>
    <row r="4" ht="20.1" customHeight="1" spans="1:9">
      <c r="A4" s="62" t="s">
        <v>349</v>
      </c>
      <c r="B4" s="63" t="s">
        <v>583</v>
      </c>
      <c r="C4" s="63"/>
      <c r="D4" s="63"/>
      <c r="E4" s="63"/>
      <c r="F4" s="63"/>
      <c r="G4" s="63"/>
      <c r="H4" s="63"/>
      <c r="I4" s="63"/>
    </row>
    <row r="5" ht="20.1" customHeight="1" spans="1:9">
      <c r="A5" s="64" t="s">
        <v>351</v>
      </c>
      <c r="B5" s="63" t="s">
        <v>0</v>
      </c>
      <c r="C5" s="63"/>
      <c r="D5" s="63"/>
      <c r="E5" s="63"/>
      <c r="F5" s="63"/>
      <c r="G5" s="63"/>
      <c r="H5" s="63"/>
      <c r="I5" s="63"/>
    </row>
    <row r="6" ht="20.1" customHeight="1" spans="1:9">
      <c r="A6" s="65" t="s">
        <v>352</v>
      </c>
      <c r="B6" s="66" t="s">
        <v>353</v>
      </c>
      <c r="C6" s="66"/>
      <c r="D6" s="66"/>
      <c r="E6" s="67">
        <v>280.59</v>
      </c>
      <c r="F6" s="67"/>
      <c r="G6" s="67"/>
      <c r="H6" s="67"/>
      <c r="I6" s="67"/>
    </row>
    <row r="7" ht="20.1" customHeight="1" spans="1:9">
      <c r="A7" s="68"/>
      <c r="B7" s="66" t="s">
        <v>354</v>
      </c>
      <c r="C7" s="66"/>
      <c r="D7" s="66"/>
      <c r="E7" s="67">
        <v>280.59</v>
      </c>
      <c r="F7" s="67"/>
      <c r="G7" s="67"/>
      <c r="H7" s="67"/>
      <c r="I7" s="67"/>
    </row>
    <row r="8" ht="20.1" customHeight="1" spans="1:9">
      <c r="A8" s="68"/>
      <c r="B8" s="66" t="s">
        <v>355</v>
      </c>
      <c r="C8" s="66"/>
      <c r="D8" s="66"/>
      <c r="E8" s="103">
        <v>0</v>
      </c>
      <c r="F8" s="103"/>
      <c r="G8" s="103"/>
      <c r="H8" s="103"/>
      <c r="I8" s="103"/>
    </row>
    <row r="9" ht="183" customHeight="1" spans="1:9">
      <c r="A9" s="69" t="s">
        <v>356</v>
      </c>
      <c r="B9" s="70" t="s">
        <v>584</v>
      </c>
      <c r="C9" s="70"/>
      <c r="D9" s="70"/>
      <c r="E9" s="70"/>
      <c r="F9" s="70"/>
      <c r="G9" s="70"/>
      <c r="H9" s="70"/>
      <c r="I9" s="70"/>
    </row>
    <row r="10" ht="21.75" customHeight="1" spans="1:9">
      <c r="A10" s="65" t="s">
        <v>358</v>
      </c>
      <c r="B10" s="71" t="s">
        <v>359</v>
      </c>
      <c r="C10" s="71" t="s">
        <v>360</v>
      </c>
      <c r="D10" s="72" t="s">
        <v>361</v>
      </c>
      <c r="E10" s="72"/>
      <c r="F10" s="72" t="s">
        <v>362</v>
      </c>
      <c r="G10" s="72"/>
      <c r="H10" s="72"/>
      <c r="I10" s="72"/>
    </row>
    <row r="11" ht="20.1" customHeight="1" spans="1:9">
      <c r="A11" s="65"/>
      <c r="B11" s="65" t="s">
        <v>363</v>
      </c>
      <c r="C11" s="65" t="s">
        <v>364</v>
      </c>
      <c r="D11" s="65" t="s">
        <v>585</v>
      </c>
      <c r="E11" s="65"/>
      <c r="F11" s="65">
        <f>220+1365.56</f>
        <v>1585.56</v>
      </c>
      <c r="G11" s="65"/>
      <c r="H11" s="65"/>
      <c r="I11" s="65"/>
    </row>
    <row r="12" ht="20.1" customHeight="1" spans="1:9">
      <c r="A12" s="65"/>
      <c r="B12" s="65"/>
      <c r="C12" s="65"/>
      <c r="D12" s="65" t="s">
        <v>586</v>
      </c>
      <c r="E12" s="65"/>
      <c r="F12" s="65">
        <f>443+3021.89+884.36+2497.66</f>
        <v>6846.91</v>
      </c>
      <c r="G12" s="65"/>
      <c r="H12" s="65"/>
      <c r="I12" s="65"/>
    </row>
    <row r="13" ht="20.1" customHeight="1" spans="1:9">
      <c r="A13" s="65"/>
      <c r="B13" s="65"/>
      <c r="C13" s="65"/>
      <c r="D13" s="65" t="s">
        <v>587</v>
      </c>
      <c r="E13" s="65"/>
      <c r="F13" s="65">
        <f>110</f>
        <v>110</v>
      </c>
      <c r="G13" s="65"/>
      <c r="H13" s="65"/>
      <c r="I13" s="65"/>
    </row>
    <row r="14" ht="20.1" customHeight="1" spans="1:9">
      <c r="A14" s="65"/>
      <c r="B14" s="65"/>
      <c r="C14" s="65"/>
      <c r="D14" s="65" t="s">
        <v>588</v>
      </c>
      <c r="E14" s="65"/>
      <c r="F14" s="65">
        <v>6.7</v>
      </c>
      <c r="G14" s="65"/>
      <c r="H14" s="65"/>
      <c r="I14" s="65"/>
    </row>
    <row r="15" ht="20.1" customHeight="1" spans="1:9">
      <c r="A15" s="65"/>
      <c r="B15" s="65"/>
      <c r="C15" s="65"/>
      <c r="D15" s="65" t="s">
        <v>589</v>
      </c>
      <c r="E15" s="65"/>
      <c r="F15" s="65">
        <v>4</v>
      </c>
      <c r="G15" s="65"/>
      <c r="H15" s="65"/>
      <c r="I15" s="65"/>
    </row>
    <row r="16" ht="20.1" customHeight="1" spans="1:9">
      <c r="A16" s="65"/>
      <c r="B16" s="65"/>
      <c r="C16" s="65"/>
      <c r="D16" s="65" t="s">
        <v>590</v>
      </c>
      <c r="E16" s="65"/>
      <c r="F16" s="65">
        <v>200</v>
      </c>
      <c r="G16" s="65"/>
      <c r="H16" s="65"/>
      <c r="I16" s="65"/>
    </row>
    <row r="17" ht="20.1" customHeight="1" spans="1:9">
      <c r="A17" s="65"/>
      <c r="B17" s="65"/>
      <c r="C17" s="65"/>
      <c r="D17" s="65" t="s">
        <v>591</v>
      </c>
      <c r="E17" s="65"/>
      <c r="F17" s="65">
        <v>3</v>
      </c>
      <c r="G17" s="65"/>
      <c r="H17" s="65"/>
      <c r="I17" s="65"/>
    </row>
    <row r="18" ht="20.1" customHeight="1" spans="1:9">
      <c r="A18" s="65"/>
      <c r="B18" s="65"/>
      <c r="C18" s="65"/>
      <c r="D18" s="65" t="s">
        <v>592</v>
      </c>
      <c r="E18" s="65"/>
      <c r="F18" s="65">
        <v>1</v>
      </c>
      <c r="G18" s="65"/>
      <c r="H18" s="65"/>
      <c r="I18" s="65"/>
    </row>
    <row r="19" ht="20.1" customHeight="1" spans="1:9">
      <c r="A19" s="65"/>
      <c r="B19" s="65"/>
      <c r="C19" s="65"/>
      <c r="D19" s="65" t="s">
        <v>593</v>
      </c>
      <c r="E19" s="65"/>
      <c r="F19" s="65">
        <v>3</v>
      </c>
      <c r="G19" s="65"/>
      <c r="H19" s="65"/>
      <c r="I19" s="65"/>
    </row>
    <row r="20" ht="27" customHeight="1" spans="1:9">
      <c r="A20" s="65"/>
      <c r="B20" s="65"/>
      <c r="C20" s="65"/>
      <c r="D20" s="65" t="s">
        <v>594</v>
      </c>
      <c r="E20" s="65"/>
      <c r="F20" s="65">
        <f>331+110</f>
        <v>441</v>
      </c>
      <c r="G20" s="65"/>
      <c r="H20" s="65"/>
      <c r="I20" s="65"/>
    </row>
    <row r="21" ht="20.1" customHeight="1" spans="1:9">
      <c r="A21" s="65"/>
      <c r="B21" s="65"/>
      <c r="C21" s="65"/>
      <c r="D21" s="65" t="s">
        <v>595</v>
      </c>
      <c r="E21" s="65"/>
      <c r="F21" s="65">
        <v>65.55</v>
      </c>
      <c r="G21" s="65"/>
      <c r="H21" s="65"/>
      <c r="I21" s="65"/>
    </row>
    <row r="22" ht="20.1" customHeight="1" spans="1:9">
      <c r="A22" s="65"/>
      <c r="B22" s="65"/>
      <c r="C22" s="65"/>
      <c r="D22" s="65" t="s">
        <v>596</v>
      </c>
      <c r="E22" s="65"/>
      <c r="F22" s="65">
        <v>15</v>
      </c>
      <c r="G22" s="65"/>
      <c r="H22" s="65"/>
      <c r="I22" s="65"/>
    </row>
    <row r="23" ht="20.1" customHeight="1" spans="1:9">
      <c r="A23" s="65"/>
      <c r="B23" s="65"/>
      <c r="C23" s="65"/>
      <c r="D23" s="65" t="s">
        <v>597</v>
      </c>
      <c r="E23" s="65"/>
      <c r="F23" s="65">
        <v>1</v>
      </c>
      <c r="G23" s="65"/>
      <c r="H23" s="65"/>
      <c r="I23" s="65"/>
    </row>
    <row r="24" ht="20.1" customHeight="1" spans="1:9">
      <c r="A24" s="65"/>
      <c r="B24" s="65"/>
      <c r="C24" s="65"/>
      <c r="D24" s="65" t="s">
        <v>445</v>
      </c>
      <c r="E24" s="65"/>
      <c r="F24" s="65">
        <v>126.7</v>
      </c>
      <c r="G24" s="65"/>
      <c r="H24" s="65"/>
      <c r="I24" s="65"/>
    </row>
    <row r="25" ht="20.1" customHeight="1" spans="1:9">
      <c r="A25" s="65"/>
      <c r="B25" s="65"/>
      <c r="C25" s="65"/>
      <c r="D25" s="65" t="s">
        <v>598</v>
      </c>
      <c r="E25" s="65"/>
      <c r="F25" s="65">
        <v>1</v>
      </c>
      <c r="G25" s="65"/>
      <c r="H25" s="65"/>
      <c r="I25" s="65"/>
    </row>
    <row r="26" ht="20.1" customHeight="1" spans="1:9">
      <c r="A26" s="65"/>
      <c r="B26" s="65"/>
      <c r="C26" s="65"/>
      <c r="D26" s="65" t="s">
        <v>599</v>
      </c>
      <c r="E26" s="65"/>
      <c r="F26" s="65">
        <v>1</v>
      </c>
      <c r="G26" s="65"/>
      <c r="H26" s="65"/>
      <c r="I26" s="65"/>
    </row>
    <row r="27" ht="20.1" customHeight="1" spans="1:9">
      <c r="A27" s="65"/>
      <c r="B27" s="65"/>
      <c r="C27" s="65"/>
      <c r="D27" s="65" t="s">
        <v>600</v>
      </c>
      <c r="E27" s="65"/>
      <c r="F27" s="65">
        <v>1</v>
      </c>
      <c r="G27" s="65"/>
      <c r="H27" s="65"/>
      <c r="I27" s="65"/>
    </row>
    <row r="28" ht="20.1" customHeight="1" spans="1:9">
      <c r="A28" s="65"/>
      <c r="B28" s="65"/>
      <c r="C28" s="65"/>
      <c r="D28" s="65" t="s">
        <v>601</v>
      </c>
      <c r="E28" s="65"/>
      <c r="F28" s="65">
        <v>1</v>
      </c>
      <c r="G28" s="65"/>
      <c r="H28" s="65"/>
      <c r="I28" s="65"/>
    </row>
    <row r="29" ht="20.1" customHeight="1" spans="1:9">
      <c r="A29" s="65"/>
      <c r="B29" s="65"/>
      <c r="C29" s="65"/>
      <c r="D29" s="65" t="s">
        <v>602</v>
      </c>
      <c r="E29" s="65"/>
      <c r="F29" s="65">
        <v>4909.5</v>
      </c>
      <c r="G29" s="65"/>
      <c r="H29" s="65"/>
      <c r="I29" s="65"/>
    </row>
    <row r="30" ht="20.1" customHeight="1" spans="1:9">
      <c r="A30" s="111"/>
      <c r="B30" s="65"/>
      <c r="C30" s="65"/>
      <c r="D30" s="65" t="s">
        <v>603</v>
      </c>
      <c r="E30" s="65"/>
      <c r="F30" s="65">
        <v>11</v>
      </c>
      <c r="G30" s="65"/>
      <c r="H30" s="65"/>
      <c r="I30" s="65"/>
    </row>
    <row r="31" ht="20.1" customHeight="1" spans="1:9">
      <c r="A31" s="111"/>
      <c r="B31" s="65"/>
      <c r="C31" s="65" t="s">
        <v>367</v>
      </c>
      <c r="D31" s="107" t="s">
        <v>448</v>
      </c>
      <c r="E31" s="108"/>
      <c r="F31" s="77" t="s">
        <v>449</v>
      </c>
      <c r="G31" s="77"/>
      <c r="H31" s="77"/>
      <c r="I31" s="77"/>
    </row>
    <row r="32" ht="20.1" customHeight="1" spans="1:9">
      <c r="A32" s="111"/>
      <c r="B32" s="65"/>
      <c r="C32" s="65"/>
      <c r="D32" s="107" t="s">
        <v>450</v>
      </c>
      <c r="E32" s="108"/>
      <c r="F32" s="77" t="s">
        <v>449</v>
      </c>
      <c r="G32" s="77"/>
      <c r="H32" s="77"/>
      <c r="I32" s="77"/>
    </row>
    <row r="33" ht="33" customHeight="1" spans="1:9">
      <c r="A33" s="111"/>
      <c r="B33" s="65"/>
      <c r="C33" s="65" t="s">
        <v>372</v>
      </c>
      <c r="D33" s="107" t="s">
        <v>604</v>
      </c>
      <c r="E33" s="108"/>
      <c r="F33" s="77" t="s">
        <v>449</v>
      </c>
      <c r="G33" s="77"/>
      <c r="H33" s="77"/>
      <c r="I33" s="77"/>
    </row>
    <row r="34" ht="30" customHeight="1" spans="1:9">
      <c r="A34" s="111"/>
      <c r="B34" s="65" t="s">
        <v>405</v>
      </c>
      <c r="C34" s="65" t="s">
        <v>406</v>
      </c>
      <c r="D34" s="107" t="s">
        <v>452</v>
      </c>
      <c r="E34" s="108"/>
      <c r="F34" s="77" t="s">
        <v>453</v>
      </c>
      <c r="G34" s="77"/>
      <c r="H34" s="77"/>
      <c r="I34" s="77"/>
    </row>
    <row r="35" ht="30.95" customHeight="1" spans="1:9">
      <c r="A35" s="111"/>
      <c r="B35" s="65" t="s">
        <v>378</v>
      </c>
      <c r="C35" s="65" t="s">
        <v>379</v>
      </c>
      <c r="D35" s="107" t="s">
        <v>454</v>
      </c>
      <c r="E35" s="108"/>
      <c r="F35" s="77" t="s">
        <v>449</v>
      </c>
      <c r="G35" s="77"/>
      <c r="H35" s="77"/>
      <c r="I35" s="77"/>
    </row>
    <row r="36" ht="45.95" customHeight="1" spans="1:9">
      <c r="A36" s="111"/>
      <c r="B36" s="65"/>
      <c r="C36" s="65" t="s">
        <v>411</v>
      </c>
      <c r="D36" s="110" t="s">
        <v>455</v>
      </c>
      <c r="E36" s="109"/>
      <c r="F36" s="77" t="s">
        <v>456</v>
      </c>
      <c r="G36" s="77"/>
      <c r="H36" s="77"/>
      <c r="I36" s="77"/>
    </row>
    <row r="37" ht="27.95" customHeight="1" spans="1:9">
      <c r="A37" s="111"/>
      <c r="B37" s="65"/>
      <c r="C37" s="65" t="s">
        <v>414</v>
      </c>
      <c r="D37" s="110" t="s">
        <v>457</v>
      </c>
      <c r="E37" s="109"/>
      <c r="F37" s="77" t="s">
        <v>605</v>
      </c>
      <c r="G37" s="77"/>
      <c r="H37" s="77"/>
      <c r="I37" s="77"/>
    </row>
    <row r="38" ht="30.95" customHeight="1" spans="1:9">
      <c r="A38" s="111"/>
      <c r="B38" s="65"/>
      <c r="C38" s="65"/>
      <c r="D38" s="77" t="s">
        <v>606</v>
      </c>
      <c r="E38" s="77"/>
      <c r="F38" s="77" t="s">
        <v>607</v>
      </c>
      <c r="G38" s="77"/>
      <c r="H38" s="77"/>
      <c r="I38" s="77"/>
    </row>
    <row r="39" ht="21" customHeight="1" spans="1:9">
      <c r="A39" s="111"/>
      <c r="B39" s="65"/>
      <c r="C39" s="65" t="s">
        <v>417</v>
      </c>
      <c r="D39" s="107" t="s">
        <v>477</v>
      </c>
      <c r="E39" s="108"/>
      <c r="F39" s="77" t="s">
        <v>453</v>
      </c>
      <c r="G39" s="77"/>
      <c r="H39" s="77"/>
      <c r="I39" s="77"/>
    </row>
    <row r="40" ht="27" spans="1:9">
      <c r="A40" s="111"/>
      <c r="B40" s="65" t="s">
        <v>382</v>
      </c>
      <c r="C40" s="65" t="s">
        <v>555</v>
      </c>
      <c r="D40" s="108" t="s">
        <v>581</v>
      </c>
      <c r="E40" s="108"/>
      <c r="F40" s="77" t="s">
        <v>449</v>
      </c>
      <c r="G40" s="77"/>
      <c r="H40" s="77"/>
      <c r="I40" s="77"/>
    </row>
  </sheetData>
  <mergeCells count="80">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D31:E31"/>
    <mergeCell ref="F31:I31"/>
    <mergeCell ref="D32:E32"/>
    <mergeCell ref="F32:I32"/>
    <mergeCell ref="D33:E33"/>
    <mergeCell ref="F33:I33"/>
    <mergeCell ref="D34:E34"/>
    <mergeCell ref="F34:I34"/>
    <mergeCell ref="D35:E35"/>
    <mergeCell ref="F35:I35"/>
    <mergeCell ref="D36:E36"/>
    <mergeCell ref="F36:I36"/>
    <mergeCell ref="D37:E37"/>
    <mergeCell ref="F37:I37"/>
    <mergeCell ref="D38:E38"/>
    <mergeCell ref="F38:I38"/>
    <mergeCell ref="D39:E39"/>
    <mergeCell ref="F39:I39"/>
    <mergeCell ref="D40:E40"/>
    <mergeCell ref="F40:I40"/>
    <mergeCell ref="A6:A8"/>
    <mergeCell ref="A10:A40"/>
    <mergeCell ref="B11:B33"/>
    <mergeCell ref="B35:B39"/>
    <mergeCell ref="C11:C30"/>
    <mergeCell ref="C31:C32"/>
    <mergeCell ref="C37:C38"/>
  </mergeCells>
  <pageMargins left="0.75" right="0.48" top="0.74" bottom="0.47" header="0.5" footer="0.18"/>
  <pageSetup paperSize="9" scale="7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M22" sqref="M22"/>
    </sheetView>
  </sheetViews>
  <sheetFormatPr defaultColWidth="9" defaultRowHeight="13.5"/>
  <cols>
    <col min="1" max="1" width="13.25" customWidth="1"/>
    <col min="2" max="2" width="12.5" customWidth="1"/>
    <col min="3" max="3" width="15.875" customWidth="1"/>
    <col min="5" max="5" width="21.5" customWidth="1"/>
  </cols>
  <sheetData>
    <row r="1" ht="21.75" customHeight="1" spans="2:9">
      <c r="B1" s="59"/>
      <c r="C1" s="59"/>
      <c r="D1" s="59"/>
      <c r="E1" s="59"/>
      <c r="F1" s="59"/>
      <c r="G1" s="59"/>
      <c r="H1" s="59"/>
      <c r="I1" s="88" t="s">
        <v>608</v>
      </c>
    </row>
    <row r="2" ht="28.5" customHeight="1" spans="1:9">
      <c r="A2" s="60" t="s">
        <v>347</v>
      </c>
      <c r="B2" s="60"/>
      <c r="C2" s="60"/>
      <c r="D2" s="60"/>
      <c r="E2" s="60"/>
      <c r="F2" s="60"/>
      <c r="G2" s="60"/>
      <c r="H2" s="60"/>
      <c r="I2" s="60"/>
    </row>
    <row r="3" ht="20.25" customHeight="1" spans="1:9">
      <c r="A3" s="61" t="s">
        <v>348</v>
      </c>
      <c r="B3" s="61"/>
      <c r="C3" s="61"/>
      <c r="D3" s="61"/>
      <c r="E3" s="61"/>
      <c r="F3" s="61"/>
      <c r="G3" s="61"/>
      <c r="H3" s="61"/>
      <c r="I3" s="61"/>
    </row>
    <row r="4" ht="20.1" customHeight="1" spans="1:9">
      <c r="A4" s="62" t="s">
        <v>349</v>
      </c>
      <c r="B4" s="63" t="s">
        <v>609</v>
      </c>
      <c r="C4" s="63"/>
      <c r="D4" s="63"/>
      <c r="E4" s="63"/>
      <c r="F4" s="63"/>
      <c r="G4" s="63"/>
      <c r="H4" s="63"/>
      <c r="I4" s="63"/>
    </row>
    <row r="5" ht="20.1" customHeight="1" spans="1:9">
      <c r="A5" s="64" t="s">
        <v>351</v>
      </c>
      <c r="B5" s="63" t="s">
        <v>0</v>
      </c>
      <c r="C5" s="63"/>
      <c r="D5" s="63"/>
      <c r="E5" s="63"/>
      <c r="F5" s="63"/>
      <c r="G5" s="63"/>
      <c r="H5" s="63"/>
      <c r="I5" s="63"/>
    </row>
    <row r="6" ht="20.1" customHeight="1" spans="1:9">
      <c r="A6" s="65" t="s">
        <v>352</v>
      </c>
      <c r="B6" s="66" t="s">
        <v>353</v>
      </c>
      <c r="C6" s="66"/>
      <c r="D6" s="66"/>
      <c r="E6" s="67">
        <v>315.009</v>
      </c>
      <c r="F6" s="67"/>
      <c r="G6" s="67"/>
      <c r="H6" s="67"/>
      <c r="I6" s="67"/>
    </row>
    <row r="7" ht="20.1" customHeight="1" spans="1:9">
      <c r="A7" s="68"/>
      <c r="B7" s="66" t="s">
        <v>354</v>
      </c>
      <c r="C7" s="66"/>
      <c r="D7" s="66"/>
      <c r="E7" s="67">
        <v>315.009</v>
      </c>
      <c r="F7" s="67"/>
      <c r="G7" s="67"/>
      <c r="H7" s="67"/>
      <c r="I7" s="67"/>
    </row>
    <row r="8" ht="20.1" customHeight="1" spans="1:9">
      <c r="A8" s="68"/>
      <c r="B8" s="66" t="s">
        <v>355</v>
      </c>
      <c r="C8" s="66"/>
      <c r="D8" s="66"/>
      <c r="E8" s="106" t="s">
        <v>3</v>
      </c>
      <c r="F8" s="106"/>
      <c r="G8" s="106"/>
      <c r="H8" s="106"/>
      <c r="I8" s="106"/>
    </row>
    <row r="9" ht="108" customHeight="1" spans="1:9">
      <c r="A9" s="69" t="s">
        <v>356</v>
      </c>
      <c r="B9" s="70" t="s">
        <v>610</v>
      </c>
      <c r="C9" s="70"/>
      <c r="D9" s="70"/>
      <c r="E9" s="70"/>
      <c r="F9" s="70"/>
      <c r="G9" s="70"/>
      <c r="H9" s="70"/>
      <c r="I9" s="70"/>
    </row>
    <row r="10" ht="20.1" customHeight="1" spans="1:9">
      <c r="A10" s="68" t="s">
        <v>358</v>
      </c>
      <c r="B10" s="71" t="s">
        <v>359</v>
      </c>
      <c r="C10" s="71" t="s">
        <v>360</v>
      </c>
      <c r="D10" s="72" t="s">
        <v>361</v>
      </c>
      <c r="E10" s="72"/>
      <c r="F10" s="72" t="s">
        <v>362</v>
      </c>
      <c r="G10" s="72"/>
      <c r="H10" s="72"/>
      <c r="I10" s="72"/>
    </row>
    <row r="11" ht="20.1" customHeight="1" spans="1:9">
      <c r="A11" s="68"/>
      <c r="B11" s="65" t="s">
        <v>363</v>
      </c>
      <c r="C11" s="65" t="s">
        <v>364</v>
      </c>
      <c r="D11" s="65" t="s">
        <v>576</v>
      </c>
      <c r="E11" s="65"/>
      <c r="F11" s="65">
        <v>152</v>
      </c>
      <c r="G11" s="65"/>
      <c r="H11" s="65"/>
      <c r="I11" s="65"/>
    </row>
    <row r="12" ht="20.1" customHeight="1" spans="1:9">
      <c r="A12" s="68"/>
      <c r="B12" s="65"/>
      <c r="C12" s="65"/>
      <c r="D12" s="65" t="s">
        <v>611</v>
      </c>
      <c r="E12" s="65"/>
      <c r="F12" s="65">
        <v>1.5</v>
      </c>
      <c r="G12" s="65"/>
      <c r="H12" s="65"/>
      <c r="I12" s="65"/>
    </row>
    <row r="13" ht="20.1" customHeight="1" spans="1:9">
      <c r="A13" s="68"/>
      <c r="B13" s="65"/>
      <c r="C13" s="65"/>
      <c r="D13" s="65" t="s">
        <v>612</v>
      </c>
      <c r="E13" s="65"/>
      <c r="F13" s="65">
        <v>30.37</v>
      </c>
      <c r="G13" s="65"/>
      <c r="H13" s="65"/>
      <c r="I13" s="65"/>
    </row>
    <row r="14" ht="20.1" customHeight="1" spans="1:9">
      <c r="A14" s="68"/>
      <c r="B14" s="65"/>
      <c r="C14" s="65"/>
      <c r="D14" s="65" t="s">
        <v>613</v>
      </c>
      <c r="E14" s="65"/>
      <c r="F14" s="65">
        <v>1</v>
      </c>
      <c r="G14" s="65"/>
      <c r="H14" s="65"/>
      <c r="I14" s="65"/>
    </row>
    <row r="15" ht="20.1" customHeight="1" spans="1:9">
      <c r="A15" s="68"/>
      <c r="B15" s="65"/>
      <c r="C15" s="65"/>
      <c r="D15" s="65" t="s">
        <v>444</v>
      </c>
      <c r="E15" s="65"/>
      <c r="F15" s="65">
        <v>0.75</v>
      </c>
      <c r="G15" s="65"/>
      <c r="H15" s="65"/>
      <c r="I15" s="65"/>
    </row>
    <row r="16" ht="20.1" customHeight="1" spans="1:9">
      <c r="A16" s="68"/>
      <c r="B16" s="65"/>
      <c r="C16" s="65"/>
      <c r="D16" s="65" t="s">
        <v>614</v>
      </c>
      <c r="E16" s="65"/>
      <c r="F16" s="65">
        <v>42.45</v>
      </c>
      <c r="G16" s="65"/>
      <c r="H16" s="65"/>
      <c r="I16" s="65"/>
    </row>
    <row r="17" ht="20.1" customHeight="1" spans="1:9">
      <c r="A17" s="68"/>
      <c r="B17" s="65"/>
      <c r="C17" s="65"/>
      <c r="D17" s="65" t="s">
        <v>615</v>
      </c>
      <c r="E17" s="65"/>
      <c r="F17" s="65">
        <v>6</v>
      </c>
      <c r="G17" s="65"/>
      <c r="H17" s="65"/>
      <c r="I17" s="65"/>
    </row>
    <row r="18" ht="20.1" customHeight="1" spans="1:9">
      <c r="A18" s="68"/>
      <c r="B18" s="65"/>
      <c r="C18" s="65"/>
      <c r="D18" s="65" t="s">
        <v>445</v>
      </c>
      <c r="E18" s="65"/>
      <c r="F18" s="65">
        <v>3791.29</v>
      </c>
      <c r="G18" s="65"/>
      <c r="H18" s="65"/>
      <c r="I18" s="65"/>
    </row>
    <row r="19" ht="20.1" customHeight="1" spans="1:9">
      <c r="A19" s="68"/>
      <c r="B19" s="65"/>
      <c r="C19" s="65"/>
      <c r="D19" s="65" t="s">
        <v>616</v>
      </c>
      <c r="E19" s="65"/>
      <c r="F19" s="65">
        <v>721.29</v>
      </c>
      <c r="G19" s="65"/>
      <c r="H19" s="65"/>
      <c r="I19" s="65"/>
    </row>
    <row r="20" ht="20.1" customHeight="1" spans="1:9">
      <c r="A20" s="68"/>
      <c r="B20" s="65"/>
      <c r="C20" s="65"/>
      <c r="D20" s="65" t="s">
        <v>617</v>
      </c>
      <c r="E20" s="65"/>
      <c r="F20" s="65">
        <v>1</v>
      </c>
      <c r="G20" s="65"/>
      <c r="H20" s="65"/>
      <c r="I20" s="65"/>
    </row>
    <row r="21" ht="20.1" customHeight="1" spans="1:9">
      <c r="A21" s="68"/>
      <c r="B21" s="65"/>
      <c r="C21" s="65"/>
      <c r="D21" s="65" t="s">
        <v>618</v>
      </c>
      <c r="E21" s="65"/>
      <c r="F21" s="65">
        <v>1.25</v>
      </c>
      <c r="G21" s="65"/>
      <c r="H21" s="65"/>
      <c r="I21" s="65"/>
    </row>
    <row r="22" ht="20.1" customHeight="1" spans="1:9">
      <c r="A22" s="68"/>
      <c r="B22" s="65"/>
      <c r="C22" s="65" t="s">
        <v>367</v>
      </c>
      <c r="D22" s="107" t="s">
        <v>448</v>
      </c>
      <c r="E22" s="108"/>
      <c r="F22" s="77" t="s">
        <v>449</v>
      </c>
      <c r="G22" s="77"/>
      <c r="H22" s="77"/>
      <c r="I22" s="77"/>
    </row>
    <row r="23" ht="20.1" customHeight="1" spans="1:9">
      <c r="A23" s="68"/>
      <c r="B23" s="65"/>
      <c r="C23" s="65" t="s">
        <v>372</v>
      </c>
      <c r="D23" s="107" t="s">
        <v>619</v>
      </c>
      <c r="E23" s="108"/>
      <c r="F23" s="77" t="s">
        <v>449</v>
      </c>
      <c r="G23" s="77"/>
      <c r="H23" s="77"/>
      <c r="I23" s="77"/>
    </row>
    <row r="24" ht="20.1" customHeight="1" spans="1:9">
      <c r="A24" s="68"/>
      <c r="B24" s="65" t="s">
        <v>405</v>
      </c>
      <c r="C24" s="65" t="s">
        <v>406</v>
      </c>
      <c r="D24" s="107" t="s">
        <v>452</v>
      </c>
      <c r="E24" s="108"/>
      <c r="F24" s="77" t="s">
        <v>453</v>
      </c>
      <c r="G24" s="77"/>
      <c r="H24" s="77"/>
      <c r="I24" s="77"/>
    </row>
    <row r="25" ht="34.5" customHeight="1" spans="1:9">
      <c r="A25" s="84"/>
      <c r="B25" s="68" t="s">
        <v>378</v>
      </c>
      <c r="C25" s="65" t="s">
        <v>379</v>
      </c>
      <c r="D25" s="107" t="s">
        <v>454</v>
      </c>
      <c r="E25" s="108"/>
      <c r="F25" s="77" t="s">
        <v>449</v>
      </c>
      <c r="G25" s="77"/>
      <c r="H25" s="77"/>
      <c r="I25" s="77"/>
    </row>
    <row r="26" ht="51.95" customHeight="1" spans="1:9">
      <c r="A26" s="84"/>
      <c r="B26" s="68"/>
      <c r="C26" s="65" t="s">
        <v>411</v>
      </c>
      <c r="D26" s="109" t="s">
        <v>620</v>
      </c>
      <c r="E26" s="109"/>
      <c r="F26" s="77" t="s">
        <v>456</v>
      </c>
      <c r="G26" s="77"/>
      <c r="H26" s="77"/>
      <c r="I26" s="77"/>
    </row>
    <row r="27" ht="20.1" customHeight="1" spans="1:9">
      <c r="A27" s="84"/>
      <c r="B27" s="68"/>
      <c r="C27" s="65" t="s">
        <v>414</v>
      </c>
      <c r="D27" s="110" t="s">
        <v>457</v>
      </c>
      <c r="E27" s="109"/>
      <c r="F27" s="77" t="s">
        <v>621</v>
      </c>
      <c r="G27" s="77"/>
      <c r="H27" s="77"/>
      <c r="I27" s="77"/>
    </row>
    <row r="28" ht="20.1" customHeight="1" spans="1:9">
      <c r="A28" s="84"/>
      <c r="B28" s="68"/>
      <c r="C28" s="65"/>
      <c r="D28" s="77" t="s">
        <v>606</v>
      </c>
      <c r="E28" s="77"/>
      <c r="F28" s="77" t="s">
        <v>607</v>
      </c>
      <c r="G28" s="77"/>
      <c r="H28" s="77"/>
      <c r="I28" s="77"/>
    </row>
    <row r="29" spans="1:9">
      <c r="A29" s="84"/>
      <c r="B29" s="68"/>
      <c r="C29" s="65" t="s">
        <v>417</v>
      </c>
      <c r="D29" s="107" t="s">
        <v>458</v>
      </c>
      <c r="E29" s="108"/>
      <c r="F29" s="77" t="s">
        <v>453</v>
      </c>
      <c r="G29" s="77"/>
      <c r="H29" s="77"/>
      <c r="I29" s="77"/>
    </row>
    <row r="30" ht="36.75" customHeight="1" spans="1:9">
      <c r="A30" s="84"/>
      <c r="B30" s="68" t="s">
        <v>382</v>
      </c>
      <c r="C30" s="65" t="s">
        <v>555</v>
      </c>
      <c r="D30" s="108" t="s">
        <v>581</v>
      </c>
      <c r="E30" s="108"/>
      <c r="F30" s="77" t="s">
        <v>449</v>
      </c>
      <c r="G30" s="77"/>
      <c r="H30" s="77"/>
      <c r="I30" s="77"/>
    </row>
  </sheetData>
  <mergeCells count="59">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A6:A8"/>
    <mergeCell ref="A10:A30"/>
    <mergeCell ref="B11:B23"/>
    <mergeCell ref="B25:B29"/>
    <mergeCell ref="C11:C21"/>
    <mergeCell ref="C27:C28"/>
  </mergeCells>
  <pageMargins left="0.75" right="0.35" top="1" bottom="1" header="0.5" footer="0.5"/>
  <pageSetup paperSize="9" scale="85"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I1" sqref="I1"/>
    </sheetView>
  </sheetViews>
  <sheetFormatPr defaultColWidth="9" defaultRowHeight="13.5"/>
  <cols>
    <col min="1" max="1" width="14.125" customWidth="1"/>
    <col min="2" max="2" width="11.875" customWidth="1"/>
    <col min="3" max="3" width="15" customWidth="1"/>
    <col min="5" max="5" width="21.875" customWidth="1"/>
  </cols>
  <sheetData>
    <row r="1" ht="19.5" customHeight="1" spans="2:9">
      <c r="B1" s="59"/>
      <c r="C1" s="59"/>
      <c r="D1" s="59"/>
      <c r="E1" s="59"/>
      <c r="F1" s="59"/>
      <c r="G1" s="59"/>
      <c r="H1" s="59"/>
      <c r="I1" s="88" t="s">
        <v>622</v>
      </c>
    </row>
    <row r="2" ht="23.25" customHeight="1" spans="1:9">
      <c r="A2" s="60" t="s">
        <v>347</v>
      </c>
      <c r="B2" s="60"/>
      <c r="C2" s="60"/>
      <c r="D2" s="60"/>
      <c r="E2" s="60"/>
      <c r="F2" s="60"/>
      <c r="G2" s="60"/>
      <c r="H2" s="60"/>
      <c r="I2" s="60"/>
    </row>
    <row r="3" ht="20.1" customHeight="1" spans="1:9">
      <c r="A3" s="61" t="s">
        <v>348</v>
      </c>
      <c r="B3" s="61"/>
      <c r="C3" s="61"/>
      <c r="D3" s="61"/>
      <c r="E3" s="61"/>
      <c r="F3" s="61"/>
      <c r="G3" s="61"/>
      <c r="H3" s="61"/>
      <c r="I3" s="61"/>
    </row>
    <row r="4" ht="20.1" customHeight="1" spans="1:9">
      <c r="A4" s="62" t="s">
        <v>349</v>
      </c>
      <c r="B4" s="63" t="s">
        <v>623</v>
      </c>
      <c r="C4" s="63"/>
      <c r="D4" s="63"/>
      <c r="E4" s="63"/>
      <c r="F4" s="63"/>
      <c r="G4" s="63"/>
      <c r="H4" s="63"/>
      <c r="I4" s="63"/>
    </row>
    <row r="5" ht="20.1" customHeight="1" spans="1:9">
      <c r="A5" s="64" t="s">
        <v>351</v>
      </c>
      <c r="B5" s="63" t="s">
        <v>0</v>
      </c>
      <c r="C5" s="63"/>
      <c r="D5" s="63"/>
      <c r="E5" s="63"/>
      <c r="F5" s="63"/>
      <c r="G5" s="63"/>
      <c r="H5" s="63"/>
      <c r="I5" s="63"/>
    </row>
    <row r="6" ht="20.1" customHeight="1" spans="1:9">
      <c r="A6" s="65" t="s">
        <v>352</v>
      </c>
      <c r="B6" s="66" t="s">
        <v>353</v>
      </c>
      <c r="C6" s="66"/>
      <c r="D6" s="66"/>
      <c r="E6" s="67">
        <v>84.124</v>
      </c>
      <c r="F6" s="67"/>
      <c r="G6" s="67"/>
      <c r="H6" s="67"/>
      <c r="I6" s="67"/>
    </row>
    <row r="7" ht="20.1" customHeight="1" spans="1:9">
      <c r="A7" s="68"/>
      <c r="B7" s="66" t="s">
        <v>354</v>
      </c>
      <c r="C7" s="66"/>
      <c r="D7" s="66"/>
      <c r="E7" s="67">
        <v>84.124</v>
      </c>
      <c r="F7" s="67"/>
      <c r="G7" s="67"/>
      <c r="H7" s="67"/>
      <c r="I7" s="67"/>
    </row>
    <row r="8" ht="20.1" customHeight="1" spans="1:9">
      <c r="A8" s="68"/>
      <c r="B8" s="66" t="s">
        <v>355</v>
      </c>
      <c r="C8" s="66"/>
      <c r="D8" s="66"/>
      <c r="E8" s="106" t="s">
        <v>3</v>
      </c>
      <c r="F8" s="106"/>
      <c r="G8" s="106"/>
      <c r="H8" s="106"/>
      <c r="I8" s="106"/>
    </row>
    <row r="9" ht="72" customHeight="1" spans="1:9">
      <c r="A9" s="69" t="s">
        <v>356</v>
      </c>
      <c r="B9" s="96" t="s">
        <v>624</v>
      </c>
      <c r="C9" s="96"/>
      <c r="D9" s="96"/>
      <c r="E9" s="96"/>
      <c r="F9" s="96"/>
      <c r="G9" s="96"/>
      <c r="H9" s="96"/>
      <c r="I9" s="96"/>
    </row>
    <row r="10" ht="20.1" customHeight="1" spans="1:9">
      <c r="A10" s="68" t="s">
        <v>358</v>
      </c>
      <c r="B10" s="71" t="s">
        <v>359</v>
      </c>
      <c r="C10" s="71" t="s">
        <v>360</v>
      </c>
      <c r="D10" s="72" t="s">
        <v>361</v>
      </c>
      <c r="E10" s="72"/>
      <c r="F10" s="72" t="s">
        <v>362</v>
      </c>
      <c r="G10" s="72"/>
      <c r="H10" s="72"/>
      <c r="I10" s="72"/>
    </row>
    <row r="11" ht="20.1" customHeight="1" spans="1:9">
      <c r="A11" s="68"/>
      <c r="B11" s="65" t="s">
        <v>363</v>
      </c>
      <c r="C11" s="65" t="s">
        <v>364</v>
      </c>
      <c r="D11" s="65" t="s">
        <v>625</v>
      </c>
      <c r="E11" s="65"/>
      <c r="F11" s="65">
        <v>189</v>
      </c>
      <c r="G11" s="65"/>
      <c r="H11" s="65"/>
      <c r="I11" s="65"/>
    </row>
    <row r="12" ht="20.1" customHeight="1" spans="1:9">
      <c r="A12" s="68"/>
      <c r="B12" s="65"/>
      <c r="C12" s="65"/>
      <c r="D12" s="65" t="s">
        <v>626</v>
      </c>
      <c r="E12" s="65"/>
      <c r="F12" s="65">
        <v>115.2</v>
      </c>
      <c r="G12" s="65"/>
      <c r="H12" s="65"/>
      <c r="I12" s="65"/>
    </row>
    <row r="13" ht="20.1" customHeight="1" spans="1:9">
      <c r="A13" s="68"/>
      <c r="B13" s="65"/>
      <c r="C13" s="65"/>
      <c r="D13" s="65" t="s">
        <v>627</v>
      </c>
      <c r="E13" s="65"/>
      <c r="F13" s="65">
        <v>44</v>
      </c>
      <c r="G13" s="65"/>
      <c r="H13" s="65"/>
      <c r="I13" s="65"/>
    </row>
    <row r="14" ht="20.1" customHeight="1" spans="1:9">
      <c r="A14" s="68"/>
      <c r="B14" s="65"/>
      <c r="C14" s="65"/>
      <c r="D14" s="65" t="s">
        <v>628</v>
      </c>
      <c r="E14" s="65"/>
      <c r="F14" s="65">
        <v>908</v>
      </c>
      <c r="G14" s="65"/>
      <c r="H14" s="65"/>
      <c r="I14" s="65"/>
    </row>
    <row r="15" ht="20.1" customHeight="1" spans="1:9">
      <c r="A15" s="68"/>
      <c r="B15" s="65"/>
      <c r="C15" s="65"/>
      <c r="D15" s="65" t="s">
        <v>629</v>
      </c>
      <c r="E15" s="65"/>
      <c r="F15" s="65">
        <v>820</v>
      </c>
      <c r="G15" s="65"/>
      <c r="H15" s="65"/>
      <c r="I15" s="65"/>
    </row>
    <row r="16" ht="20.1" customHeight="1" spans="1:9">
      <c r="A16" s="68"/>
      <c r="B16" s="65"/>
      <c r="C16" s="65"/>
      <c r="D16" s="65" t="s">
        <v>630</v>
      </c>
      <c r="E16" s="65"/>
      <c r="F16" s="65">
        <v>270</v>
      </c>
      <c r="G16" s="65"/>
      <c r="H16" s="65"/>
      <c r="I16" s="65"/>
    </row>
    <row r="17" ht="20.1" customHeight="1" spans="1:9">
      <c r="A17" s="68"/>
      <c r="B17" s="65"/>
      <c r="C17" s="65"/>
      <c r="D17" s="65" t="s">
        <v>631</v>
      </c>
      <c r="E17" s="65"/>
      <c r="F17" s="65">
        <v>1</v>
      </c>
      <c r="G17" s="65"/>
      <c r="H17" s="65"/>
      <c r="I17" s="65"/>
    </row>
    <row r="18" ht="20.1" customHeight="1" spans="1:9">
      <c r="A18" s="68"/>
      <c r="B18" s="65"/>
      <c r="C18" s="65"/>
      <c r="D18" s="65" t="s">
        <v>632</v>
      </c>
      <c r="E18" s="65"/>
      <c r="F18" s="65">
        <v>2</v>
      </c>
      <c r="G18" s="65"/>
      <c r="H18" s="65"/>
      <c r="I18" s="65"/>
    </row>
    <row r="19" ht="20.1" customHeight="1" spans="1:9">
      <c r="A19" s="68"/>
      <c r="B19" s="65"/>
      <c r="C19" s="65"/>
      <c r="D19" s="65" t="s">
        <v>633</v>
      </c>
      <c r="E19" s="65"/>
      <c r="F19" s="65">
        <v>3</v>
      </c>
      <c r="G19" s="65"/>
      <c r="H19" s="65"/>
      <c r="I19" s="65"/>
    </row>
    <row r="20" ht="20.1" customHeight="1" spans="1:9">
      <c r="A20" s="68"/>
      <c r="B20" s="65"/>
      <c r="C20" s="65"/>
      <c r="D20" s="65" t="s">
        <v>634</v>
      </c>
      <c r="E20" s="65"/>
      <c r="F20" s="65">
        <v>400</v>
      </c>
      <c r="G20" s="65"/>
      <c r="H20" s="65"/>
      <c r="I20" s="65"/>
    </row>
    <row r="21" ht="20.1" customHeight="1" spans="1:9">
      <c r="A21" s="68"/>
      <c r="B21" s="65"/>
      <c r="C21" s="65"/>
      <c r="D21" s="65" t="s">
        <v>635</v>
      </c>
      <c r="E21" s="65"/>
      <c r="F21" s="65">
        <v>1200</v>
      </c>
      <c r="G21" s="65"/>
      <c r="H21" s="65"/>
      <c r="I21" s="65"/>
    </row>
    <row r="22" ht="20.1" customHeight="1" spans="1:9">
      <c r="A22" s="68"/>
      <c r="B22" s="65"/>
      <c r="C22" s="65"/>
      <c r="D22" s="65" t="s">
        <v>636</v>
      </c>
      <c r="E22" s="65"/>
      <c r="F22" s="65">
        <v>40</v>
      </c>
      <c r="G22" s="65"/>
      <c r="H22" s="65"/>
      <c r="I22" s="65"/>
    </row>
    <row r="23" ht="20.1" customHeight="1" spans="1:9">
      <c r="A23" s="68"/>
      <c r="B23" s="65"/>
      <c r="C23" s="65"/>
      <c r="D23" s="65" t="s">
        <v>637</v>
      </c>
      <c r="E23" s="65"/>
      <c r="F23" s="65">
        <v>20</v>
      </c>
      <c r="G23" s="65"/>
      <c r="H23" s="65"/>
      <c r="I23" s="65"/>
    </row>
    <row r="24" ht="20.1" customHeight="1" spans="1:9">
      <c r="A24" s="68"/>
      <c r="B24" s="65"/>
      <c r="C24" s="65"/>
      <c r="D24" s="65" t="s">
        <v>638</v>
      </c>
      <c r="E24" s="65"/>
      <c r="F24" s="65">
        <v>20</v>
      </c>
      <c r="G24" s="65"/>
      <c r="H24" s="65"/>
      <c r="I24" s="65"/>
    </row>
    <row r="25" ht="20.1" customHeight="1" spans="1:9">
      <c r="A25" s="68"/>
      <c r="B25" s="65"/>
      <c r="C25" s="65"/>
      <c r="D25" s="65" t="s">
        <v>639</v>
      </c>
      <c r="E25" s="65"/>
      <c r="F25" s="65">
        <v>1</v>
      </c>
      <c r="G25" s="65"/>
      <c r="H25" s="65"/>
      <c r="I25" s="65"/>
    </row>
    <row r="26" ht="20.1" customHeight="1" spans="1:9">
      <c r="A26" s="68"/>
      <c r="B26" s="65"/>
      <c r="C26" s="65" t="s">
        <v>367</v>
      </c>
      <c r="D26" s="107" t="s">
        <v>448</v>
      </c>
      <c r="E26" s="108"/>
      <c r="F26" s="77" t="s">
        <v>449</v>
      </c>
      <c r="G26" s="77"/>
      <c r="H26" s="77"/>
      <c r="I26" s="77"/>
    </row>
    <row r="27" ht="20.1" customHeight="1" spans="1:9">
      <c r="A27" s="68"/>
      <c r="B27" s="65"/>
      <c r="C27" s="65"/>
      <c r="D27" s="107" t="s">
        <v>450</v>
      </c>
      <c r="E27" s="108"/>
      <c r="F27" s="77" t="s">
        <v>449</v>
      </c>
      <c r="G27" s="77"/>
      <c r="H27" s="77"/>
      <c r="I27" s="77"/>
    </row>
    <row r="28" ht="20.1" customHeight="1" spans="1:9">
      <c r="A28" s="68"/>
      <c r="B28" s="65"/>
      <c r="C28" s="65" t="s">
        <v>372</v>
      </c>
      <c r="D28" s="107" t="s">
        <v>451</v>
      </c>
      <c r="E28" s="108"/>
      <c r="F28" s="77" t="s">
        <v>449</v>
      </c>
      <c r="G28" s="77"/>
      <c r="H28" s="77"/>
      <c r="I28" s="77"/>
    </row>
    <row r="29" ht="20.1" customHeight="1" spans="1:9">
      <c r="A29" s="84"/>
      <c r="B29" s="68" t="s">
        <v>405</v>
      </c>
      <c r="C29" s="65" t="s">
        <v>406</v>
      </c>
      <c r="D29" s="107" t="s">
        <v>452</v>
      </c>
      <c r="E29" s="108"/>
      <c r="F29" s="77" t="s">
        <v>453</v>
      </c>
      <c r="G29" s="77"/>
      <c r="H29" s="77"/>
      <c r="I29" s="77"/>
    </row>
    <row r="30" ht="33" customHeight="1" spans="1:9">
      <c r="A30" s="84"/>
      <c r="B30" s="68" t="s">
        <v>378</v>
      </c>
      <c r="C30" s="65" t="s">
        <v>379</v>
      </c>
      <c r="D30" s="107" t="s">
        <v>454</v>
      </c>
      <c r="E30" s="108"/>
      <c r="F30" s="77" t="s">
        <v>449</v>
      </c>
      <c r="G30" s="77"/>
      <c r="H30" s="77"/>
      <c r="I30" s="77"/>
    </row>
    <row r="31" ht="47.1" customHeight="1" spans="1:9">
      <c r="A31" s="84"/>
      <c r="B31" s="68"/>
      <c r="C31" s="65" t="s">
        <v>411</v>
      </c>
      <c r="D31" s="110" t="s">
        <v>455</v>
      </c>
      <c r="E31" s="109"/>
      <c r="F31" s="77" t="s">
        <v>456</v>
      </c>
      <c r="G31" s="77"/>
      <c r="H31" s="77"/>
      <c r="I31" s="77"/>
    </row>
    <row r="32" ht="20.1" customHeight="1" spans="1:9">
      <c r="A32" s="84"/>
      <c r="B32" s="68"/>
      <c r="C32" s="65" t="s">
        <v>414</v>
      </c>
      <c r="D32" s="110" t="s">
        <v>457</v>
      </c>
      <c r="E32" s="109"/>
      <c r="F32" s="77" t="s">
        <v>640</v>
      </c>
      <c r="G32" s="77"/>
      <c r="H32" s="77"/>
      <c r="I32" s="77"/>
    </row>
    <row r="33" ht="20.1" customHeight="1" spans="1:9">
      <c r="A33" s="84"/>
      <c r="B33" s="68"/>
      <c r="C33" s="65" t="s">
        <v>417</v>
      </c>
      <c r="D33" s="107" t="s">
        <v>458</v>
      </c>
      <c r="E33" s="108"/>
      <c r="F33" s="77" t="s">
        <v>453</v>
      </c>
      <c r="G33" s="77"/>
      <c r="H33" s="77"/>
      <c r="I33" s="77"/>
    </row>
    <row r="34" ht="27" spans="1:9">
      <c r="A34" s="84"/>
      <c r="B34" s="68" t="s">
        <v>382</v>
      </c>
      <c r="C34" s="65" t="s">
        <v>383</v>
      </c>
      <c r="D34" s="108" t="s">
        <v>581</v>
      </c>
      <c r="E34" s="108"/>
      <c r="F34" s="77" t="s">
        <v>449</v>
      </c>
      <c r="G34" s="77"/>
      <c r="H34" s="77"/>
      <c r="I34" s="77"/>
    </row>
  </sheetData>
  <mergeCells count="67">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D31:E31"/>
    <mergeCell ref="F31:I31"/>
    <mergeCell ref="D32:E32"/>
    <mergeCell ref="F32:I32"/>
    <mergeCell ref="D33:E33"/>
    <mergeCell ref="F33:I33"/>
    <mergeCell ref="D34:E34"/>
    <mergeCell ref="F34:I34"/>
    <mergeCell ref="A6:A8"/>
    <mergeCell ref="A10:A34"/>
    <mergeCell ref="B11:B28"/>
    <mergeCell ref="B30:B33"/>
    <mergeCell ref="C11:C25"/>
    <mergeCell ref="C26:C27"/>
  </mergeCells>
  <pageMargins left="0.75" right="0.39" top="1" bottom="1" header="0.5" footer="0.5"/>
  <pageSetup paperSize="9" scale="85"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K39" sqref="K39"/>
    </sheetView>
  </sheetViews>
  <sheetFormatPr defaultColWidth="9" defaultRowHeight="13.5"/>
  <cols>
    <col min="1" max="1" width="13.125" customWidth="1"/>
    <col min="2" max="2" width="11.5" customWidth="1"/>
    <col min="3" max="3" width="14.75" customWidth="1"/>
    <col min="5" max="5" width="22" customWidth="1"/>
    <col min="9" max="9" width="28.25" customWidth="1"/>
  </cols>
  <sheetData>
    <row r="1" ht="20.25" customHeight="1" spans="2:9">
      <c r="B1" s="59"/>
      <c r="C1" s="59"/>
      <c r="D1" s="59"/>
      <c r="E1" s="59"/>
      <c r="F1" s="59"/>
      <c r="G1" s="59"/>
      <c r="H1" s="59"/>
      <c r="I1" s="88" t="s">
        <v>641</v>
      </c>
    </row>
    <row r="2" ht="24" customHeight="1" spans="1:9">
      <c r="A2" s="60" t="s">
        <v>347</v>
      </c>
      <c r="B2" s="60"/>
      <c r="C2" s="60"/>
      <c r="D2" s="60"/>
      <c r="E2" s="60"/>
      <c r="F2" s="60"/>
      <c r="G2" s="60"/>
      <c r="H2" s="60"/>
      <c r="I2" s="60"/>
    </row>
    <row r="3" ht="20.1" customHeight="1" spans="1:9">
      <c r="A3" s="61" t="s">
        <v>348</v>
      </c>
      <c r="B3" s="61"/>
      <c r="C3" s="61"/>
      <c r="D3" s="61"/>
      <c r="E3" s="61"/>
      <c r="F3" s="61"/>
      <c r="G3" s="61"/>
      <c r="H3" s="61"/>
      <c r="I3" s="61"/>
    </row>
    <row r="4" ht="20.1" customHeight="1" spans="1:9">
      <c r="A4" s="62" t="s">
        <v>349</v>
      </c>
      <c r="B4" s="63" t="s">
        <v>642</v>
      </c>
      <c r="C4" s="63"/>
      <c r="D4" s="63"/>
      <c r="E4" s="63"/>
      <c r="F4" s="63"/>
      <c r="G4" s="63"/>
      <c r="H4" s="63"/>
      <c r="I4" s="63"/>
    </row>
    <row r="5" ht="20.1" customHeight="1" spans="1:9">
      <c r="A5" s="64" t="s">
        <v>351</v>
      </c>
      <c r="B5" s="63" t="s">
        <v>0</v>
      </c>
      <c r="C5" s="63"/>
      <c r="D5" s="63"/>
      <c r="E5" s="63"/>
      <c r="F5" s="63"/>
      <c r="G5" s="63"/>
      <c r="H5" s="63"/>
      <c r="I5" s="63"/>
    </row>
    <row r="6" ht="20.1" customHeight="1" spans="1:9">
      <c r="A6" s="65" t="s">
        <v>352</v>
      </c>
      <c r="B6" s="66" t="s">
        <v>353</v>
      </c>
      <c r="C6" s="66"/>
      <c r="D6" s="66"/>
      <c r="E6" s="67">
        <v>119.963</v>
      </c>
      <c r="F6" s="67"/>
      <c r="G6" s="67"/>
      <c r="H6" s="67"/>
      <c r="I6" s="67"/>
    </row>
    <row r="7" ht="20.1" customHeight="1" spans="1:9">
      <c r="A7" s="68"/>
      <c r="B7" s="66" t="s">
        <v>354</v>
      </c>
      <c r="C7" s="66"/>
      <c r="D7" s="66"/>
      <c r="E7" s="67">
        <v>119.963</v>
      </c>
      <c r="F7" s="67"/>
      <c r="G7" s="67"/>
      <c r="H7" s="67"/>
      <c r="I7" s="67"/>
    </row>
    <row r="8" ht="20.1" customHeight="1" spans="1:9">
      <c r="A8" s="68"/>
      <c r="B8" s="66" t="s">
        <v>355</v>
      </c>
      <c r="C8" s="66"/>
      <c r="D8" s="66"/>
      <c r="E8" s="106" t="s">
        <v>3</v>
      </c>
      <c r="F8" s="106"/>
      <c r="G8" s="106"/>
      <c r="H8" s="106"/>
      <c r="I8" s="106"/>
    </row>
    <row r="9" ht="191.25" customHeight="1" spans="1:9">
      <c r="A9" s="69" t="s">
        <v>356</v>
      </c>
      <c r="B9" s="70" t="s">
        <v>643</v>
      </c>
      <c r="C9" s="70"/>
      <c r="D9" s="70"/>
      <c r="E9" s="70"/>
      <c r="F9" s="70"/>
      <c r="G9" s="70"/>
      <c r="H9" s="70"/>
      <c r="I9" s="70"/>
    </row>
    <row r="10" ht="20.1" customHeight="1" spans="1:9">
      <c r="A10" s="68" t="s">
        <v>358</v>
      </c>
      <c r="B10" s="71" t="s">
        <v>359</v>
      </c>
      <c r="C10" s="71" t="s">
        <v>360</v>
      </c>
      <c r="D10" s="72" t="s">
        <v>361</v>
      </c>
      <c r="E10" s="72"/>
      <c r="F10" s="72" t="s">
        <v>362</v>
      </c>
      <c r="G10" s="72"/>
      <c r="H10" s="72"/>
      <c r="I10" s="72"/>
    </row>
    <row r="11" ht="20.1" customHeight="1" spans="1:9">
      <c r="A11" s="68"/>
      <c r="B11" s="65" t="s">
        <v>363</v>
      </c>
      <c r="C11" s="65" t="s">
        <v>364</v>
      </c>
      <c r="D11" s="65" t="s">
        <v>644</v>
      </c>
      <c r="E11" s="65"/>
      <c r="F11" s="65">
        <v>16</v>
      </c>
      <c r="G11" s="65"/>
      <c r="H11" s="65"/>
      <c r="I11" s="65"/>
    </row>
    <row r="12" ht="20.1" customHeight="1" spans="1:9">
      <c r="A12" s="68"/>
      <c r="B12" s="65"/>
      <c r="C12" s="65"/>
      <c r="D12" s="65" t="s">
        <v>645</v>
      </c>
      <c r="E12" s="65"/>
      <c r="F12" s="65">
        <v>1</v>
      </c>
      <c r="G12" s="65"/>
      <c r="H12" s="65"/>
      <c r="I12" s="65"/>
    </row>
    <row r="13" ht="20.1" customHeight="1" spans="1:9">
      <c r="A13" s="68"/>
      <c r="B13" s="65"/>
      <c r="C13" s="65"/>
      <c r="D13" s="65" t="s">
        <v>646</v>
      </c>
      <c r="E13" s="65"/>
      <c r="F13" s="65">
        <v>1</v>
      </c>
      <c r="G13" s="65"/>
      <c r="H13" s="65"/>
      <c r="I13" s="65"/>
    </row>
    <row r="14" ht="20.1" customHeight="1" spans="1:9">
      <c r="A14" s="68"/>
      <c r="B14" s="65"/>
      <c r="C14" s="65"/>
      <c r="D14" s="65" t="s">
        <v>647</v>
      </c>
      <c r="E14" s="65"/>
      <c r="F14" s="65">
        <v>1</v>
      </c>
      <c r="G14" s="65"/>
      <c r="H14" s="65"/>
      <c r="I14" s="65"/>
    </row>
    <row r="15" ht="20.1" customHeight="1" spans="1:9">
      <c r="A15" s="68"/>
      <c r="B15" s="65"/>
      <c r="C15" s="65"/>
      <c r="D15" s="65" t="s">
        <v>648</v>
      </c>
      <c r="E15" s="65"/>
      <c r="F15" s="65">
        <v>54.88</v>
      </c>
      <c r="G15" s="65"/>
      <c r="H15" s="65"/>
      <c r="I15" s="65"/>
    </row>
    <row r="16" ht="20.1" customHeight="1" spans="1:9">
      <c r="A16" s="68"/>
      <c r="B16" s="65"/>
      <c r="C16" s="65"/>
      <c r="D16" s="65" t="s">
        <v>649</v>
      </c>
      <c r="E16" s="65"/>
      <c r="F16" s="65">
        <f>21.6+126</f>
        <v>147.6</v>
      </c>
      <c r="G16" s="65"/>
      <c r="H16" s="65"/>
      <c r="I16" s="65"/>
    </row>
    <row r="17" ht="20.1" customHeight="1" spans="1:9">
      <c r="A17" s="68"/>
      <c r="B17" s="65"/>
      <c r="C17" s="65"/>
      <c r="D17" s="65" t="s">
        <v>650</v>
      </c>
      <c r="E17" s="65"/>
      <c r="F17" s="65">
        <v>1450</v>
      </c>
      <c r="G17" s="65"/>
      <c r="H17" s="65"/>
      <c r="I17" s="65"/>
    </row>
    <row r="18" ht="20.1" customHeight="1" spans="1:9">
      <c r="A18" s="68"/>
      <c r="B18" s="65"/>
      <c r="C18" s="65"/>
      <c r="D18" s="65" t="s">
        <v>651</v>
      </c>
      <c r="E18" s="65"/>
      <c r="F18" s="65">
        <v>1</v>
      </c>
      <c r="G18" s="65"/>
      <c r="H18" s="65"/>
      <c r="I18" s="65"/>
    </row>
    <row r="19" ht="20.1" customHeight="1" spans="1:9">
      <c r="A19" s="68"/>
      <c r="B19" s="65"/>
      <c r="C19" s="65"/>
      <c r="D19" s="65" t="s">
        <v>652</v>
      </c>
      <c r="E19" s="65"/>
      <c r="F19" s="65">
        <f>102+200+100+1000</f>
        <v>1402</v>
      </c>
      <c r="G19" s="65"/>
      <c r="H19" s="65"/>
      <c r="I19" s="65"/>
    </row>
    <row r="20" ht="20.1" customHeight="1" spans="1:9">
      <c r="A20" s="68"/>
      <c r="B20" s="65"/>
      <c r="C20" s="65"/>
      <c r="D20" s="65" t="s">
        <v>653</v>
      </c>
      <c r="E20" s="65"/>
      <c r="F20" s="65">
        <f>3.5+1.5+1.3+3.1+1.5+1.46+90+3860+354</f>
        <v>4316.36</v>
      </c>
      <c r="G20" s="65"/>
      <c r="H20" s="65"/>
      <c r="I20" s="65"/>
    </row>
    <row r="21" ht="20.1" customHeight="1" spans="1:9">
      <c r="A21" s="68"/>
      <c r="B21" s="65"/>
      <c r="C21" s="65"/>
      <c r="D21" s="65" t="s">
        <v>654</v>
      </c>
      <c r="E21" s="65"/>
      <c r="F21" s="65">
        <f>3+1.52+0.087+1.28</f>
        <v>5.887</v>
      </c>
      <c r="G21" s="65"/>
      <c r="H21" s="65"/>
      <c r="I21" s="65"/>
    </row>
    <row r="22" ht="20.1" customHeight="1" spans="1:9">
      <c r="A22" s="68"/>
      <c r="B22" s="65"/>
      <c r="C22" s="65"/>
      <c r="D22" s="65" t="s">
        <v>655</v>
      </c>
      <c r="E22" s="65"/>
      <c r="F22" s="65">
        <v>1</v>
      </c>
      <c r="G22" s="65"/>
      <c r="H22" s="65"/>
      <c r="I22" s="65"/>
    </row>
    <row r="23" ht="20.1" customHeight="1" spans="1:9">
      <c r="A23" s="68"/>
      <c r="B23" s="65"/>
      <c r="C23" s="65"/>
      <c r="D23" s="65" t="s">
        <v>656</v>
      </c>
      <c r="E23" s="65"/>
      <c r="F23" s="65">
        <v>263</v>
      </c>
      <c r="G23" s="65"/>
      <c r="H23" s="65"/>
      <c r="I23" s="65"/>
    </row>
    <row r="24" ht="20.1" customHeight="1" spans="1:9">
      <c r="A24" s="68"/>
      <c r="B24" s="65"/>
      <c r="C24" s="65"/>
      <c r="D24" s="65" t="s">
        <v>657</v>
      </c>
      <c r="E24" s="65"/>
      <c r="F24" s="65">
        <f>333.5+70+8000</f>
        <v>8403.5</v>
      </c>
      <c r="G24" s="65"/>
      <c r="H24" s="65"/>
      <c r="I24" s="65"/>
    </row>
    <row r="25" ht="20.1" customHeight="1" spans="1:9">
      <c r="A25" s="68"/>
      <c r="B25" s="65"/>
      <c r="C25" s="65"/>
      <c r="D25" s="65" t="s">
        <v>658</v>
      </c>
      <c r="E25" s="65"/>
      <c r="F25" s="65">
        <v>30.37</v>
      </c>
      <c r="G25" s="65"/>
      <c r="H25" s="65"/>
      <c r="I25" s="65"/>
    </row>
    <row r="26" ht="20.1" customHeight="1" spans="1:9">
      <c r="A26" s="68"/>
      <c r="B26" s="65"/>
      <c r="C26" s="65"/>
      <c r="D26" s="65" t="s">
        <v>659</v>
      </c>
      <c r="E26" s="65"/>
      <c r="F26" s="65">
        <v>1</v>
      </c>
      <c r="G26" s="65"/>
      <c r="H26" s="65"/>
      <c r="I26" s="65"/>
    </row>
    <row r="27" ht="20.1" customHeight="1" spans="1:9">
      <c r="A27" s="68"/>
      <c r="B27" s="65"/>
      <c r="C27" s="65"/>
      <c r="D27" s="65" t="s">
        <v>660</v>
      </c>
      <c r="E27" s="65"/>
      <c r="F27" s="65">
        <v>1</v>
      </c>
      <c r="G27" s="65"/>
      <c r="H27" s="65"/>
      <c r="I27" s="65"/>
    </row>
    <row r="28" ht="20.1" customHeight="1" spans="1:9">
      <c r="A28" s="68"/>
      <c r="B28" s="65"/>
      <c r="C28" s="65"/>
      <c r="D28" s="65" t="s">
        <v>661</v>
      </c>
      <c r="E28" s="65"/>
      <c r="F28" s="65">
        <f>7070+1657.5+7062.5</f>
        <v>15790</v>
      </c>
      <c r="G28" s="65"/>
      <c r="H28" s="65"/>
      <c r="I28" s="65"/>
    </row>
    <row r="29" ht="20.1" customHeight="1" spans="1:9">
      <c r="A29" s="68"/>
      <c r="B29" s="65"/>
      <c r="C29" s="65"/>
      <c r="D29" s="65" t="s">
        <v>445</v>
      </c>
      <c r="E29" s="65"/>
      <c r="F29" s="65">
        <f>58.2+254.55</f>
        <v>312.75</v>
      </c>
      <c r="G29" s="65"/>
      <c r="H29" s="65"/>
      <c r="I29" s="65"/>
    </row>
    <row r="30" ht="20.1" customHeight="1" spans="1:9">
      <c r="A30" s="84"/>
      <c r="B30" s="65"/>
      <c r="C30" s="65"/>
      <c r="D30" s="65" t="s">
        <v>662</v>
      </c>
      <c r="E30" s="65"/>
      <c r="F30" s="65">
        <v>600</v>
      </c>
      <c r="G30" s="65"/>
      <c r="H30" s="65"/>
      <c r="I30" s="65"/>
    </row>
    <row r="31" ht="20.1" customHeight="1" spans="1:9">
      <c r="A31" s="84"/>
      <c r="B31" s="65"/>
      <c r="C31" s="65"/>
      <c r="D31" s="65" t="s">
        <v>663</v>
      </c>
      <c r="E31" s="65"/>
      <c r="F31" s="65">
        <v>86</v>
      </c>
      <c r="G31" s="65"/>
      <c r="H31" s="65"/>
      <c r="I31" s="65"/>
    </row>
    <row r="32" ht="20.1" customHeight="1" spans="1:9">
      <c r="A32" s="84"/>
      <c r="B32" s="65"/>
      <c r="C32" s="65"/>
      <c r="D32" s="65" t="s">
        <v>664</v>
      </c>
      <c r="E32" s="65"/>
      <c r="F32" s="65">
        <v>12</v>
      </c>
      <c r="G32" s="65"/>
      <c r="H32" s="65"/>
      <c r="I32" s="65"/>
    </row>
    <row r="33" ht="20.1" customHeight="1" spans="1:9">
      <c r="A33" s="84"/>
      <c r="B33" s="65"/>
      <c r="C33" s="65"/>
      <c r="D33" s="65" t="s">
        <v>665</v>
      </c>
      <c r="E33" s="65"/>
      <c r="F33" s="65">
        <v>100</v>
      </c>
      <c r="G33" s="65"/>
      <c r="H33" s="65"/>
      <c r="I33" s="65"/>
    </row>
    <row r="34" ht="20.1" customHeight="1" spans="1:9">
      <c r="A34" s="84"/>
      <c r="B34" s="65"/>
      <c r="C34" s="65" t="s">
        <v>367</v>
      </c>
      <c r="D34" s="107" t="s">
        <v>448</v>
      </c>
      <c r="E34" s="108"/>
      <c r="F34" s="77" t="s">
        <v>449</v>
      </c>
      <c r="G34" s="77"/>
      <c r="H34" s="77"/>
      <c r="I34" s="77"/>
    </row>
    <row r="35" ht="20.1" customHeight="1" spans="1:9">
      <c r="A35" s="84"/>
      <c r="B35" s="65"/>
      <c r="C35" s="65"/>
      <c r="D35" s="107" t="s">
        <v>450</v>
      </c>
      <c r="E35" s="108"/>
      <c r="F35" s="77" t="s">
        <v>449</v>
      </c>
      <c r="G35" s="77"/>
      <c r="H35" s="77"/>
      <c r="I35" s="77"/>
    </row>
    <row r="36" ht="20.1" customHeight="1" spans="1:9">
      <c r="A36" s="84"/>
      <c r="B36" s="65"/>
      <c r="C36" s="65" t="s">
        <v>372</v>
      </c>
      <c r="D36" s="107" t="s">
        <v>619</v>
      </c>
      <c r="E36" s="108"/>
      <c r="F36" s="77" t="s">
        <v>449</v>
      </c>
      <c r="G36" s="77"/>
      <c r="H36" s="77"/>
      <c r="I36" s="77"/>
    </row>
    <row r="37" ht="20.25" customHeight="1" spans="1:9">
      <c r="A37" s="84"/>
      <c r="B37" s="65" t="s">
        <v>405</v>
      </c>
      <c r="C37" s="65" t="s">
        <v>406</v>
      </c>
      <c r="D37" s="107" t="s">
        <v>452</v>
      </c>
      <c r="E37" s="108"/>
      <c r="F37" s="77" t="s">
        <v>453</v>
      </c>
      <c r="G37" s="77"/>
      <c r="H37" s="77"/>
      <c r="I37" s="77"/>
    </row>
    <row r="38" ht="34.5" customHeight="1" spans="1:9">
      <c r="A38" s="84"/>
      <c r="B38" s="65" t="s">
        <v>378</v>
      </c>
      <c r="C38" s="65" t="s">
        <v>379</v>
      </c>
      <c r="D38" s="107" t="s">
        <v>454</v>
      </c>
      <c r="E38" s="108"/>
      <c r="F38" s="77" t="s">
        <v>449</v>
      </c>
      <c r="G38" s="77"/>
      <c r="H38" s="77"/>
      <c r="I38" s="77"/>
    </row>
    <row r="39" ht="42.95" customHeight="1" spans="1:9">
      <c r="A39" s="84"/>
      <c r="B39" s="65"/>
      <c r="C39" s="65" t="s">
        <v>411</v>
      </c>
      <c r="D39" s="109" t="s">
        <v>620</v>
      </c>
      <c r="E39" s="109"/>
      <c r="F39" s="77" t="s">
        <v>456</v>
      </c>
      <c r="G39" s="77"/>
      <c r="H39" s="77"/>
      <c r="I39" s="77"/>
    </row>
    <row r="40" ht="20.1" customHeight="1" spans="1:9">
      <c r="A40" s="84"/>
      <c r="B40" s="65"/>
      <c r="C40" s="65" t="s">
        <v>414</v>
      </c>
      <c r="D40" s="110" t="s">
        <v>457</v>
      </c>
      <c r="E40" s="109"/>
      <c r="F40" s="77" t="s">
        <v>640</v>
      </c>
      <c r="G40" s="77"/>
      <c r="H40" s="77"/>
      <c r="I40" s="77"/>
    </row>
    <row r="41" ht="20.1" customHeight="1" spans="1:9">
      <c r="A41" s="84"/>
      <c r="B41" s="65"/>
      <c r="C41" s="65" t="s">
        <v>417</v>
      </c>
      <c r="D41" s="107" t="s">
        <v>458</v>
      </c>
      <c r="E41" s="108"/>
      <c r="F41" s="77" t="s">
        <v>453</v>
      </c>
      <c r="G41" s="77"/>
      <c r="H41" s="77"/>
      <c r="I41" s="77"/>
    </row>
    <row r="42" ht="27" spans="1:9">
      <c r="A42" s="84"/>
      <c r="B42" s="65" t="s">
        <v>382</v>
      </c>
      <c r="C42" s="65" t="s">
        <v>383</v>
      </c>
      <c r="D42" s="108" t="s">
        <v>581</v>
      </c>
      <c r="E42" s="108"/>
      <c r="F42" s="77" t="s">
        <v>449</v>
      </c>
      <c r="G42" s="77"/>
      <c r="H42" s="77"/>
      <c r="I42" s="77"/>
    </row>
  </sheetData>
  <mergeCells count="83">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D31:E31"/>
    <mergeCell ref="F31:I31"/>
    <mergeCell ref="D32:E32"/>
    <mergeCell ref="F32:I32"/>
    <mergeCell ref="D33:E33"/>
    <mergeCell ref="F33:I33"/>
    <mergeCell ref="D34:E34"/>
    <mergeCell ref="F34:I34"/>
    <mergeCell ref="D35:E35"/>
    <mergeCell ref="F35:I35"/>
    <mergeCell ref="D36:E36"/>
    <mergeCell ref="F36:I36"/>
    <mergeCell ref="D37:E37"/>
    <mergeCell ref="F37:I37"/>
    <mergeCell ref="D38:E38"/>
    <mergeCell ref="F38:I38"/>
    <mergeCell ref="D39:E39"/>
    <mergeCell ref="F39:I39"/>
    <mergeCell ref="D40:E40"/>
    <mergeCell ref="F40:I40"/>
    <mergeCell ref="D41:E41"/>
    <mergeCell ref="F41:I41"/>
    <mergeCell ref="D42:E42"/>
    <mergeCell ref="F42:I42"/>
    <mergeCell ref="A6:A8"/>
    <mergeCell ref="A10:A42"/>
    <mergeCell ref="B11:B36"/>
    <mergeCell ref="B38:B41"/>
    <mergeCell ref="C11:C33"/>
    <mergeCell ref="C34:C35"/>
  </mergeCells>
  <pageMargins left="0.75" right="0.36" top="0.75" bottom="0.38" header="0.5" footer="0.17"/>
  <pageSetup paperSize="9" scale="7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workbookViewId="0">
      <selection activeCell="A3" sqref="A3:I3"/>
    </sheetView>
  </sheetViews>
  <sheetFormatPr defaultColWidth="9" defaultRowHeight="13.5"/>
  <cols>
    <col min="1" max="1" width="13.5" customWidth="1"/>
    <col min="2" max="2" width="11.875" customWidth="1"/>
    <col min="3" max="3" width="18.375" customWidth="1"/>
    <col min="5" max="5" width="11.875" customWidth="1"/>
  </cols>
  <sheetData>
    <row r="1" ht="18.75" customHeight="1" spans="2:9">
      <c r="B1" s="59"/>
      <c r="C1" s="59"/>
      <c r="D1" s="59"/>
      <c r="E1" s="59"/>
      <c r="F1" s="59"/>
      <c r="G1" s="59"/>
      <c r="H1" s="59"/>
      <c r="I1" s="88" t="s">
        <v>666</v>
      </c>
    </row>
    <row r="2" ht="23.25" customHeight="1" spans="1:9">
      <c r="A2" s="60" t="s">
        <v>347</v>
      </c>
      <c r="B2" s="60"/>
      <c r="C2" s="60"/>
      <c r="D2" s="60"/>
      <c r="E2" s="60"/>
      <c r="F2" s="60"/>
      <c r="G2" s="60"/>
      <c r="H2" s="60"/>
      <c r="I2" s="60"/>
    </row>
    <row r="3" ht="24.95" customHeight="1" spans="1:9">
      <c r="A3" s="61" t="s">
        <v>348</v>
      </c>
      <c r="B3" s="61"/>
      <c r="C3" s="61"/>
      <c r="D3" s="61"/>
      <c r="E3" s="61"/>
      <c r="F3" s="61"/>
      <c r="G3" s="61"/>
      <c r="H3" s="61"/>
      <c r="I3" s="61"/>
    </row>
    <row r="4" ht="24.95" customHeight="1" spans="1:9">
      <c r="A4" s="62" t="s">
        <v>349</v>
      </c>
      <c r="B4" s="63" t="s">
        <v>667</v>
      </c>
      <c r="C4" s="63"/>
      <c r="D4" s="63"/>
      <c r="E4" s="63"/>
      <c r="F4" s="63"/>
      <c r="G4" s="63"/>
      <c r="H4" s="63"/>
      <c r="I4" s="63"/>
    </row>
    <row r="5" ht="24.95" customHeight="1" spans="1:9">
      <c r="A5" s="64" t="s">
        <v>351</v>
      </c>
      <c r="B5" s="63" t="s">
        <v>0</v>
      </c>
      <c r="C5" s="63"/>
      <c r="D5" s="63"/>
      <c r="E5" s="63"/>
      <c r="F5" s="63"/>
      <c r="G5" s="63"/>
      <c r="H5" s="63"/>
      <c r="I5" s="63"/>
    </row>
    <row r="6" ht="24.95" customHeight="1" spans="1:9">
      <c r="A6" s="65" t="s">
        <v>352</v>
      </c>
      <c r="B6" s="66" t="s">
        <v>353</v>
      </c>
      <c r="C6" s="66"/>
      <c r="D6" s="66"/>
      <c r="E6" s="103">
        <v>97</v>
      </c>
      <c r="F6" s="103"/>
      <c r="G6" s="103"/>
      <c r="H6" s="103"/>
      <c r="I6" s="103"/>
    </row>
    <row r="7" ht="24.95" customHeight="1" spans="1:9">
      <c r="A7" s="68"/>
      <c r="B7" s="66" t="s">
        <v>354</v>
      </c>
      <c r="C7" s="66"/>
      <c r="D7" s="66"/>
      <c r="E7" s="103">
        <v>97</v>
      </c>
      <c r="F7" s="103"/>
      <c r="G7" s="103"/>
      <c r="H7" s="103"/>
      <c r="I7" s="103"/>
    </row>
    <row r="8" ht="24.95" customHeight="1" spans="1:9">
      <c r="A8" s="68"/>
      <c r="B8" s="66" t="s">
        <v>355</v>
      </c>
      <c r="C8" s="66"/>
      <c r="D8" s="66"/>
      <c r="E8" s="103">
        <v>0</v>
      </c>
      <c r="F8" s="103"/>
      <c r="G8" s="103"/>
      <c r="H8" s="103"/>
      <c r="I8" s="103"/>
    </row>
    <row r="9" ht="104.25" customHeight="1" spans="1:9">
      <c r="A9" s="69" t="s">
        <v>356</v>
      </c>
      <c r="B9" s="104" t="s">
        <v>668</v>
      </c>
      <c r="C9" s="104"/>
      <c r="D9" s="104"/>
      <c r="E9" s="104"/>
      <c r="F9" s="104"/>
      <c r="G9" s="104"/>
      <c r="H9" s="104"/>
      <c r="I9" s="104"/>
    </row>
    <row r="10" ht="30" customHeight="1" spans="1:9">
      <c r="A10" s="68" t="s">
        <v>358</v>
      </c>
      <c r="B10" s="76" t="s">
        <v>359</v>
      </c>
      <c r="C10" s="76" t="s">
        <v>360</v>
      </c>
      <c r="D10" s="65" t="s">
        <v>361</v>
      </c>
      <c r="E10" s="65"/>
      <c r="F10" s="65" t="s">
        <v>362</v>
      </c>
      <c r="G10" s="65"/>
      <c r="H10" s="65"/>
      <c r="I10" s="65"/>
    </row>
    <row r="11" ht="30" customHeight="1" spans="1:9">
      <c r="A11" s="68"/>
      <c r="B11" s="65" t="s">
        <v>363</v>
      </c>
      <c r="C11" s="65" t="s">
        <v>364</v>
      </c>
      <c r="D11" s="76" t="s">
        <v>669</v>
      </c>
      <c r="E11" s="76"/>
      <c r="F11" s="76" t="s">
        <v>670</v>
      </c>
      <c r="G11" s="76"/>
      <c r="H11" s="76"/>
      <c r="I11" s="76"/>
    </row>
    <row r="12" ht="30" customHeight="1" spans="1:9">
      <c r="A12" s="68"/>
      <c r="B12" s="65"/>
      <c r="C12" s="65" t="s">
        <v>367</v>
      </c>
      <c r="D12" s="80" t="s">
        <v>671</v>
      </c>
      <c r="E12" s="80"/>
      <c r="F12" s="105" t="s">
        <v>369</v>
      </c>
      <c r="G12" s="80"/>
      <c r="H12" s="80"/>
      <c r="I12" s="80"/>
    </row>
    <row r="13" ht="30" customHeight="1" spans="1:9">
      <c r="A13" s="68"/>
      <c r="B13" s="65"/>
      <c r="C13" s="65" t="s">
        <v>372</v>
      </c>
      <c r="D13" s="80" t="s">
        <v>672</v>
      </c>
      <c r="E13" s="80"/>
      <c r="F13" s="80" t="s">
        <v>449</v>
      </c>
      <c r="G13" s="80"/>
      <c r="H13" s="80"/>
      <c r="I13" s="80"/>
    </row>
    <row r="14" ht="30" customHeight="1" spans="1:9">
      <c r="A14" s="68"/>
      <c r="B14" s="65" t="s">
        <v>405</v>
      </c>
      <c r="C14" s="65" t="s">
        <v>406</v>
      </c>
      <c r="D14" s="80" t="s">
        <v>673</v>
      </c>
      <c r="E14" s="80"/>
      <c r="F14" s="76" t="s">
        <v>408</v>
      </c>
      <c r="G14" s="76"/>
      <c r="H14" s="76"/>
      <c r="I14" s="76"/>
    </row>
    <row r="15" ht="30" customHeight="1" spans="1:9">
      <c r="A15" s="68"/>
      <c r="B15" s="65" t="s">
        <v>378</v>
      </c>
      <c r="C15" s="65" t="s">
        <v>379</v>
      </c>
      <c r="D15" s="80" t="s">
        <v>674</v>
      </c>
      <c r="E15" s="80"/>
      <c r="F15" s="80" t="s">
        <v>413</v>
      </c>
      <c r="G15" s="80"/>
      <c r="H15" s="80"/>
      <c r="I15" s="80"/>
    </row>
    <row r="16" ht="30" customHeight="1" spans="1:9">
      <c r="A16" s="68"/>
      <c r="B16" s="65"/>
      <c r="C16" s="65" t="s">
        <v>411</v>
      </c>
      <c r="D16" s="80" t="s">
        <v>675</v>
      </c>
      <c r="E16" s="80"/>
      <c r="F16" s="80" t="s">
        <v>410</v>
      </c>
      <c r="G16" s="80"/>
      <c r="H16" s="80"/>
      <c r="I16" s="80"/>
    </row>
    <row r="17" ht="30" customHeight="1" spans="1:9">
      <c r="A17" s="68"/>
      <c r="B17" s="65"/>
      <c r="C17" s="65" t="s">
        <v>414</v>
      </c>
      <c r="D17" s="80" t="s">
        <v>676</v>
      </c>
      <c r="E17" s="80"/>
      <c r="F17" s="80" t="s">
        <v>410</v>
      </c>
      <c r="G17" s="80"/>
      <c r="H17" s="80"/>
      <c r="I17" s="80"/>
    </row>
    <row r="18" ht="30" customHeight="1" spans="1:9">
      <c r="A18" s="68"/>
      <c r="B18" s="65"/>
      <c r="C18" s="65" t="s">
        <v>417</v>
      </c>
      <c r="D18" s="80" t="s">
        <v>677</v>
      </c>
      <c r="E18" s="80"/>
      <c r="F18" s="80" t="s">
        <v>554</v>
      </c>
      <c r="G18" s="80"/>
      <c r="H18" s="80"/>
      <c r="I18" s="80"/>
    </row>
    <row r="19" ht="30" customHeight="1" spans="1:9">
      <c r="A19" s="84"/>
      <c r="B19" s="68" t="s">
        <v>382</v>
      </c>
      <c r="C19" s="65" t="s">
        <v>383</v>
      </c>
      <c r="D19" s="80" t="s">
        <v>678</v>
      </c>
      <c r="E19" s="80"/>
      <c r="F19" s="80" t="s">
        <v>679</v>
      </c>
      <c r="G19" s="80"/>
      <c r="H19" s="80"/>
      <c r="I19" s="80"/>
    </row>
  </sheetData>
  <mergeCells count="35">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A6:A8"/>
    <mergeCell ref="A10:A19"/>
    <mergeCell ref="B11:B13"/>
    <mergeCell ref="B15:B18"/>
  </mergeCells>
  <pageMargins left="0.75" right="0.45" top="1" bottom="1" header="0.5" footer="0.5"/>
  <pageSetup paperSize="9" scale="9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workbookViewId="0">
      <selection activeCell="L6" sqref="L6"/>
    </sheetView>
  </sheetViews>
  <sheetFormatPr defaultColWidth="9" defaultRowHeight="13.5"/>
  <cols>
    <col min="1" max="1" width="12.75" customWidth="1"/>
    <col min="2" max="2" width="12.5" customWidth="1"/>
    <col min="3" max="3" width="15" customWidth="1"/>
    <col min="5" max="5" width="12.625" customWidth="1"/>
  </cols>
  <sheetData>
    <row r="1" ht="21.75" customHeight="1" spans="2:9">
      <c r="B1" s="59"/>
      <c r="C1" s="59"/>
      <c r="D1" s="59"/>
      <c r="E1" s="59"/>
      <c r="F1" s="59"/>
      <c r="G1" s="59"/>
      <c r="H1" s="59"/>
      <c r="I1" s="88" t="s">
        <v>680</v>
      </c>
    </row>
    <row r="2" ht="21.75" customHeight="1" spans="1:9">
      <c r="A2" s="60" t="s">
        <v>347</v>
      </c>
      <c r="B2" s="60"/>
      <c r="C2" s="60"/>
      <c r="D2" s="60"/>
      <c r="E2" s="60"/>
      <c r="F2" s="60"/>
      <c r="G2" s="60"/>
      <c r="H2" s="60"/>
      <c r="I2" s="60"/>
    </row>
    <row r="3" ht="22.5" customHeight="1" spans="1:9">
      <c r="A3" s="98" t="s">
        <v>348</v>
      </c>
      <c r="B3" s="98"/>
      <c r="C3" s="98"/>
      <c r="D3" s="98"/>
      <c r="E3" s="98"/>
      <c r="F3" s="98"/>
      <c r="G3" s="98"/>
      <c r="H3" s="98"/>
      <c r="I3" s="98"/>
    </row>
    <row r="4" ht="30" customHeight="1" spans="1:9">
      <c r="A4" s="62" t="s">
        <v>349</v>
      </c>
      <c r="B4" s="99" t="s">
        <v>681</v>
      </c>
      <c r="C4" s="100"/>
      <c r="D4" s="100"/>
      <c r="E4" s="100"/>
      <c r="F4" s="100"/>
      <c r="G4" s="100"/>
      <c r="H4" s="100"/>
      <c r="I4" s="102"/>
    </row>
    <row r="5" ht="30" customHeight="1" spans="1:9">
      <c r="A5" s="64" t="s">
        <v>351</v>
      </c>
      <c r="B5" s="63" t="s">
        <v>0</v>
      </c>
      <c r="C5" s="63"/>
      <c r="D5" s="63"/>
      <c r="E5" s="63"/>
      <c r="F5" s="63"/>
      <c r="G5" s="63"/>
      <c r="H5" s="63"/>
      <c r="I5" s="63"/>
    </row>
    <row r="6" ht="30" customHeight="1" spans="1:9">
      <c r="A6" s="65" t="s">
        <v>352</v>
      </c>
      <c r="B6" s="66" t="s">
        <v>353</v>
      </c>
      <c r="C6" s="66"/>
      <c r="D6" s="66"/>
      <c r="E6" s="101">
        <v>35.8</v>
      </c>
      <c r="F6" s="101"/>
      <c r="G6" s="101"/>
      <c r="H6" s="101"/>
      <c r="I6" s="101"/>
    </row>
    <row r="7" ht="30" customHeight="1" spans="1:9">
      <c r="A7" s="68"/>
      <c r="B7" s="66" t="s">
        <v>354</v>
      </c>
      <c r="C7" s="66"/>
      <c r="D7" s="66"/>
      <c r="E7" s="101">
        <v>35.8</v>
      </c>
      <c r="F7" s="101"/>
      <c r="G7" s="101"/>
      <c r="H7" s="101"/>
      <c r="I7" s="101"/>
    </row>
    <row r="8" ht="30" customHeight="1" spans="1:9">
      <c r="A8" s="68"/>
      <c r="B8" s="66" t="s">
        <v>355</v>
      </c>
      <c r="C8" s="66"/>
      <c r="D8" s="66"/>
      <c r="E8" s="95" t="s">
        <v>3</v>
      </c>
      <c r="F8" s="95"/>
      <c r="G8" s="95"/>
      <c r="H8" s="95"/>
      <c r="I8" s="95"/>
    </row>
    <row r="9" ht="41.1" customHeight="1" spans="1:9">
      <c r="A9" s="69" t="s">
        <v>356</v>
      </c>
      <c r="B9" s="96" t="s">
        <v>682</v>
      </c>
      <c r="C9" s="96"/>
      <c r="D9" s="96"/>
      <c r="E9" s="96"/>
      <c r="F9" s="96"/>
      <c r="G9" s="96"/>
      <c r="H9" s="96"/>
      <c r="I9" s="96"/>
    </row>
    <row r="10" ht="30" customHeight="1" spans="1:9">
      <c r="A10" s="68" t="s">
        <v>358</v>
      </c>
      <c r="B10" s="76" t="s">
        <v>359</v>
      </c>
      <c r="C10" s="76" t="s">
        <v>360</v>
      </c>
      <c r="D10" s="65" t="s">
        <v>361</v>
      </c>
      <c r="E10" s="65"/>
      <c r="F10" s="65" t="s">
        <v>362</v>
      </c>
      <c r="G10" s="65"/>
      <c r="H10" s="65"/>
      <c r="I10" s="65"/>
    </row>
    <row r="11" ht="30" customHeight="1" spans="1:9">
      <c r="A11" s="68"/>
      <c r="B11" s="65" t="s">
        <v>363</v>
      </c>
      <c r="C11" s="65" t="s">
        <v>364</v>
      </c>
      <c r="D11" s="65" t="s">
        <v>683</v>
      </c>
      <c r="E11" s="65"/>
      <c r="F11" s="65" t="s">
        <v>684</v>
      </c>
      <c r="G11" s="65"/>
      <c r="H11" s="65"/>
      <c r="I11" s="65"/>
    </row>
    <row r="12" ht="30" customHeight="1" spans="1:9">
      <c r="A12" s="68"/>
      <c r="B12" s="65"/>
      <c r="C12" s="65"/>
      <c r="D12" s="65" t="s">
        <v>685</v>
      </c>
      <c r="E12" s="65"/>
      <c r="F12" s="65" t="s">
        <v>563</v>
      </c>
      <c r="G12" s="65"/>
      <c r="H12" s="65"/>
      <c r="I12" s="65"/>
    </row>
    <row r="13" ht="30" customHeight="1" spans="1:9">
      <c r="A13" s="68"/>
      <c r="B13" s="65"/>
      <c r="C13" s="65" t="s">
        <v>367</v>
      </c>
      <c r="D13" s="77" t="s">
        <v>686</v>
      </c>
      <c r="E13" s="77"/>
      <c r="F13" s="77" t="s">
        <v>449</v>
      </c>
      <c r="G13" s="77"/>
      <c r="H13" s="77"/>
      <c r="I13" s="77"/>
    </row>
    <row r="14" ht="30" customHeight="1" spans="1:9">
      <c r="A14" s="68"/>
      <c r="B14" s="65"/>
      <c r="C14" s="65" t="s">
        <v>372</v>
      </c>
      <c r="D14" s="77" t="s">
        <v>687</v>
      </c>
      <c r="E14" s="77"/>
      <c r="F14" s="77" t="s">
        <v>449</v>
      </c>
      <c r="G14" s="77"/>
      <c r="H14" s="77"/>
      <c r="I14" s="77"/>
    </row>
    <row r="15" ht="30" customHeight="1" spans="1:9">
      <c r="A15" s="68"/>
      <c r="B15" s="65" t="s">
        <v>405</v>
      </c>
      <c r="C15" s="65" t="s">
        <v>406</v>
      </c>
      <c r="D15" s="77" t="s">
        <v>688</v>
      </c>
      <c r="E15" s="77"/>
      <c r="F15" s="76" t="s">
        <v>408</v>
      </c>
      <c r="G15" s="76"/>
      <c r="H15" s="76"/>
      <c r="I15" s="76"/>
    </row>
    <row r="16" ht="57" customHeight="1" spans="1:9">
      <c r="A16" s="68"/>
      <c r="B16" s="65" t="s">
        <v>378</v>
      </c>
      <c r="C16" s="65" t="s">
        <v>379</v>
      </c>
      <c r="D16" s="77" t="s">
        <v>689</v>
      </c>
      <c r="E16" s="77"/>
      <c r="F16" s="77" t="s">
        <v>689</v>
      </c>
      <c r="G16" s="77"/>
      <c r="H16" s="77"/>
      <c r="I16" s="77"/>
    </row>
    <row r="17" ht="57.95" customHeight="1" spans="1:9">
      <c r="A17" s="68"/>
      <c r="B17" s="65"/>
      <c r="C17" s="65" t="s">
        <v>417</v>
      </c>
      <c r="D17" s="77" t="s">
        <v>690</v>
      </c>
      <c r="E17" s="77"/>
      <c r="F17" s="76" t="s">
        <v>690</v>
      </c>
      <c r="G17" s="76"/>
      <c r="H17" s="76"/>
      <c r="I17" s="76"/>
    </row>
    <row r="18" ht="30" customHeight="1" spans="1:9">
      <c r="A18" s="84"/>
      <c r="B18" s="68" t="s">
        <v>382</v>
      </c>
      <c r="C18" s="65" t="s">
        <v>383</v>
      </c>
      <c r="D18" s="77" t="s">
        <v>478</v>
      </c>
      <c r="E18" s="77"/>
      <c r="F18" s="77" t="s">
        <v>420</v>
      </c>
      <c r="G18" s="77"/>
      <c r="H18" s="77"/>
      <c r="I18" s="77"/>
    </row>
  </sheetData>
  <mergeCells count="34">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A6:A8"/>
    <mergeCell ref="A10:A18"/>
    <mergeCell ref="B11:B14"/>
    <mergeCell ref="B16:B17"/>
    <mergeCell ref="C11:C12"/>
  </mergeCells>
  <pageMargins left="0.75" right="0.33" top="1" bottom="1" header="0.5" footer="0.5"/>
  <pageSetup paperSize="9" scale="95"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topLeftCell="A8" workbookViewId="0">
      <selection activeCell="N6" sqref="N6"/>
    </sheetView>
  </sheetViews>
  <sheetFormatPr defaultColWidth="9" defaultRowHeight="13.5"/>
  <cols>
    <col min="1" max="1" width="14.5" customWidth="1"/>
    <col min="2" max="2" width="11.625" customWidth="1"/>
    <col min="3" max="3" width="15" customWidth="1"/>
    <col min="9" max="9" width="16.375" customWidth="1"/>
  </cols>
  <sheetData>
    <row r="1" ht="21.75" customHeight="1" spans="2:9">
      <c r="B1" s="59"/>
      <c r="C1" s="59"/>
      <c r="D1" s="59"/>
      <c r="E1" s="59"/>
      <c r="F1" s="59"/>
      <c r="G1" s="59"/>
      <c r="H1" s="59"/>
      <c r="I1" s="88" t="s">
        <v>691</v>
      </c>
    </row>
    <row r="2" ht="23.25" customHeight="1" spans="1:9">
      <c r="A2" s="60" t="s">
        <v>347</v>
      </c>
      <c r="B2" s="60"/>
      <c r="C2" s="60"/>
      <c r="D2" s="60"/>
      <c r="E2" s="60"/>
      <c r="F2" s="60"/>
      <c r="G2" s="60"/>
      <c r="H2" s="60"/>
      <c r="I2" s="60"/>
    </row>
    <row r="3" ht="21.75" customHeight="1" spans="1:9">
      <c r="A3" s="61" t="s">
        <v>348</v>
      </c>
      <c r="B3" s="61"/>
      <c r="C3" s="61"/>
      <c r="D3" s="61"/>
      <c r="E3" s="61"/>
      <c r="F3" s="61"/>
      <c r="G3" s="61"/>
      <c r="H3" s="61"/>
      <c r="I3" s="61"/>
    </row>
    <row r="4" ht="30" customHeight="1" spans="1:9">
      <c r="A4" s="62" t="s">
        <v>349</v>
      </c>
      <c r="B4" s="63" t="s">
        <v>692</v>
      </c>
      <c r="C4" s="63"/>
      <c r="D4" s="63"/>
      <c r="E4" s="63"/>
      <c r="F4" s="63"/>
      <c r="G4" s="63"/>
      <c r="H4" s="63"/>
      <c r="I4" s="63"/>
    </row>
    <row r="5" ht="30" customHeight="1" spans="1:9">
      <c r="A5" s="64" t="s">
        <v>351</v>
      </c>
      <c r="B5" s="63" t="s">
        <v>0</v>
      </c>
      <c r="C5" s="63"/>
      <c r="D5" s="63"/>
      <c r="E5" s="63"/>
      <c r="F5" s="63"/>
      <c r="G5" s="63"/>
      <c r="H5" s="63"/>
      <c r="I5" s="63"/>
    </row>
    <row r="6" ht="30" customHeight="1" spans="1:9">
      <c r="A6" s="65" t="s">
        <v>352</v>
      </c>
      <c r="B6" s="66" t="s">
        <v>353</v>
      </c>
      <c r="C6" s="66"/>
      <c r="D6" s="66"/>
      <c r="E6" s="94">
        <v>442.61642</v>
      </c>
      <c r="F6" s="94"/>
      <c r="G6" s="94"/>
      <c r="H6" s="94"/>
      <c r="I6" s="94"/>
    </row>
    <row r="7" ht="30" customHeight="1" spans="1:9">
      <c r="A7" s="68"/>
      <c r="B7" s="66" t="s">
        <v>354</v>
      </c>
      <c r="C7" s="66"/>
      <c r="D7" s="66"/>
      <c r="E7" s="94">
        <v>442.61642</v>
      </c>
      <c r="F7" s="94"/>
      <c r="G7" s="94"/>
      <c r="H7" s="94"/>
      <c r="I7" s="94"/>
    </row>
    <row r="8" ht="30" customHeight="1" spans="1:9">
      <c r="A8" s="68"/>
      <c r="B8" s="66" t="s">
        <v>355</v>
      </c>
      <c r="C8" s="66"/>
      <c r="D8" s="66"/>
      <c r="E8" s="95" t="s">
        <v>3</v>
      </c>
      <c r="F8" s="95"/>
      <c r="G8" s="95"/>
      <c r="H8" s="95"/>
      <c r="I8" s="95"/>
    </row>
    <row r="9" ht="51" customHeight="1" spans="1:9">
      <c r="A9" s="69" t="s">
        <v>356</v>
      </c>
      <c r="B9" s="96" t="s">
        <v>693</v>
      </c>
      <c r="C9" s="96"/>
      <c r="D9" s="96"/>
      <c r="E9" s="96"/>
      <c r="F9" s="96"/>
      <c r="G9" s="96"/>
      <c r="H9" s="96"/>
      <c r="I9" s="96"/>
    </row>
    <row r="10" ht="30" customHeight="1" spans="1:9">
      <c r="A10" s="68" t="s">
        <v>358</v>
      </c>
      <c r="B10" s="76" t="s">
        <v>359</v>
      </c>
      <c r="C10" s="76" t="s">
        <v>360</v>
      </c>
      <c r="D10" s="65" t="s">
        <v>361</v>
      </c>
      <c r="E10" s="65"/>
      <c r="F10" s="65" t="s">
        <v>362</v>
      </c>
      <c r="G10" s="65"/>
      <c r="H10" s="65"/>
      <c r="I10" s="65"/>
    </row>
    <row r="11" ht="30" customHeight="1" spans="1:9">
      <c r="A11" s="68"/>
      <c r="B11" s="65" t="s">
        <v>363</v>
      </c>
      <c r="C11" s="65" t="s">
        <v>364</v>
      </c>
      <c r="D11" s="76" t="s">
        <v>694</v>
      </c>
      <c r="E11" s="76"/>
      <c r="F11" s="76" t="s">
        <v>695</v>
      </c>
      <c r="G11" s="76"/>
      <c r="H11" s="76"/>
      <c r="I11" s="76"/>
    </row>
    <row r="12" ht="30" customHeight="1" spans="1:9">
      <c r="A12" s="68"/>
      <c r="B12" s="65"/>
      <c r="C12" s="65"/>
      <c r="D12" s="76" t="s">
        <v>696</v>
      </c>
      <c r="E12" s="76"/>
      <c r="F12" s="76" t="s">
        <v>697</v>
      </c>
      <c r="G12" s="76"/>
      <c r="H12" s="76"/>
      <c r="I12" s="76"/>
    </row>
    <row r="13" ht="30" customHeight="1" spans="1:9">
      <c r="A13" s="68"/>
      <c r="B13" s="65"/>
      <c r="C13" s="65"/>
      <c r="D13" s="76" t="s">
        <v>698</v>
      </c>
      <c r="E13" s="76"/>
      <c r="F13" s="76" t="s">
        <v>699</v>
      </c>
      <c r="G13" s="76"/>
      <c r="H13" s="76"/>
      <c r="I13" s="76"/>
    </row>
    <row r="14" ht="30" customHeight="1" spans="1:9">
      <c r="A14" s="68"/>
      <c r="B14" s="65"/>
      <c r="C14" s="65"/>
      <c r="D14" s="76" t="s">
        <v>700</v>
      </c>
      <c r="E14" s="76"/>
      <c r="F14" s="76" t="s">
        <v>701</v>
      </c>
      <c r="G14" s="76"/>
      <c r="H14" s="76"/>
      <c r="I14" s="76"/>
    </row>
    <row r="15" ht="30" customHeight="1" spans="1:9">
      <c r="A15" s="68"/>
      <c r="B15" s="65"/>
      <c r="C15" s="65" t="s">
        <v>367</v>
      </c>
      <c r="D15" s="77" t="s">
        <v>702</v>
      </c>
      <c r="E15" s="77"/>
      <c r="F15" s="77" t="s">
        <v>449</v>
      </c>
      <c r="G15" s="77"/>
      <c r="H15" s="77"/>
      <c r="I15" s="77"/>
    </row>
    <row r="16" ht="30" customHeight="1" spans="1:9">
      <c r="A16" s="68"/>
      <c r="B16" s="65"/>
      <c r="C16" s="65" t="s">
        <v>372</v>
      </c>
      <c r="D16" s="77" t="s">
        <v>703</v>
      </c>
      <c r="E16" s="77"/>
      <c r="F16" s="77" t="s">
        <v>449</v>
      </c>
      <c r="G16" s="77"/>
      <c r="H16" s="77"/>
      <c r="I16" s="77"/>
    </row>
    <row r="17" ht="30" customHeight="1" spans="1:9">
      <c r="A17" s="68"/>
      <c r="B17" s="65" t="s">
        <v>405</v>
      </c>
      <c r="C17" s="65" t="s">
        <v>406</v>
      </c>
      <c r="D17" s="77" t="s">
        <v>486</v>
      </c>
      <c r="E17" s="77"/>
      <c r="F17" s="97" t="s">
        <v>704</v>
      </c>
      <c r="G17" s="77"/>
      <c r="H17" s="77"/>
      <c r="I17" s="77"/>
    </row>
    <row r="18" ht="30" customHeight="1" spans="1:9">
      <c r="A18" s="68"/>
      <c r="B18" s="65" t="s">
        <v>378</v>
      </c>
      <c r="C18" s="65" t="s">
        <v>379</v>
      </c>
      <c r="D18" s="77" t="s">
        <v>489</v>
      </c>
      <c r="E18" s="77"/>
      <c r="F18" s="65" t="s">
        <v>705</v>
      </c>
      <c r="G18" s="65"/>
      <c r="H18" s="65"/>
      <c r="I18" s="65"/>
    </row>
    <row r="19" ht="30" customHeight="1" spans="1:9">
      <c r="A19" s="68"/>
      <c r="B19" s="65"/>
      <c r="C19" s="65"/>
      <c r="D19" s="77" t="s">
        <v>706</v>
      </c>
      <c r="E19" s="77"/>
      <c r="F19" s="65" t="s">
        <v>707</v>
      </c>
      <c r="G19" s="65"/>
      <c r="H19" s="65"/>
      <c r="I19" s="65"/>
    </row>
    <row r="20" ht="30" customHeight="1" spans="1:9">
      <c r="A20" s="68"/>
      <c r="B20" s="65"/>
      <c r="C20" s="65"/>
      <c r="D20" s="77" t="s">
        <v>708</v>
      </c>
      <c r="E20" s="77"/>
      <c r="F20" s="65" t="s">
        <v>709</v>
      </c>
      <c r="G20" s="65"/>
      <c r="H20" s="65"/>
      <c r="I20" s="65"/>
    </row>
    <row r="21" ht="30" customHeight="1" spans="1:9">
      <c r="A21" s="68"/>
      <c r="B21" s="68" t="s">
        <v>382</v>
      </c>
      <c r="C21" s="65" t="s">
        <v>383</v>
      </c>
      <c r="D21" s="77" t="s">
        <v>478</v>
      </c>
      <c r="E21" s="77"/>
      <c r="F21" s="77" t="s">
        <v>420</v>
      </c>
      <c r="G21" s="77"/>
      <c r="H21" s="77"/>
      <c r="I21" s="77"/>
    </row>
  </sheetData>
  <mergeCells count="41">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A6:A8"/>
    <mergeCell ref="A10:A21"/>
    <mergeCell ref="B11:B16"/>
    <mergeCell ref="B18:B20"/>
    <mergeCell ref="C11:C14"/>
    <mergeCell ref="C18:C20"/>
  </mergeCells>
  <pageMargins left="0.75" right="0.27" top="1" bottom="1" header="0.5" footer="0.5"/>
  <pageSetup paperSize="9" scale="9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opLeftCell="A6" workbookViewId="0">
      <selection activeCell="L7" sqref="L7"/>
    </sheetView>
  </sheetViews>
  <sheetFormatPr defaultColWidth="9" defaultRowHeight="13.5"/>
  <cols>
    <col min="1" max="2" width="13.125" customWidth="1"/>
    <col min="3" max="3" width="13.875" customWidth="1"/>
    <col min="5" max="5" width="14.875" customWidth="1"/>
  </cols>
  <sheetData>
    <row r="1" ht="22.5" customHeight="1" spans="2:9">
      <c r="B1" s="59"/>
      <c r="C1" s="59"/>
      <c r="D1" s="59"/>
      <c r="E1" s="59"/>
      <c r="F1" s="59"/>
      <c r="G1" s="59"/>
      <c r="H1" s="59"/>
      <c r="I1" s="88" t="s">
        <v>710</v>
      </c>
    </row>
    <row r="2" ht="25.5" customHeight="1" spans="1:9">
      <c r="A2" s="60" t="s">
        <v>347</v>
      </c>
      <c r="B2" s="60"/>
      <c r="C2" s="60"/>
      <c r="D2" s="60"/>
      <c r="E2" s="60"/>
      <c r="F2" s="60"/>
      <c r="G2" s="60"/>
      <c r="H2" s="60"/>
      <c r="I2" s="60"/>
    </row>
    <row r="3" ht="19.5" customHeight="1" spans="1:9">
      <c r="A3" s="61" t="s">
        <v>348</v>
      </c>
      <c r="B3" s="61"/>
      <c r="C3" s="61"/>
      <c r="D3" s="61"/>
      <c r="E3" s="61"/>
      <c r="F3" s="61"/>
      <c r="G3" s="61"/>
      <c r="H3" s="61"/>
      <c r="I3" s="61"/>
    </row>
    <row r="4" ht="30" customHeight="1" spans="1:9">
      <c r="A4" s="62" t="s">
        <v>349</v>
      </c>
      <c r="B4" s="63" t="s">
        <v>711</v>
      </c>
      <c r="C4" s="63"/>
      <c r="D4" s="63"/>
      <c r="E4" s="63"/>
      <c r="F4" s="63"/>
      <c r="G4" s="63"/>
      <c r="H4" s="63"/>
      <c r="I4" s="63"/>
    </row>
    <row r="5" ht="30" customHeight="1" spans="1:9">
      <c r="A5" s="64" t="s">
        <v>351</v>
      </c>
      <c r="B5" s="63" t="s">
        <v>0</v>
      </c>
      <c r="C5" s="63"/>
      <c r="D5" s="63"/>
      <c r="E5" s="63"/>
      <c r="F5" s="63"/>
      <c r="G5" s="63"/>
      <c r="H5" s="63"/>
      <c r="I5" s="63"/>
    </row>
    <row r="6" ht="30" customHeight="1" spans="1:9">
      <c r="A6" s="65" t="s">
        <v>352</v>
      </c>
      <c r="B6" s="66" t="s">
        <v>353</v>
      </c>
      <c r="C6" s="66"/>
      <c r="D6" s="66"/>
      <c r="E6" s="94">
        <v>157.538</v>
      </c>
      <c r="F6" s="94"/>
      <c r="G6" s="94"/>
      <c r="H6" s="94"/>
      <c r="I6" s="94"/>
    </row>
    <row r="7" ht="30" customHeight="1" spans="1:9">
      <c r="A7" s="68"/>
      <c r="B7" s="66" t="s">
        <v>354</v>
      </c>
      <c r="C7" s="66"/>
      <c r="D7" s="66"/>
      <c r="E7" s="94">
        <v>157.538</v>
      </c>
      <c r="F7" s="94"/>
      <c r="G7" s="94"/>
      <c r="H7" s="94"/>
      <c r="I7" s="94"/>
    </row>
    <row r="8" ht="30" customHeight="1" spans="1:9">
      <c r="A8" s="68"/>
      <c r="B8" s="66" t="s">
        <v>355</v>
      </c>
      <c r="C8" s="66"/>
      <c r="D8" s="66"/>
      <c r="E8" s="95" t="s">
        <v>3</v>
      </c>
      <c r="F8" s="95"/>
      <c r="G8" s="95"/>
      <c r="H8" s="95"/>
      <c r="I8" s="95"/>
    </row>
    <row r="9" ht="45.75" customHeight="1" spans="1:9">
      <c r="A9" s="69" t="s">
        <v>356</v>
      </c>
      <c r="B9" s="96" t="s">
        <v>712</v>
      </c>
      <c r="C9" s="96"/>
      <c r="D9" s="96"/>
      <c r="E9" s="96"/>
      <c r="F9" s="96"/>
      <c r="G9" s="96"/>
      <c r="H9" s="96"/>
      <c r="I9" s="96"/>
    </row>
    <row r="10" ht="30" customHeight="1" spans="1:9">
      <c r="A10" s="68" t="s">
        <v>358</v>
      </c>
      <c r="B10" s="76" t="s">
        <v>359</v>
      </c>
      <c r="C10" s="76" t="s">
        <v>360</v>
      </c>
      <c r="D10" s="65" t="s">
        <v>361</v>
      </c>
      <c r="E10" s="65"/>
      <c r="F10" s="65" t="s">
        <v>362</v>
      </c>
      <c r="G10" s="65"/>
      <c r="H10" s="65"/>
      <c r="I10" s="65"/>
    </row>
    <row r="11" ht="30" customHeight="1" spans="1:9">
      <c r="A11" s="68"/>
      <c r="B11" s="65" t="s">
        <v>363</v>
      </c>
      <c r="C11" s="65" t="s">
        <v>364</v>
      </c>
      <c r="D11" s="76" t="s">
        <v>713</v>
      </c>
      <c r="E11" s="76"/>
      <c r="F11" s="76" t="s">
        <v>714</v>
      </c>
      <c r="G11" s="76"/>
      <c r="H11" s="76"/>
      <c r="I11" s="76"/>
    </row>
    <row r="12" ht="30" customHeight="1" spans="1:9">
      <c r="A12" s="68"/>
      <c r="B12" s="65"/>
      <c r="C12" s="65"/>
      <c r="D12" s="76" t="s">
        <v>715</v>
      </c>
      <c r="E12" s="76"/>
      <c r="F12" s="76" t="s">
        <v>714</v>
      </c>
      <c r="G12" s="76"/>
      <c r="H12" s="76"/>
      <c r="I12" s="76"/>
    </row>
    <row r="13" ht="30" customHeight="1" spans="1:9">
      <c r="A13" s="68"/>
      <c r="B13" s="65"/>
      <c r="C13" s="65"/>
      <c r="D13" s="76" t="s">
        <v>716</v>
      </c>
      <c r="E13" s="76"/>
      <c r="F13" s="76" t="s">
        <v>714</v>
      </c>
      <c r="G13" s="76"/>
      <c r="H13" s="76"/>
      <c r="I13" s="76"/>
    </row>
    <row r="14" ht="30" customHeight="1" spans="1:9">
      <c r="A14" s="68"/>
      <c r="B14" s="65"/>
      <c r="C14" s="65"/>
      <c r="D14" s="76" t="s">
        <v>717</v>
      </c>
      <c r="E14" s="76"/>
      <c r="F14" s="76" t="s">
        <v>718</v>
      </c>
      <c r="G14" s="76"/>
      <c r="H14" s="76"/>
      <c r="I14" s="76"/>
    </row>
    <row r="15" ht="30" customHeight="1" spans="1:9">
      <c r="A15" s="68"/>
      <c r="B15" s="65"/>
      <c r="C15" s="65" t="s">
        <v>367</v>
      </c>
      <c r="D15" s="77" t="s">
        <v>702</v>
      </c>
      <c r="E15" s="77"/>
      <c r="F15" s="77" t="s">
        <v>449</v>
      </c>
      <c r="G15" s="77"/>
      <c r="H15" s="77"/>
      <c r="I15" s="77"/>
    </row>
    <row r="16" ht="30" customHeight="1" spans="1:9">
      <c r="A16" s="68"/>
      <c r="B16" s="65"/>
      <c r="C16" s="65" t="s">
        <v>372</v>
      </c>
      <c r="D16" s="77" t="s">
        <v>703</v>
      </c>
      <c r="E16" s="77"/>
      <c r="F16" s="77" t="s">
        <v>449</v>
      </c>
      <c r="G16" s="77"/>
      <c r="H16" s="77"/>
      <c r="I16" s="77"/>
    </row>
    <row r="17" ht="30" customHeight="1" spans="1:9">
      <c r="A17" s="68"/>
      <c r="B17" s="65" t="s">
        <v>405</v>
      </c>
      <c r="C17" s="65" t="s">
        <v>406</v>
      </c>
      <c r="D17" s="77" t="s">
        <v>486</v>
      </c>
      <c r="E17" s="77"/>
      <c r="F17" s="97" t="s">
        <v>704</v>
      </c>
      <c r="G17" s="77"/>
      <c r="H17" s="77"/>
      <c r="I17" s="77"/>
    </row>
    <row r="18" ht="45" customHeight="1" spans="1:9">
      <c r="A18" s="68"/>
      <c r="B18" s="65" t="s">
        <v>378</v>
      </c>
      <c r="C18" s="65" t="s">
        <v>379</v>
      </c>
      <c r="D18" s="77" t="s">
        <v>719</v>
      </c>
      <c r="E18" s="77"/>
      <c r="F18" s="65"/>
      <c r="G18" s="65"/>
      <c r="H18" s="65"/>
      <c r="I18" s="65"/>
    </row>
    <row r="19" ht="30" customHeight="1" spans="1:9">
      <c r="A19" s="68"/>
      <c r="B19" s="65"/>
      <c r="C19" s="65"/>
      <c r="D19" s="77" t="s">
        <v>720</v>
      </c>
      <c r="E19" s="77"/>
      <c r="F19" s="65" t="s">
        <v>721</v>
      </c>
      <c r="G19" s="65"/>
      <c r="H19" s="65"/>
      <c r="I19" s="65"/>
    </row>
    <row r="20" ht="30" customHeight="1" spans="1:9">
      <c r="A20" s="84"/>
      <c r="B20" s="68" t="s">
        <v>382</v>
      </c>
      <c r="C20" s="65" t="s">
        <v>383</v>
      </c>
      <c r="D20" s="77" t="s">
        <v>478</v>
      </c>
      <c r="E20" s="77"/>
      <c r="F20" s="77" t="s">
        <v>722</v>
      </c>
      <c r="G20" s="77"/>
      <c r="H20" s="77"/>
      <c r="I20" s="77"/>
    </row>
  </sheetData>
  <mergeCells count="39">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A6:A8"/>
    <mergeCell ref="A10:A20"/>
    <mergeCell ref="B11:B16"/>
    <mergeCell ref="B18:B19"/>
    <mergeCell ref="C11:C14"/>
    <mergeCell ref="C18:C19"/>
  </mergeCells>
  <pageMargins left="0.75" right="0.29" top="1" bottom="1" header="0.5" footer="0.5"/>
  <pageSetup paperSize="9" scale="9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opLeftCell="A13" workbookViewId="0">
      <selection activeCell="L41" sqref="L41"/>
    </sheetView>
  </sheetViews>
  <sheetFormatPr defaultColWidth="9" defaultRowHeight="13.5"/>
  <cols>
    <col min="1" max="1" width="14.625" customWidth="1"/>
    <col min="2" max="2" width="13.25" customWidth="1"/>
    <col min="3" max="3" width="16" customWidth="1"/>
    <col min="5" max="5" width="18.375" customWidth="1"/>
    <col min="9" max="9" width="21" customWidth="1"/>
  </cols>
  <sheetData>
    <row r="1" ht="24" customHeight="1" spans="2:9">
      <c r="B1" s="59"/>
      <c r="C1" s="59"/>
      <c r="D1" s="59"/>
      <c r="E1" s="59"/>
      <c r="F1" s="59"/>
      <c r="G1" s="59"/>
      <c r="H1" s="59"/>
      <c r="I1" s="88" t="s">
        <v>723</v>
      </c>
    </row>
    <row r="2" ht="22.5" customHeight="1" spans="1:9">
      <c r="A2" s="60" t="s">
        <v>347</v>
      </c>
      <c r="B2" s="60"/>
      <c r="C2" s="60"/>
      <c r="D2" s="60"/>
      <c r="E2" s="60"/>
      <c r="F2" s="60"/>
      <c r="G2" s="60"/>
      <c r="H2" s="60"/>
      <c r="I2" s="60"/>
    </row>
    <row r="3" ht="20.1" customHeight="1" spans="1:9">
      <c r="A3" s="61" t="s">
        <v>348</v>
      </c>
      <c r="B3" s="61"/>
      <c r="C3" s="61"/>
      <c r="D3" s="61"/>
      <c r="E3" s="61"/>
      <c r="F3" s="61"/>
      <c r="G3" s="61"/>
      <c r="H3" s="61"/>
      <c r="I3" s="61"/>
    </row>
    <row r="4" ht="20.1" customHeight="1" spans="1:9">
      <c r="A4" s="62" t="s">
        <v>349</v>
      </c>
      <c r="B4" s="63" t="s">
        <v>724</v>
      </c>
      <c r="C4" s="63"/>
      <c r="D4" s="63"/>
      <c r="E4" s="63"/>
      <c r="F4" s="63"/>
      <c r="G4" s="63"/>
      <c r="H4" s="63"/>
      <c r="I4" s="63"/>
    </row>
    <row r="5" ht="20.1" customHeight="1" spans="1:9">
      <c r="A5" s="64" t="s">
        <v>351</v>
      </c>
      <c r="B5" s="63" t="s">
        <v>0</v>
      </c>
      <c r="C5" s="63"/>
      <c r="D5" s="63"/>
      <c r="E5" s="63"/>
      <c r="F5" s="63"/>
      <c r="G5" s="63"/>
      <c r="H5" s="63"/>
      <c r="I5" s="63"/>
    </row>
    <row r="6" ht="20.1" customHeight="1" spans="1:9">
      <c r="A6" s="65" t="s">
        <v>352</v>
      </c>
      <c r="B6" s="66" t="s">
        <v>353</v>
      </c>
      <c r="C6" s="66"/>
      <c r="D6" s="66"/>
      <c r="E6" s="67">
        <v>1557.08</v>
      </c>
      <c r="F6" s="67"/>
      <c r="G6" s="67"/>
      <c r="H6" s="67"/>
      <c r="I6" s="67"/>
    </row>
    <row r="7" ht="20.1" customHeight="1" spans="1:9">
      <c r="A7" s="68"/>
      <c r="B7" s="66" t="s">
        <v>354</v>
      </c>
      <c r="C7" s="66"/>
      <c r="D7" s="66"/>
      <c r="E7" s="67">
        <v>1557.08</v>
      </c>
      <c r="F7" s="67"/>
      <c r="G7" s="67"/>
      <c r="H7" s="67"/>
      <c r="I7" s="67"/>
    </row>
    <row r="8" ht="20.1" customHeight="1" spans="1:9">
      <c r="A8" s="68"/>
      <c r="B8" s="66" t="s">
        <v>355</v>
      </c>
      <c r="C8" s="66"/>
      <c r="D8" s="66"/>
      <c r="E8" s="67">
        <v>0</v>
      </c>
      <c r="F8" s="67"/>
      <c r="G8" s="67"/>
      <c r="H8" s="67"/>
      <c r="I8" s="67"/>
    </row>
    <row r="9" ht="213" customHeight="1" spans="1:9">
      <c r="A9" s="69" t="s">
        <v>356</v>
      </c>
      <c r="B9" s="70" t="s">
        <v>725</v>
      </c>
      <c r="C9" s="70"/>
      <c r="D9" s="70"/>
      <c r="E9" s="70"/>
      <c r="F9" s="70"/>
      <c r="G9" s="70"/>
      <c r="H9" s="70"/>
      <c r="I9" s="70"/>
    </row>
    <row r="10" ht="21" customHeight="1" spans="1:9">
      <c r="A10" s="68" t="s">
        <v>358</v>
      </c>
      <c r="B10" s="71" t="s">
        <v>359</v>
      </c>
      <c r="C10" s="71" t="s">
        <v>360</v>
      </c>
      <c r="D10" s="72" t="s">
        <v>361</v>
      </c>
      <c r="E10" s="72"/>
      <c r="F10" s="72" t="s">
        <v>362</v>
      </c>
      <c r="G10" s="72"/>
      <c r="H10" s="72"/>
      <c r="I10" s="72"/>
    </row>
    <row r="11" ht="30" customHeight="1" spans="1:9">
      <c r="A11" s="68"/>
      <c r="B11" s="65" t="s">
        <v>363</v>
      </c>
      <c r="C11" s="65" t="s">
        <v>364</v>
      </c>
      <c r="D11" s="65" t="s">
        <v>726</v>
      </c>
      <c r="E11" s="65"/>
      <c r="F11" s="69" t="s">
        <v>392</v>
      </c>
      <c r="G11" s="73"/>
      <c r="H11" s="73"/>
      <c r="I11" s="89"/>
    </row>
    <row r="12" ht="30" customHeight="1" spans="1:9">
      <c r="A12" s="68"/>
      <c r="B12" s="65"/>
      <c r="C12" s="65"/>
      <c r="D12" s="65" t="s">
        <v>727</v>
      </c>
      <c r="E12" s="65"/>
      <c r="F12" s="74" t="s">
        <v>728</v>
      </c>
      <c r="G12" s="75"/>
      <c r="H12" s="75"/>
      <c r="I12" s="90"/>
    </row>
    <row r="13" ht="38.1" customHeight="1" spans="1:9">
      <c r="A13" s="68"/>
      <c r="B13" s="65"/>
      <c r="C13" s="65"/>
      <c r="D13" s="65" t="s">
        <v>729</v>
      </c>
      <c r="E13" s="65"/>
      <c r="F13" s="74" t="s">
        <v>730</v>
      </c>
      <c r="G13" s="75"/>
      <c r="H13" s="75"/>
      <c r="I13" s="90"/>
    </row>
    <row r="14" ht="38.1" customHeight="1" spans="1:9">
      <c r="A14" s="68"/>
      <c r="B14" s="65"/>
      <c r="C14" s="65"/>
      <c r="D14" s="65" t="s">
        <v>731</v>
      </c>
      <c r="E14" s="65"/>
      <c r="F14" s="69" t="s">
        <v>732</v>
      </c>
      <c r="G14" s="73"/>
      <c r="H14" s="73"/>
      <c r="I14" s="89"/>
    </row>
    <row r="15" ht="29.1" customHeight="1" spans="1:9">
      <c r="A15" s="68"/>
      <c r="B15" s="65"/>
      <c r="C15" s="65"/>
      <c r="D15" s="65" t="s">
        <v>733</v>
      </c>
      <c r="E15" s="65"/>
      <c r="F15" s="69" t="s">
        <v>734</v>
      </c>
      <c r="G15" s="73"/>
      <c r="H15" s="73"/>
      <c r="I15" s="89"/>
    </row>
    <row r="16" ht="20.1" customHeight="1" spans="1:9">
      <c r="A16" s="68"/>
      <c r="B16" s="65"/>
      <c r="C16" s="65"/>
      <c r="D16" s="65" t="s">
        <v>735</v>
      </c>
      <c r="E16" s="65"/>
      <c r="F16" s="74" t="s">
        <v>736</v>
      </c>
      <c r="G16" s="75"/>
      <c r="H16" s="75"/>
      <c r="I16" s="90"/>
    </row>
    <row r="17" ht="20.1" customHeight="1" spans="1:9">
      <c r="A17" s="68"/>
      <c r="B17" s="65"/>
      <c r="C17" s="65"/>
      <c r="D17" s="65" t="s">
        <v>737</v>
      </c>
      <c r="E17" s="65"/>
      <c r="F17" s="69" t="s">
        <v>532</v>
      </c>
      <c r="G17" s="73"/>
      <c r="H17" s="73"/>
      <c r="I17" s="89"/>
    </row>
    <row r="18" ht="20.1" customHeight="1" spans="1:9">
      <c r="A18" s="68"/>
      <c r="B18" s="65"/>
      <c r="C18" s="65"/>
      <c r="D18" s="76" t="s">
        <v>738</v>
      </c>
      <c r="E18" s="76"/>
      <c r="F18" s="76" t="s">
        <v>739</v>
      </c>
      <c r="G18" s="76"/>
      <c r="H18" s="76"/>
      <c r="I18" s="76"/>
    </row>
    <row r="19" ht="33" customHeight="1" spans="1:9">
      <c r="A19" s="68"/>
      <c r="B19" s="65"/>
      <c r="C19" s="65"/>
      <c r="D19" s="65" t="s">
        <v>740</v>
      </c>
      <c r="E19" s="65"/>
      <c r="F19" s="65" t="s">
        <v>741</v>
      </c>
      <c r="G19" s="65"/>
      <c r="H19" s="65"/>
      <c r="I19" s="65"/>
    </row>
    <row r="20" ht="20.1" customHeight="1" spans="1:9">
      <c r="A20" s="68"/>
      <c r="B20" s="65"/>
      <c r="C20" s="65"/>
      <c r="D20" s="65" t="s">
        <v>742</v>
      </c>
      <c r="E20" s="65"/>
      <c r="F20" s="65" t="s">
        <v>743</v>
      </c>
      <c r="G20" s="65"/>
      <c r="H20" s="65"/>
      <c r="I20" s="65"/>
    </row>
    <row r="21" ht="20.1" customHeight="1" spans="1:9">
      <c r="A21" s="68"/>
      <c r="B21" s="65"/>
      <c r="C21" s="65"/>
      <c r="D21" s="65" t="s">
        <v>744</v>
      </c>
      <c r="E21" s="65"/>
      <c r="F21" s="65">
        <v>4864.702</v>
      </c>
      <c r="G21" s="65"/>
      <c r="H21" s="65"/>
      <c r="I21" s="65"/>
    </row>
    <row r="22" ht="20.1" customHeight="1" spans="1:9">
      <c r="A22" s="68"/>
      <c r="B22" s="65"/>
      <c r="C22" s="65"/>
      <c r="D22" s="76" t="s">
        <v>745</v>
      </c>
      <c r="E22" s="76"/>
      <c r="F22" s="76" t="s">
        <v>746</v>
      </c>
      <c r="G22" s="76"/>
      <c r="H22" s="76"/>
      <c r="I22" s="76"/>
    </row>
    <row r="23" ht="20.1" customHeight="1" spans="1:9">
      <c r="A23" s="68"/>
      <c r="B23" s="65"/>
      <c r="C23" s="65" t="s">
        <v>367</v>
      </c>
      <c r="D23" s="77" t="s">
        <v>544</v>
      </c>
      <c r="E23" s="77"/>
      <c r="F23" s="78" t="s">
        <v>470</v>
      </c>
      <c r="G23" s="79"/>
      <c r="H23" s="79"/>
      <c r="I23" s="91"/>
    </row>
    <row r="24" ht="20.1" customHeight="1" spans="1:9">
      <c r="A24" s="68"/>
      <c r="B24" s="65"/>
      <c r="C24" s="65"/>
      <c r="D24" s="77" t="s">
        <v>747</v>
      </c>
      <c r="E24" s="77"/>
      <c r="F24" s="78" t="s">
        <v>470</v>
      </c>
      <c r="G24" s="79"/>
      <c r="H24" s="79"/>
      <c r="I24" s="91"/>
    </row>
    <row r="25" ht="20.1" customHeight="1" spans="1:9">
      <c r="A25" s="68"/>
      <c r="B25" s="65"/>
      <c r="C25" s="65" t="s">
        <v>372</v>
      </c>
      <c r="D25" s="80" t="s">
        <v>748</v>
      </c>
      <c r="E25" s="80"/>
      <c r="F25" s="81" t="s">
        <v>470</v>
      </c>
      <c r="G25" s="82"/>
      <c r="H25" s="82"/>
      <c r="I25" s="92"/>
    </row>
    <row r="26" ht="20.1" customHeight="1" spans="1:9">
      <c r="A26" s="68"/>
      <c r="B26" s="65"/>
      <c r="C26" s="65"/>
      <c r="D26" s="77" t="s">
        <v>749</v>
      </c>
      <c r="E26" s="77"/>
      <c r="F26" s="78" t="s">
        <v>470</v>
      </c>
      <c r="G26" s="79"/>
      <c r="H26" s="79"/>
      <c r="I26" s="91"/>
    </row>
    <row r="27" ht="20.1" customHeight="1" spans="1:9">
      <c r="A27" s="68"/>
      <c r="B27" s="65" t="s">
        <v>405</v>
      </c>
      <c r="C27" s="65" t="s">
        <v>406</v>
      </c>
      <c r="D27" s="77" t="s">
        <v>750</v>
      </c>
      <c r="E27" s="77"/>
      <c r="F27" s="83" t="s">
        <v>408</v>
      </c>
      <c r="G27" s="76"/>
      <c r="H27" s="76"/>
      <c r="I27" s="76"/>
    </row>
    <row r="28" ht="20.1" customHeight="1" spans="1:9">
      <c r="A28" s="84"/>
      <c r="B28" s="68" t="s">
        <v>378</v>
      </c>
      <c r="C28" s="65" t="s">
        <v>379</v>
      </c>
      <c r="D28" s="77" t="s">
        <v>548</v>
      </c>
      <c r="E28" s="77"/>
      <c r="F28" s="85" t="s">
        <v>432</v>
      </c>
      <c r="G28" s="85"/>
      <c r="H28" s="85"/>
      <c r="I28" s="85"/>
    </row>
    <row r="29" ht="20.1" customHeight="1" spans="1:9">
      <c r="A29" s="84"/>
      <c r="B29" s="68"/>
      <c r="C29" s="65"/>
      <c r="D29" s="77" t="s">
        <v>751</v>
      </c>
      <c r="E29" s="77"/>
      <c r="F29" s="86" t="s">
        <v>752</v>
      </c>
      <c r="G29" s="87"/>
      <c r="H29" s="87"/>
      <c r="I29" s="93"/>
    </row>
    <row r="30" ht="20.1" customHeight="1" spans="1:9">
      <c r="A30" s="84"/>
      <c r="B30" s="68"/>
      <c r="C30" s="65" t="s">
        <v>411</v>
      </c>
      <c r="D30" s="77" t="s">
        <v>549</v>
      </c>
      <c r="E30" s="77"/>
      <c r="F30" s="85" t="s">
        <v>410</v>
      </c>
      <c r="G30" s="85"/>
      <c r="H30" s="85"/>
      <c r="I30" s="85"/>
    </row>
    <row r="31" ht="41.1" customHeight="1" spans="1:9">
      <c r="A31" s="84"/>
      <c r="B31" s="68"/>
      <c r="C31" s="65" t="s">
        <v>414</v>
      </c>
      <c r="D31" s="77" t="s">
        <v>753</v>
      </c>
      <c r="E31" s="77"/>
      <c r="F31" s="85" t="s">
        <v>410</v>
      </c>
      <c r="G31" s="85"/>
      <c r="H31" s="85"/>
      <c r="I31" s="85"/>
    </row>
    <row r="32" ht="20.1" customHeight="1" spans="1:9">
      <c r="A32" s="84"/>
      <c r="B32" s="68"/>
      <c r="C32" s="65"/>
      <c r="D32" s="77" t="s">
        <v>754</v>
      </c>
      <c r="E32" s="77"/>
      <c r="F32" s="86" t="s">
        <v>554</v>
      </c>
      <c r="G32" s="87"/>
      <c r="H32" s="87"/>
      <c r="I32" s="93"/>
    </row>
    <row r="33" ht="20.1" customHeight="1" spans="1:9">
      <c r="A33" s="84"/>
      <c r="B33" s="68"/>
      <c r="C33" s="65" t="s">
        <v>417</v>
      </c>
      <c r="D33" s="77" t="s">
        <v>553</v>
      </c>
      <c r="E33" s="77"/>
      <c r="F33" s="86" t="s">
        <v>554</v>
      </c>
      <c r="G33" s="87"/>
      <c r="H33" s="87"/>
      <c r="I33" s="93"/>
    </row>
    <row r="34" ht="27" spans="1:9">
      <c r="A34" s="84"/>
      <c r="B34" s="68" t="s">
        <v>382</v>
      </c>
      <c r="C34" s="74" t="s">
        <v>555</v>
      </c>
      <c r="D34" s="77" t="s">
        <v>520</v>
      </c>
      <c r="E34" s="77"/>
      <c r="F34" s="77" t="s">
        <v>556</v>
      </c>
      <c r="G34" s="77"/>
      <c r="H34" s="77"/>
      <c r="I34" s="77"/>
    </row>
  </sheetData>
  <mergeCells count="70">
    <mergeCell ref="A2:I2"/>
    <mergeCell ref="A3:I3"/>
    <mergeCell ref="B4:I4"/>
    <mergeCell ref="B5:I5"/>
    <mergeCell ref="B6:D6"/>
    <mergeCell ref="E6:I6"/>
    <mergeCell ref="B7:D7"/>
    <mergeCell ref="E7:I7"/>
    <mergeCell ref="B8:D8"/>
    <mergeCell ref="E8:I8"/>
    <mergeCell ref="B9:I9"/>
    <mergeCell ref="D10:E10"/>
    <mergeCell ref="F10:I10"/>
    <mergeCell ref="D11:E11"/>
    <mergeCell ref="F11:I11"/>
    <mergeCell ref="D12:E12"/>
    <mergeCell ref="F12:I12"/>
    <mergeCell ref="D13:E13"/>
    <mergeCell ref="F13:I13"/>
    <mergeCell ref="D14:E14"/>
    <mergeCell ref="F14:I14"/>
    <mergeCell ref="D15:E15"/>
    <mergeCell ref="F15:I15"/>
    <mergeCell ref="D16:E16"/>
    <mergeCell ref="F16:I16"/>
    <mergeCell ref="D17:E17"/>
    <mergeCell ref="F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D31:E31"/>
    <mergeCell ref="F31:I31"/>
    <mergeCell ref="D32:E32"/>
    <mergeCell ref="F32:I32"/>
    <mergeCell ref="D33:E33"/>
    <mergeCell ref="F33:I33"/>
    <mergeCell ref="D34:E34"/>
    <mergeCell ref="F34:I34"/>
    <mergeCell ref="A6:A8"/>
    <mergeCell ref="A10:A34"/>
    <mergeCell ref="B11:B26"/>
    <mergeCell ref="B28:B33"/>
    <mergeCell ref="C11:C22"/>
    <mergeCell ref="C23:C24"/>
    <mergeCell ref="C25:C26"/>
    <mergeCell ref="C28:C29"/>
    <mergeCell ref="C31:C32"/>
  </mergeCells>
  <pageMargins left="0.75" right="0.41" top="1" bottom="0.75" header="0.5" footer="0.5"/>
  <pageSetup paperSize="9" scale="7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0"/>
  <sheetViews>
    <sheetView tabSelected="1" topLeftCell="A7" workbookViewId="0">
      <selection activeCell="D7" sqref="D7:H7"/>
    </sheetView>
  </sheetViews>
  <sheetFormatPr defaultColWidth="9" defaultRowHeight="13.5" outlineLevelCol="7"/>
  <cols>
    <col min="2" max="2" width="12.125" customWidth="1"/>
    <col min="3" max="3" width="19.875" customWidth="1"/>
    <col min="6" max="6" width="30.25" customWidth="1"/>
    <col min="7" max="7" width="16.125" customWidth="1"/>
    <col min="8" max="8" width="67.5" customWidth="1"/>
  </cols>
  <sheetData>
    <row r="1" ht="21.75" customHeight="1" spans="1:8">
      <c r="A1" s="1" t="s">
        <v>755</v>
      </c>
      <c r="B1" s="1"/>
      <c r="C1" s="1"/>
      <c r="D1" s="1"/>
      <c r="E1" s="1"/>
      <c r="F1" s="1"/>
      <c r="G1" s="2"/>
      <c r="H1" s="2"/>
    </row>
    <row r="2" ht="24.75" customHeight="1" spans="1:8">
      <c r="A2" s="3" t="s">
        <v>756</v>
      </c>
      <c r="B2" s="4"/>
      <c r="C2" s="4"/>
      <c r="D2" s="4"/>
      <c r="E2" s="4"/>
      <c r="F2" s="4"/>
      <c r="G2" s="4"/>
      <c r="H2" s="4"/>
    </row>
    <row r="3" ht="17.25" customHeight="1" spans="1:8">
      <c r="A3" s="5" t="s">
        <v>348</v>
      </c>
      <c r="B3" s="5"/>
      <c r="C3" s="5"/>
      <c r="D3" s="5"/>
      <c r="E3" s="5"/>
      <c r="F3" s="5"/>
      <c r="G3" s="5"/>
      <c r="H3" s="5"/>
    </row>
    <row r="4" ht="24" customHeight="1" spans="1:8">
      <c r="A4" s="6" t="s">
        <v>757</v>
      </c>
      <c r="B4" s="7"/>
      <c r="C4" s="7"/>
      <c r="D4" s="7" t="s">
        <v>0</v>
      </c>
      <c r="E4" s="7"/>
      <c r="F4" s="7"/>
      <c r="G4" s="7"/>
      <c r="H4" s="7"/>
    </row>
    <row r="5" ht="24" customHeight="1" spans="1:8">
      <c r="A5" s="8" t="s">
        <v>758</v>
      </c>
      <c r="B5" s="9" t="s">
        <v>759</v>
      </c>
      <c r="C5" s="10"/>
      <c r="D5" s="11" t="s">
        <v>760</v>
      </c>
      <c r="E5" s="12"/>
      <c r="F5" s="12"/>
      <c r="G5" s="12"/>
      <c r="H5" s="13"/>
    </row>
    <row r="6" ht="39" customHeight="1" spans="1:8">
      <c r="A6" s="14"/>
      <c r="B6" s="9" t="s">
        <v>761</v>
      </c>
      <c r="C6" s="15"/>
      <c r="D6" s="16" t="s">
        <v>762</v>
      </c>
      <c r="E6" s="16"/>
      <c r="F6" s="16"/>
      <c r="G6" s="10"/>
      <c r="H6" s="10"/>
    </row>
    <row r="7" ht="54.95" customHeight="1" spans="1:8">
      <c r="A7" s="17"/>
      <c r="B7" s="18" t="s">
        <v>763</v>
      </c>
      <c r="C7" s="19"/>
      <c r="D7" s="16" t="s">
        <v>764</v>
      </c>
      <c r="E7" s="20"/>
      <c r="F7" s="20"/>
      <c r="G7" s="21"/>
      <c r="H7" s="21"/>
    </row>
    <row r="8" ht="24" customHeight="1" spans="1:8">
      <c r="A8" s="14"/>
      <c r="B8" s="22" t="s">
        <v>765</v>
      </c>
      <c r="C8" s="23"/>
      <c r="D8" s="20" t="s">
        <v>766</v>
      </c>
      <c r="E8" s="20"/>
      <c r="F8" s="20"/>
      <c r="G8" s="20"/>
      <c r="H8" s="20"/>
    </row>
    <row r="9" ht="24" customHeight="1" spans="1:8">
      <c r="A9" s="14"/>
      <c r="B9" s="24" t="s">
        <v>767</v>
      </c>
      <c r="C9" s="25"/>
      <c r="D9" s="20" t="s">
        <v>768</v>
      </c>
      <c r="E9" s="20"/>
      <c r="F9" s="20"/>
      <c r="G9" s="20"/>
      <c r="H9" s="20"/>
    </row>
    <row r="10" ht="24" customHeight="1" spans="1:8">
      <c r="A10" s="14"/>
      <c r="B10" s="24" t="s">
        <v>769</v>
      </c>
      <c r="C10" s="25"/>
      <c r="D10" s="20" t="s">
        <v>770</v>
      </c>
      <c r="E10" s="20"/>
      <c r="F10" s="20"/>
      <c r="G10" s="20"/>
      <c r="H10" s="20"/>
    </row>
    <row r="11" ht="24" customHeight="1" spans="1:8">
      <c r="A11" s="14"/>
      <c r="B11" s="24" t="s">
        <v>771</v>
      </c>
      <c r="C11" s="25"/>
      <c r="D11" s="20" t="s">
        <v>772</v>
      </c>
      <c r="E11" s="20"/>
      <c r="F11" s="20"/>
      <c r="G11" s="20"/>
      <c r="H11" s="20"/>
    </row>
    <row r="12" ht="34.5" customHeight="1" spans="1:8">
      <c r="A12" s="14"/>
      <c r="B12" s="24" t="s">
        <v>773</v>
      </c>
      <c r="C12" s="25"/>
      <c r="D12" s="20" t="s">
        <v>774</v>
      </c>
      <c r="E12" s="20"/>
      <c r="F12" s="20"/>
      <c r="G12" s="20"/>
      <c r="H12" s="20"/>
    </row>
    <row r="13" ht="36" customHeight="1" spans="1:8">
      <c r="A13" s="26"/>
      <c r="B13" s="27" t="s">
        <v>775</v>
      </c>
      <c r="C13" s="28"/>
      <c r="D13" s="16" t="s">
        <v>776</v>
      </c>
      <c r="E13" s="29"/>
      <c r="F13" s="29"/>
      <c r="G13" s="30"/>
      <c r="H13" s="30"/>
    </row>
    <row r="14" ht="187.5" customHeight="1" spans="1:8">
      <c r="A14" s="26"/>
      <c r="B14" s="24" t="s">
        <v>777</v>
      </c>
      <c r="C14" s="25"/>
      <c r="D14" s="20" t="s">
        <v>778</v>
      </c>
      <c r="E14" s="20"/>
      <c r="F14" s="20"/>
      <c r="G14" s="20"/>
      <c r="H14" s="20"/>
    </row>
    <row r="15" ht="24" customHeight="1" spans="1:8">
      <c r="A15" s="26"/>
      <c r="B15" s="24" t="s">
        <v>779</v>
      </c>
      <c r="C15" s="25"/>
      <c r="D15" s="20" t="s">
        <v>780</v>
      </c>
      <c r="E15" s="20"/>
      <c r="F15" s="20"/>
      <c r="G15" s="20"/>
      <c r="H15" s="20"/>
    </row>
    <row r="16" ht="69.75" customHeight="1" spans="1:8">
      <c r="A16" s="26"/>
      <c r="B16" s="24" t="s">
        <v>781</v>
      </c>
      <c r="C16" s="25"/>
      <c r="D16" s="20" t="s">
        <v>782</v>
      </c>
      <c r="E16" s="20"/>
      <c r="F16" s="20"/>
      <c r="G16" s="20"/>
      <c r="H16" s="20"/>
    </row>
    <row r="17" ht="24" customHeight="1" spans="1:8">
      <c r="A17" s="31"/>
      <c r="B17" s="32" t="s">
        <v>783</v>
      </c>
      <c r="C17" s="25"/>
      <c r="D17" s="33" t="s">
        <v>784</v>
      </c>
      <c r="E17" s="34"/>
      <c r="F17" s="34"/>
      <c r="G17" s="34"/>
      <c r="H17" s="35"/>
    </row>
    <row r="18" ht="24" customHeight="1" spans="1:8">
      <c r="A18" s="31"/>
      <c r="B18" s="16" t="s">
        <v>785</v>
      </c>
      <c r="C18" s="16"/>
      <c r="D18" s="33" t="s">
        <v>786</v>
      </c>
      <c r="E18" s="34"/>
      <c r="F18" s="34"/>
      <c r="G18" s="34"/>
      <c r="H18" s="35"/>
    </row>
    <row r="19" ht="24" customHeight="1" spans="1:8">
      <c r="A19" s="26"/>
      <c r="B19" s="36" t="s">
        <v>787</v>
      </c>
      <c r="C19" s="37"/>
      <c r="D19" s="37"/>
      <c r="E19" s="38"/>
      <c r="F19" s="39" t="s">
        <v>788</v>
      </c>
      <c r="G19" s="39" t="s">
        <v>354</v>
      </c>
      <c r="H19" s="39" t="s">
        <v>355</v>
      </c>
    </row>
    <row r="20" ht="24" customHeight="1" spans="1:8">
      <c r="A20" s="40"/>
      <c r="B20" s="41"/>
      <c r="C20" s="42"/>
      <c r="D20" s="42"/>
      <c r="E20" s="43"/>
      <c r="F20" s="44">
        <v>14326.46</v>
      </c>
      <c r="G20" s="44">
        <v>14326.46</v>
      </c>
      <c r="H20" s="45"/>
    </row>
    <row r="21" ht="96" customHeight="1" spans="1:8">
      <c r="A21" s="46" t="s">
        <v>789</v>
      </c>
      <c r="B21" s="47" t="s">
        <v>790</v>
      </c>
      <c r="C21" s="48"/>
      <c r="D21" s="48"/>
      <c r="E21" s="48"/>
      <c r="F21" s="48"/>
      <c r="G21" s="37"/>
      <c r="H21" s="38"/>
    </row>
    <row r="22" ht="33.75" customHeight="1" spans="1:8">
      <c r="A22" s="10" t="s">
        <v>791</v>
      </c>
      <c r="B22" s="10" t="s">
        <v>359</v>
      </c>
      <c r="C22" s="10" t="s">
        <v>360</v>
      </c>
      <c r="D22" s="30"/>
      <c r="E22" s="10" t="s">
        <v>361</v>
      </c>
      <c r="F22" s="30"/>
      <c r="G22" s="10" t="s">
        <v>792</v>
      </c>
      <c r="H22" s="30"/>
    </row>
    <row r="23" ht="24.95" customHeight="1" spans="1:8">
      <c r="A23" s="30"/>
      <c r="B23" s="8" t="s">
        <v>793</v>
      </c>
      <c r="C23" s="11" t="s">
        <v>364</v>
      </c>
      <c r="D23" s="13"/>
      <c r="E23" s="10" t="s">
        <v>794</v>
      </c>
      <c r="F23" s="30"/>
      <c r="G23" s="10" t="s">
        <v>366</v>
      </c>
      <c r="H23" s="30"/>
    </row>
    <row r="24" ht="24.95" customHeight="1" spans="1:8">
      <c r="A24" s="30"/>
      <c r="B24" s="14"/>
      <c r="C24" s="49"/>
      <c r="D24" s="50"/>
      <c r="E24" s="15" t="s">
        <v>389</v>
      </c>
      <c r="F24" s="51"/>
      <c r="G24" s="15" t="s">
        <v>390</v>
      </c>
      <c r="H24" s="51"/>
    </row>
    <row r="25" ht="24.95" customHeight="1" spans="1:8">
      <c r="A25" s="30"/>
      <c r="B25" s="14"/>
      <c r="C25" s="49"/>
      <c r="D25" s="50"/>
      <c r="E25" s="15" t="s">
        <v>391</v>
      </c>
      <c r="F25" s="51"/>
      <c r="G25" s="15" t="s">
        <v>392</v>
      </c>
      <c r="H25" s="51"/>
    </row>
    <row r="26" ht="24.95" customHeight="1" spans="1:8">
      <c r="A26" s="30"/>
      <c r="B26" s="14"/>
      <c r="C26" s="49"/>
      <c r="D26" s="50"/>
      <c r="E26" s="15" t="s">
        <v>393</v>
      </c>
      <c r="F26" s="51"/>
      <c r="G26" s="15" t="s">
        <v>394</v>
      </c>
      <c r="H26" s="51"/>
    </row>
    <row r="27" ht="24.95" customHeight="1" spans="1:8">
      <c r="A27" s="30"/>
      <c r="B27" s="14"/>
      <c r="C27" s="49"/>
      <c r="D27" s="50"/>
      <c r="E27" s="15" t="s">
        <v>395</v>
      </c>
      <c r="F27" s="51"/>
      <c r="G27" s="15" t="s">
        <v>396</v>
      </c>
      <c r="H27" s="51"/>
    </row>
    <row r="28" ht="24.95" customHeight="1" spans="1:8">
      <c r="A28" s="30"/>
      <c r="B28" s="14"/>
      <c r="C28" s="49"/>
      <c r="D28" s="50"/>
      <c r="E28" s="15" t="s">
        <v>397</v>
      </c>
      <c r="F28" s="51"/>
      <c r="G28" s="15" t="s">
        <v>398</v>
      </c>
      <c r="H28" s="51"/>
    </row>
    <row r="29" ht="24.95" customHeight="1" spans="1:8">
      <c r="A29" s="30"/>
      <c r="B29" s="14"/>
      <c r="C29" s="49"/>
      <c r="D29" s="50"/>
      <c r="E29" s="15" t="s">
        <v>399</v>
      </c>
      <c r="F29" s="51"/>
      <c r="G29" s="15" t="s">
        <v>400</v>
      </c>
      <c r="H29" s="51"/>
    </row>
    <row r="30" ht="24.95" customHeight="1" spans="1:8">
      <c r="A30" s="30"/>
      <c r="B30" s="14"/>
      <c r="C30" s="49"/>
      <c r="D30" s="50"/>
      <c r="E30" s="15" t="s">
        <v>401</v>
      </c>
      <c r="F30" s="51"/>
      <c r="G30" s="15" t="s">
        <v>402</v>
      </c>
      <c r="H30" s="51"/>
    </row>
    <row r="31" ht="24.95" customHeight="1" spans="1:8">
      <c r="A31" s="30"/>
      <c r="B31" s="14"/>
      <c r="C31" s="49"/>
      <c r="D31" s="50"/>
      <c r="E31" s="15" t="s">
        <v>424</v>
      </c>
      <c r="F31" s="51"/>
      <c r="G31" s="15" t="s">
        <v>425</v>
      </c>
      <c r="H31" s="51"/>
    </row>
    <row r="32" ht="24.95" customHeight="1" spans="1:8">
      <c r="A32" s="30"/>
      <c r="B32" s="14"/>
      <c r="C32" s="49"/>
      <c r="D32" s="50"/>
      <c r="E32" s="15" t="s">
        <v>795</v>
      </c>
      <c r="F32" s="51"/>
      <c r="G32" s="15" t="s">
        <v>427</v>
      </c>
      <c r="H32" s="51"/>
    </row>
    <row r="33" ht="24.95" customHeight="1" spans="1:8">
      <c r="A33" s="30"/>
      <c r="B33" s="14"/>
      <c r="C33" s="49"/>
      <c r="D33" s="50"/>
      <c r="E33" s="15" t="s">
        <v>440</v>
      </c>
      <c r="F33" s="51"/>
      <c r="G33" s="15">
        <v>2000</v>
      </c>
      <c r="H33" s="51"/>
    </row>
    <row r="34" ht="24.95" customHeight="1" spans="1:8">
      <c r="A34" s="30"/>
      <c r="B34" s="14"/>
      <c r="C34" s="49"/>
      <c r="D34" s="50"/>
      <c r="E34" s="15" t="s">
        <v>441</v>
      </c>
      <c r="F34" s="51"/>
      <c r="G34" s="15">
        <v>3</v>
      </c>
      <c r="H34" s="51"/>
    </row>
    <row r="35" ht="24.95" customHeight="1" spans="1:8">
      <c r="A35" s="30"/>
      <c r="B35" s="14"/>
      <c r="C35" s="49"/>
      <c r="D35" s="50"/>
      <c r="E35" s="15" t="s">
        <v>442</v>
      </c>
      <c r="F35" s="51"/>
      <c r="G35" s="15">
        <v>338</v>
      </c>
      <c r="H35" s="51"/>
    </row>
    <row r="36" ht="24.95" customHeight="1" spans="1:8">
      <c r="A36" s="30"/>
      <c r="B36" s="14"/>
      <c r="C36" s="49"/>
      <c r="D36" s="50"/>
      <c r="E36" s="15" t="s">
        <v>443</v>
      </c>
      <c r="F36" s="51"/>
      <c r="G36" s="15">
        <v>3</v>
      </c>
      <c r="H36" s="51"/>
    </row>
    <row r="37" ht="24.95" customHeight="1" spans="1:8">
      <c r="A37" s="30"/>
      <c r="B37" s="14"/>
      <c r="C37" s="49"/>
      <c r="D37" s="50"/>
      <c r="E37" s="15" t="s">
        <v>444</v>
      </c>
      <c r="F37" s="51"/>
      <c r="G37" s="15">
        <v>10.723</v>
      </c>
      <c r="H37" s="51"/>
    </row>
    <row r="38" ht="24.95" customHeight="1" spans="1:8">
      <c r="A38" s="30"/>
      <c r="B38" s="14"/>
      <c r="C38" s="49"/>
      <c r="D38" s="50"/>
      <c r="E38" s="15" t="s">
        <v>445</v>
      </c>
      <c r="F38" s="51"/>
      <c r="G38" s="15">
        <v>10438.7</v>
      </c>
      <c r="H38" s="51"/>
    </row>
    <row r="39" ht="24.95" customHeight="1" spans="1:8">
      <c r="A39" s="30"/>
      <c r="B39" s="14"/>
      <c r="C39" s="49"/>
      <c r="D39" s="50"/>
      <c r="E39" s="15" t="s">
        <v>446</v>
      </c>
      <c r="F39" s="51"/>
      <c r="G39" s="15">
        <v>40</v>
      </c>
      <c r="H39" s="51"/>
    </row>
    <row r="40" ht="24.95" customHeight="1" spans="1:8">
      <c r="A40" s="30"/>
      <c r="B40" s="14"/>
      <c r="C40" s="49"/>
      <c r="D40" s="50"/>
      <c r="E40" s="15" t="s">
        <v>447</v>
      </c>
      <c r="F40" s="51"/>
      <c r="G40" s="15">
        <v>40</v>
      </c>
      <c r="H40" s="51"/>
    </row>
    <row r="41" ht="24.95" customHeight="1" spans="1:8">
      <c r="A41" s="30"/>
      <c r="B41" s="14"/>
      <c r="C41" s="49"/>
      <c r="D41" s="50"/>
      <c r="E41" s="15" t="s">
        <v>796</v>
      </c>
      <c r="F41" s="51"/>
      <c r="G41" s="15" t="s">
        <v>464</v>
      </c>
      <c r="H41" s="51"/>
    </row>
    <row r="42" ht="24.95" customHeight="1" spans="1:8">
      <c r="A42" s="30"/>
      <c r="B42" s="14"/>
      <c r="C42" s="49"/>
      <c r="D42" s="50"/>
      <c r="E42" s="15" t="s">
        <v>797</v>
      </c>
      <c r="F42" s="51"/>
      <c r="G42" s="15" t="s">
        <v>466</v>
      </c>
      <c r="H42" s="51"/>
    </row>
    <row r="43" ht="24.95" customHeight="1" spans="1:8">
      <c r="A43" s="30"/>
      <c r="B43" s="14"/>
      <c r="C43" s="49"/>
      <c r="D43" s="50"/>
      <c r="E43" s="15" t="s">
        <v>798</v>
      </c>
      <c r="F43" s="51"/>
      <c r="G43" s="15" t="s">
        <v>468</v>
      </c>
      <c r="H43" s="51"/>
    </row>
    <row r="44" ht="24.95" customHeight="1" spans="1:8">
      <c r="A44" s="30"/>
      <c r="B44" s="14"/>
      <c r="C44" s="49"/>
      <c r="D44" s="50"/>
      <c r="E44" s="15" t="s">
        <v>799</v>
      </c>
      <c r="F44" s="51"/>
      <c r="G44" s="15">
        <v>11</v>
      </c>
      <c r="H44" s="51"/>
    </row>
    <row r="45" ht="24.95" customHeight="1" spans="1:8">
      <c r="A45" s="30"/>
      <c r="B45" s="14"/>
      <c r="C45" s="49"/>
      <c r="D45" s="50"/>
      <c r="E45" s="15" t="s">
        <v>510</v>
      </c>
      <c r="F45" s="51"/>
      <c r="G45" s="15" t="s">
        <v>511</v>
      </c>
      <c r="H45" s="51"/>
    </row>
    <row r="46" ht="24.95" customHeight="1" spans="1:8">
      <c r="A46" s="30"/>
      <c r="B46" s="14"/>
      <c r="C46" s="49"/>
      <c r="D46" s="50"/>
      <c r="E46" s="15" t="s">
        <v>525</v>
      </c>
      <c r="F46" s="51"/>
      <c r="G46" s="15" t="s">
        <v>800</v>
      </c>
      <c r="H46" s="51"/>
    </row>
    <row r="47" ht="24.95" customHeight="1" spans="1:8">
      <c r="A47" s="30"/>
      <c r="B47" s="14"/>
      <c r="C47" s="49"/>
      <c r="D47" s="50"/>
      <c r="E47" s="15" t="s">
        <v>527</v>
      </c>
      <c r="F47" s="51"/>
      <c r="G47" s="15" t="s">
        <v>528</v>
      </c>
      <c r="H47" s="51"/>
    </row>
    <row r="48" ht="24.95" customHeight="1" spans="1:8">
      <c r="A48" s="30"/>
      <c r="B48" s="14"/>
      <c r="C48" s="49"/>
      <c r="D48" s="50"/>
      <c r="E48" s="15" t="s">
        <v>529</v>
      </c>
      <c r="F48" s="51"/>
      <c r="G48" s="15" t="s">
        <v>530</v>
      </c>
      <c r="H48" s="51"/>
    </row>
    <row r="49" ht="24.95" customHeight="1" spans="1:8">
      <c r="A49" s="30"/>
      <c r="B49" s="14"/>
      <c r="C49" s="49"/>
      <c r="D49" s="50"/>
      <c r="E49" s="15" t="s">
        <v>531</v>
      </c>
      <c r="F49" s="51"/>
      <c r="G49" s="15" t="s">
        <v>532</v>
      </c>
      <c r="H49" s="51"/>
    </row>
    <row r="50" ht="24.95" customHeight="1" spans="1:8">
      <c r="A50" s="30"/>
      <c r="B50" s="14"/>
      <c r="C50" s="49"/>
      <c r="D50" s="50"/>
      <c r="E50" s="15" t="s">
        <v>533</v>
      </c>
      <c r="F50" s="51"/>
      <c r="G50" s="15" t="s">
        <v>534</v>
      </c>
      <c r="H50" s="51"/>
    </row>
    <row r="51" ht="24.95" customHeight="1" spans="1:8">
      <c r="A51" s="30"/>
      <c r="B51" s="14"/>
      <c r="C51" s="49"/>
      <c r="D51" s="50"/>
      <c r="E51" s="15" t="s">
        <v>535</v>
      </c>
      <c r="F51" s="51"/>
      <c r="G51" s="15" t="s">
        <v>536</v>
      </c>
      <c r="H51" s="51"/>
    </row>
    <row r="52" ht="24.95" customHeight="1" spans="1:8">
      <c r="A52" s="30"/>
      <c r="B52" s="14"/>
      <c r="C52" s="49"/>
      <c r="D52" s="50"/>
      <c r="E52" s="15" t="s">
        <v>537</v>
      </c>
      <c r="F52" s="51"/>
      <c r="G52" s="15" t="s">
        <v>538</v>
      </c>
      <c r="H52" s="51"/>
    </row>
    <row r="53" ht="24.95" customHeight="1" spans="1:8">
      <c r="A53" s="30"/>
      <c r="B53" s="14"/>
      <c r="C53" s="49"/>
      <c r="D53" s="50"/>
      <c r="E53" s="15" t="s">
        <v>539</v>
      </c>
      <c r="F53" s="51"/>
      <c r="G53" s="15" t="s">
        <v>540</v>
      </c>
      <c r="H53" s="51"/>
    </row>
    <row r="54" ht="24.95" customHeight="1" spans="1:8">
      <c r="A54" s="30"/>
      <c r="B54" s="14"/>
      <c r="C54" s="49"/>
      <c r="D54" s="50"/>
      <c r="E54" s="15" t="s">
        <v>541</v>
      </c>
      <c r="F54" s="51"/>
      <c r="G54" s="15" t="s">
        <v>534</v>
      </c>
      <c r="H54" s="51"/>
    </row>
    <row r="55" ht="24.95" customHeight="1" spans="1:8">
      <c r="A55" s="30"/>
      <c r="B55" s="14"/>
      <c r="C55" s="49"/>
      <c r="D55" s="50"/>
      <c r="E55" s="15" t="s">
        <v>498</v>
      </c>
      <c r="F55" s="51"/>
      <c r="G55" s="15">
        <v>22</v>
      </c>
      <c r="H55" s="51"/>
    </row>
    <row r="56" ht="24.95" customHeight="1" spans="1:8">
      <c r="A56" s="30"/>
      <c r="B56" s="14"/>
      <c r="C56" s="49"/>
      <c r="D56" s="50"/>
      <c r="E56" s="15" t="s">
        <v>499</v>
      </c>
      <c r="F56" s="51"/>
      <c r="G56" s="15">
        <v>166</v>
      </c>
      <c r="H56" s="51"/>
    </row>
    <row r="57" ht="24.95" customHeight="1" spans="1:8">
      <c r="A57" s="30"/>
      <c r="B57" s="14"/>
      <c r="C57" s="49"/>
      <c r="D57" s="50"/>
      <c r="E57" s="15" t="s">
        <v>562</v>
      </c>
      <c r="F57" s="51"/>
      <c r="G57" s="15" t="s">
        <v>563</v>
      </c>
      <c r="H57" s="51"/>
    </row>
    <row r="58" ht="24.95" customHeight="1" spans="1:8">
      <c r="A58" s="30"/>
      <c r="B58" s="14"/>
      <c r="C58" s="49"/>
      <c r="D58" s="50"/>
      <c r="E58" s="15" t="s">
        <v>564</v>
      </c>
      <c r="F58" s="51"/>
      <c r="G58" s="15" t="s">
        <v>565</v>
      </c>
      <c r="H58" s="51"/>
    </row>
    <row r="59" ht="24.95" customHeight="1" spans="1:8">
      <c r="A59" s="30"/>
      <c r="B59" s="14"/>
      <c r="C59" s="49"/>
      <c r="D59" s="50"/>
      <c r="E59" s="15" t="s">
        <v>575</v>
      </c>
      <c r="F59" s="51"/>
      <c r="G59" s="15">
        <v>17.94</v>
      </c>
      <c r="H59" s="51"/>
    </row>
    <row r="60" ht="24.95" customHeight="1" spans="1:8">
      <c r="A60" s="30"/>
      <c r="B60" s="14"/>
      <c r="C60" s="49"/>
      <c r="D60" s="50"/>
      <c r="E60" s="15" t="s">
        <v>576</v>
      </c>
      <c r="F60" s="51"/>
      <c r="G60" s="15">
        <v>2263</v>
      </c>
      <c r="H60" s="51"/>
    </row>
    <row r="61" ht="24.95" customHeight="1" spans="1:8">
      <c r="A61" s="30"/>
      <c r="B61" s="14"/>
      <c r="C61" s="49"/>
      <c r="D61" s="50"/>
      <c r="E61" s="15" t="s">
        <v>577</v>
      </c>
      <c r="F61" s="51"/>
      <c r="G61" s="15">
        <v>981</v>
      </c>
      <c r="H61" s="51"/>
    </row>
    <row r="62" ht="24.95" customHeight="1" spans="1:8">
      <c r="A62" s="30"/>
      <c r="B62" s="14"/>
      <c r="C62" s="49"/>
      <c r="D62" s="50"/>
      <c r="E62" s="15" t="s">
        <v>578</v>
      </c>
      <c r="F62" s="51"/>
      <c r="G62" s="15">
        <v>1180</v>
      </c>
      <c r="H62" s="51"/>
    </row>
    <row r="63" ht="24.95" customHeight="1" spans="1:8">
      <c r="A63" s="30"/>
      <c r="B63" s="14"/>
      <c r="C63" s="49"/>
      <c r="D63" s="50"/>
      <c r="E63" s="15" t="s">
        <v>614</v>
      </c>
      <c r="F63" s="51"/>
      <c r="G63" s="15">
        <v>42.45</v>
      </c>
      <c r="H63" s="51"/>
    </row>
    <row r="64" ht="24.95" customHeight="1" spans="1:8">
      <c r="A64" s="30"/>
      <c r="B64" s="14"/>
      <c r="C64" s="49"/>
      <c r="D64" s="50"/>
      <c r="E64" s="15" t="s">
        <v>611</v>
      </c>
      <c r="F64" s="51"/>
      <c r="G64" s="15">
        <v>1.5</v>
      </c>
      <c r="H64" s="51"/>
    </row>
    <row r="65" ht="24.95" customHeight="1" spans="1:8">
      <c r="A65" s="30"/>
      <c r="B65" s="14"/>
      <c r="C65" s="49"/>
      <c r="D65" s="50"/>
      <c r="E65" s="15" t="s">
        <v>612</v>
      </c>
      <c r="F65" s="51"/>
      <c r="G65" s="15">
        <v>30.37</v>
      </c>
      <c r="H65" s="51"/>
    </row>
    <row r="66" ht="24.95" customHeight="1" spans="1:8">
      <c r="A66" s="30"/>
      <c r="B66" s="14"/>
      <c r="C66" s="49"/>
      <c r="D66" s="50"/>
      <c r="E66" s="15" t="s">
        <v>613</v>
      </c>
      <c r="F66" s="51"/>
      <c r="G66" s="15">
        <v>1</v>
      </c>
      <c r="H66" s="51"/>
    </row>
    <row r="67" ht="24.95" customHeight="1" spans="1:8">
      <c r="A67" s="30"/>
      <c r="B67" s="14"/>
      <c r="C67" s="49"/>
      <c r="D67" s="50"/>
      <c r="E67" s="15" t="s">
        <v>615</v>
      </c>
      <c r="F67" s="51"/>
      <c r="G67" s="15">
        <v>6</v>
      </c>
      <c r="H67" s="51"/>
    </row>
    <row r="68" ht="24.95" customHeight="1" spans="1:8">
      <c r="A68" s="30"/>
      <c r="B68" s="14"/>
      <c r="C68" s="49"/>
      <c r="D68" s="50"/>
      <c r="E68" s="15" t="s">
        <v>616</v>
      </c>
      <c r="F68" s="51"/>
      <c r="G68" s="15">
        <v>721.29</v>
      </c>
      <c r="H68" s="51"/>
    </row>
    <row r="69" ht="24.95" customHeight="1" spans="1:8">
      <c r="A69" s="30"/>
      <c r="B69" s="14"/>
      <c r="C69" s="49"/>
      <c r="D69" s="50"/>
      <c r="E69" s="15" t="s">
        <v>617</v>
      </c>
      <c r="F69" s="51"/>
      <c r="G69" s="15">
        <v>1</v>
      </c>
      <c r="H69" s="51"/>
    </row>
    <row r="70" ht="24.95" customHeight="1" spans="1:8">
      <c r="A70" s="30"/>
      <c r="B70" s="14"/>
      <c r="C70" s="49"/>
      <c r="D70" s="50"/>
      <c r="E70" s="15" t="s">
        <v>618</v>
      </c>
      <c r="F70" s="51"/>
      <c r="G70" s="15">
        <v>1.25</v>
      </c>
      <c r="H70" s="51"/>
    </row>
    <row r="71" ht="24.95" customHeight="1" spans="1:8">
      <c r="A71" s="30"/>
      <c r="B71" s="14"/>
      <c r="C71" s="49"/>
      <c r="D71" s="50"/>
      <c r="E71" s="15" t="s">
        <v>625</v>
      </c>
      <c r="F71" s="51"/>
      <c r="G71" s="15">
        <v>189</v>
      </c>
      <c r="H71" s="51"/>
    </row>
    <row r="72" ht="24.95" customHeight="1" spans="1:8">
      <c r="A72" s="30"/>
      <c r="B72" s="14"/>
      <c r="C72" s="49"/>
      <c r="D72" s="50"/>
      <c r="E72" s="15" t="s">
        <v>626</v>
      </c>
      <c r="F72" s="51"/>
      <c r="G72" s="15">
        <v>115.2</v>
      </c>
      <c r="H72" s="51"/>
    </row>
    <row r="73" ht="24.95" customHeight="1" spans="1:8">
      <c r="A73" s="30"/>
      <c r="B73" s="14"/>
      <c r="C73" s="49"/>
      <c r="D73" s="50"/>
      <c r="E73" s="15" t="s">
        <v>627</v>
      </c>
      <c r="F73" s="51"/>
      <c r="G73" s="15">
        <v>44</v>
      </c>
      <c r="H73" s="51"/>
    </row>
    <row r="74" ht="24.95" customHeight="1" spans="1:8">
      <c r="A74" s="30"/>
      <c r="B74" s="14"/>
      <c r="C74" s="49"/>
      <c r="D74" s="50"/>
      <c r="E74" s="15" t="s">
        <v>628</v>
      </c>
      <c r="F74" s="51"/>
      <c r="G74" s="15">
        <v>908</v>
      </c>
      <c r="H74" s="51"/>
    </row>
    <row r="75" ht="24.95" customHeight="1" spans="1:8">
      <c r="A75" s="30"/>
      <c r="B75" s="14"/>
      <c r="C75" s="49"/>
      <c r="D75" s="50"/>
      <c r="E75" s="15" t="s">
        <v>629</v>
      </c>
      <c r="F75" s="51"/>
      <c r="G75" s="15">
        <v>820</v>
      </c>
      <c r="H75" s="51"/>
    </row>
    <row r="76" ht="24.95" customHeight="1" spans="1:8">
      <c r="A76" s="30"/>
      <c r="B76" s="14"/>
      <c r="C76" s="49"/>
      <c r="D76" s="50"/>
      <c r="E76" s="15" t="s">
        <v>630</v>
      </c>
      <c r="F76" s="51"/>
      <c r="G76" s="15">
        <v>270</v>
      </c>
      <c r="H76" s="51"/>
    </row>
    <row r="77" ht="24.95" customHeight="1" spans="1:8">
      <c r="A77" s="30"/>
      <c r="B77" s="14"/>
      <c r="C77" s="49"/>
      <c r="D77" s="50"/>
      <c r="E77" s="15" t="s">
        <v>631</v>
      </c>
      <c r="F77" s="51"/>
      <c r="G77" s="15">
        <v>1</v>
      </c>
      <c r="H77" s="51"/>
    </row>
    <row r="78" ht="24.95" customHeight="1" spans="1:8">
      <c r="A78" s="30"/>
      <c r="B78" s="14"/>
      <c r="C78" s="49"/>
      <c r="D78" s="50"/>
      <c r="E78" s="15" t="s">
        <v>632</v>
      </c>
      <c r="F78" s="51"/>
      <c r="G78" s="15">
        <v>2</v>
      </c>
      <c r="H78" s="51"/>
    </row>
    <row r="79" ht="24.95" customHeight="1" spans="1:8">
      <c r="A79" s="30"/>
      <c r="B79" s="14"/>
      <c r="C79" s="49"/>
      <c r="D79" s="50"/>
      <c r="E79" s="15" t="s">
        <v>633</v>
      </c>
      <c r="F79" s="51"/>
      <c r="G79" s="15">
        <v>3</v>
      </c>
      <c r="H79" s="51"/>
    </row>
    <row r="80" ht="24.95" customHeight="1" spans="1:8">
      <c r="A80" s="30"/>
      <c r="B80" s="14"/>
      <c r="C80" s="49"/>
      <c r="D80" s="50"/>
      <c r="E80" s="15" t="s">
        <v>634</v>
      </c>
      <c r="F80" s="51"/>
      <c r="G80" s="15">
        <v>400</v>
      </c>
      <c r="H80" s="51"/>
    </row>
    <row r="81" ht="24.95" customHeight="1" spans="1:8">
      <c r="A81" s="30"/>
      <c r="B81" s="14"/>
      <c r="C81" s="49"/>
      <c r="D81" s="50"/>
      <c r="E81" s="15" t="s">
        <v>635</v>
      </c>
      <c r="F81" s="51"/>
      <c r="G81" s="15">
        <v>1200</v>
      </c>
      <c r="H81" s="51"/>
    </row>
    <row r="82" ht="24.95" customHeight="1" spans="1:8">
      <c r="A82" s="30"/>
      <c r="B82" s="14"/>
      <c r="C82" s="49"/>
      <c r="D82" s="50"/>
      <c r="E82" s="15" t="s">
        <v>636</v>
      </c>
      <c r="F82" s="51"/>
      <c r="G82" s="15">
        <v>40</v>
      </c>
      <c r="H82" s="51"/>
    </row>
    <row r="83" ht="24.95" customHeight="1" spans="1:8">
      <c r="A83" s="30"/>
      <c r="B83" s="14"/>
      <c r="C83" s="49"/>
      <c r="D83" s="50"/>
      <c r="E83" s="15" t="s">
        <v>637</v>
      </c>
      <c r="F83" s="51"/>
      <c r="G83" s="15">
        <v>20</v>
      </c>
      <c r="H83" s="51"/>
    </row>
    <row r="84" ht="24.95" customHeight="1" spans="1:8">
      <c r="A84" s="30"/>
      <c r="B84" s="14"/>
      <c r="C84" s="49"/>
      <c r="D84" s="50"/>
      <c r="E84" s="15" t="s">
        <v>638</v>
      </c>
      <c r="F84" s="51"/>
      <c r="G84" s="15">
        <v>20</v>
      </c>
      <c r="H84" s="51"/>
    </row>
    <row r="85" ht="24.95" customHeight="1" spans="1:8">
      <c r="A85" s="30"/>
      <c r="B85" s="14"/>
      <c r="C85" s="49"/>
      <c r="D85" s="50"/>
      <c r="E85" s="15" t="s">
        <v>639</v>
      </c>
      <c r="F85" s="51"/>
      <c r="G85" s="15">
        <v>1</v>
      </c>
      <c r="H85" s="51"/>
    </row>
    <row r="86" ht="24.95" customHeight="1" spans="1:8">
      <c r="A86" s="30"/>
      <c r="B86" s="14"/>
      <c r="C86" s="49"/>
      <c r="D86" s="50"/>
      <c r="E86" s="15" t="s">
        <v>644</v>
      </c>
      <c r="F86" s="51"/>
      <c r="G86" s="15">
        <v>16</v>
      </c>
      <c r="H86" s="51"/>
    </row>
    <row r="87" ht="24.95" customHeight="1" spans="1:8">
      <c r="A87" s="30"/>
      <c r="B87" s="14"/>
      <c r="C87" s="49"/>
      <c r="D87" s="50"/>
      <c r="E87" s="15" t="s">
        <v>645</v>
      </c>
      <c r="F87" s="51"/>
      <c r="G87" s="15">
        <v>1</v>
      </c>
      <c r="H87" s="51"/>
    </row>
    <row r="88" ht="24.95" customHeight="1" spans="1:8">
      <c r="A88" s="30"/>
      <c r="B88" s="14"/>
      <c r="C88" s="49"/>
      <c r="D88" s="50"/>
      <c r="E88" s="15" t="s">
        <v>646</v>
      </c>
      <c r="F88" s="51"/>
      <c r="G88" s="15">
        <v>1</v>
      </c>
      <c r="H88" s="51"/>
    </row>
    <row r="89" ht="24.95" customHeight="1" spans="1:8">
      <c r="A89" s="30"/>
      <c r="B89" s="14"/>
      <c r="C89" s="49"/>
      <c r="D89" s="50"/>
      <c r="E89" s="15" t="s">
        <v>647</v>
      </c>
      <c r="F89" s="51"/>
      <c r="G89" s="15">
        <v>1</v>
      </c>
      <c r="H89" s="51"/>
    </row>
    <row r="90" ht="24.95" customHeight="1" spans="1:8">
      <c r="A90" s="30"/>
      <c r="B90" s="14"/>
      <c r="C90" s="49"/>
      <c r="D90" s="50"/>
      <c r="E90" s="15" t="s">
        <v>648</v>
      </c>
      <c r="F90" s="51"/>
      <c r="G90" s="15">
        <v>54.88</v>
      </c>
      <c r="H90" s="51"/>
    </row>
    <row r="91" ht="24.95" customHeight="1" spans="1:8">
      <c r="A91" s="30"/>
      <c r="B91" s="14"/>
      <c r="C91" s="49"/>
      <c r="D91" s="50"/>
      <c r="E91" s="15" t="s">
        <v>649</v>
      </c>
      <c r="F91" s="51"/>
      <c r="G91" s="15">
        <v>147.6</v>
      </c>
      <c r="H91" s="51"/>
    </row>
    <row r="92" ht="24.95" customHeight="1" spans="1:8">
      <c r="A92" s="30"/>
      <c r="B92" s="14"/>
      <c r="C92" s="49"/>
      <c r="D92" s="50"/>
      <c r="E92" s="15" t="s">
        <v>650</v>
      </c>
      <c r="F92" s="51"/>
      <c r="G92" s="15">
        <v>1450</v>
      </c>
      <c r="H92" s="51"/>
    </row>
    <row r="93" ht="24.95" customHeight="1" spans="1:8">
      <c r="A93" s="30"/>
      <c r="B93" s="14"/>
      <c r="C93" s="49"/>
      <c r="D93" s="50"/>
      <c r="E93" s="15" t="s">
        <v>651</v>
      </c>
      <c r="F93" s="51"/>
      <c r="G93" s="15">
        <v>1</v>
      </c>
      <c r="H93" s="51"/>
    </row>
    <row r="94" ht="24.95" customHeight="1" spans="1:8">
      <c r="A94" s="30"/>
      <c r="B94" s="14"/>
      <c r="C94" s="49"/>
      <c r="D94" s="50"/>
      <c r="E94" s="15" t="s">
        <v>653</v>
      </c>
      <c r="F94" s="51"/>
      <c r="G94" s="15">
        <v>4316.36</v>
      </c>
      <c r="H94" s="51"/>
    </row>
    <row r="95" ht="24.95" customHeight="1" spans="1:8">
      <c r="A95" s="30"/>
      <c r="B95" s="14"/>
      <c r="C95" s="49"/>
      <c r="D95" s="50"/>
      <c r="E95" s="15" t="s">
        <v>654</v>
      </c>
      <c r="F95" s="51"/>
      <c r="G95" s="15">
        <v>5.887</v>
      </c>
      <c r="H95" s="51"/>
    </row>
    <row r="96" ht="24.95" customHeight="1" spans="1:8">
      <c r="A96" s="30"/>
      <c r="B96" s="14"/>
      <c r="C96" s="49"/>
      <c r="D96" s="50"/>
      <c r="E96" s="15" t="s">
        <v>655</v>
      </c>
      <c r="F96" s="51"/>
      <c r="G96" s="15">
        <v>1</v>
      </c>
      <c r="H96" s="51"/>
    </row>
    <row r="97" ht="24.95" customHeight="1" spans="1:8">
      <c r="A97" s="30"/>
      <c r="B97" s="14"/>
      <c r="C97" s="49"/>
      <c r="D97" s="50"/>
      <c r="E97" s="15" t="s">
        <v>656</v>
      </c>
      <c r="F97" s="51"/>
      <c r="G97" s="15">
        <v>263</v>
      </c>
      <c r="H97" s="51"/>
    </row>
    <row r="98" ht="24.95" customHeight="1" spans="1:8">
      <c r="A98" s="30"/>
      <c r="B98" s="14"/>
      <c r="C98" s="49"/>
      <c r="D98" s="50"/>
      <c r="E98" s="15" t="s">
        <v>657</v>
      </c>
      <c r="F98" s="51"/>
      <c r="G98" s="15">
        <v>8403.5</v>
      </c>
      <c r="H98" s="51"/>
    </row>
    <row r="99" ht="24.95" customHeight="1" spans="1:8">
      <c r="A99" s="30"/>
      <c r="B99" s="14"/>
      <c r="C99" s="49"/>
      <c r="D99" s="50"/>
      <c r="E99" s="15" t="s">
        <v>658</v>
      </c>
      <c r="F99" s="51"/>
      <c r="G99" s="15">
        <v>30.37</v>
      </c>
      <c r="H99" s="51"/>
    </row>
    <row r="100" ht="24.95" customHeight="1" spans="1:8">
      <c r="A100" s="30"/>
      <c r="B100" s="14"/>
      <c r="C100" s="49"/>
      <c r="D100" s="50"/>
      <c r="E100" s="15" t="s">
        <v>659</v>
      </c>
      <c r="F100" s="51"/>
      <c r="G100" s="15">
        <v>1</v>
      </c>
      <c r="H100" s="51"/>
    </row>
    <row r="101" ht="24.95" customHeight="1" spans="1:8">
      <c r="A101" s="30"/>
      <c r="B101" s="14"/>
      <c r="C101" s="49"/>
      <c r="D101" s="50"/>
      <c r="E101" s="15" t="s">
        <v>660</v>
      </c>
      <c r="F101" s="51"/>
      <c r="G101" s="15">
        <v>1</v>
      </c>
      <c r="H101" s="51"/>
    </row>
    <row r="102" ht="24.95" customHeight="1" spans="1:8">
      <c r="A102" s="30"/>
      <c r="B102" s="14"/>
      <c r="C102" s="49"/>
      <c r="D102" s="50"/>
      <c r="E102" s="15" t="s">
        <v>661</v>
      </c>
      <c r="F102" s="51"/>
      <c r="G102" s="15">
        <v>15790</v>
      </c>
      <c r="H102" s="51"/>
    </row>
    <row r="103" ht="24.95" customHeight="1" spans="1:8">
      <c r="A103" s="30"/>
      <c r="B103" s="14"/>
      <c r="C103" s="49"/>
      <c r="D103" s="50"/>
      <c r="E103" s="15" t="s">
        <v>662</v>
      </c>
      <c r="F103" s="51"/>
      <c r="G103" s="15">
        <v>600</v>
      </c>
      <c r="H103" s="51"/>
    </row>
    <row r="104" ht="24.95" customHeight="1" spans="1:8">
      <c r="A104" s="30"/>
      <c r="B104" s="14"/>
      <c r="C104" s="49"/>
      <c r="D104" s="50"/>
      <c r="E104" s="15" t="s">
        <v>663</v>
      </c>
      <c r="F104" s="51"/>
      <c r="G104" s="15">
        <v>86</v>
      </c>
      <c r="H104" s="51"/>
    </row>
    <row r="105" ht="24.95" customHeight="1" spans="1:8">
      <c r="A105" s="30"/>
      <c r="B105" s="14"/>
      <c r="C105" s="49"/>
      <c r="D105" s="50"/>
      <c r="E105" s="15" t="s">
        <v>664</v>
      </c>
      <c r="F105" s="51"/>
      <c r="G105" s="15">
        <v>12</v>
      </c>
      <c r="H105" s="51"/>
    </row>
    <row r="106" ht="24.95" customHeight="1" spans="1:8">
      <c r="A106" s="30"/>
      <c r="B106" s="14"/>
      <c r="C106" s="49"/>
      <c r="D106" s="50"/>
      <c r="E106" s="15" t="s">
        <v>665</v>
      </c>
      <c r="F106" s="51"/>
      <c r="G106" s="15">
        <v>100</v>
      </c>
      <c r="H106" s="51"/>
    </row>
    <row r="107" ht="24.95" customHeight="1" spans="1:8">
      <c r="A107" s="30"/>
      <c r="B107" s="14"/>
      <c r="C107" s="49"/>
      <c r="D107" s="50"/>
      <c r="E107" s="15" t="s">
        <v>669</v>
      </c>
      <c r="F107" s="51"/>
      <c r="G107" s="15" t="s">
        <v>670</v>
      </c>
      <c r="H107" s="51"/>
    </row>
    <row r="108" ht="31.5" customHeight="1" spans="1:8">
      <c r="A108" s="30"/>
      <c r="B108" s="14"/>
      <c r="C108" s="49"/>
      <c r="D108" s="50"/>
      <c r="E108" s="15" t="s">
        <v>801</v>
      </c>
      <c r="F108" s="51"/>
      <c r="G108" s="15" t="s">
        <v>684</v>
      </c>
      <c r="H108" s="51"/>
    </row>
    <row r="109" ht="33.75" customHeight="1" spans="1:8">
      <c r="A109" s="30"/>
      <c r="B109" s="14"/>
      <c r="C109" s="49"/>
      <c r="D109" s="50"/>
      <c r="E109" s="15" t="s">
        <v>802</v>
      </c>
      <c r="F109" s="51"/>
      <c r="G109" s="15" t="s">
        <v>563</v>
      </c>
      <c r="H109" s="51"/>
    </row>
    <row r="110" ht="24.95" customHeight="1" spans="1:8">
      <c r="A110" s="30"/>
      <c r="B110" s="14"/>
      <c r="C110" s="49"/>
      <c r="D110" s="50"/>
      <c r="E110" s="15" t="s">
        <v>694</v>
      </c>
      <c r="F110" s="51"/>
      <c r="G110" s="15" t="s">
        <v>695</v>
      </c>
      <c r="H110" s="51"/>
    </row>
    <row r="111" ht="24.95" customHeight="1" spans="1:8">
      <c r="A111" s="30"/>
      <c r="B111" s="14"/>
      <c r="C111" s="49"/>
      <c r="D111" s="50"/>
      <c r="E111" s="15" t="s">
        <v>696</v>
      </c>
      <c r="F111" s="51"/>
      <c r="G111" s="15" t="s">
        <v>697</v>
      </c>
      <c r="H111" s="51"/>
    </row>
    <row r="112" ht="24.95" customHeight="1" spans="1:8">
      <c r="A112" s="30"/>
      <c r="B112" s="14"/>
      <c r="C112" s="49"/>
      <c r="D112" s="50"/>
      <c r="E112" s="15" t="s">
        <v>698</v>
      </c>
      <c r="F112" s="51"/>
      <c r="G112" s="15" t="s">
        <v>699</v>
      </c>
      <c r="H112" s="51"/>
    </row>
    <row r="113" ht="24.95" customHeight="1" spans="1:8">
      <c r="A113" s="30"/>
      <c r="B113" s="14"/>
      <c r="C113" s="49"/>
      <c r="D113" s="50"/>
      <c r="E113" s="15" t="s">
        <v>700</v>
      </c>
      <c r="F113" s="51"/>
      <c r="G113" s="15" t="s">
        <v>701</v>
      </c>
      <c r="H113" s="51"/>
    </row>
    <row r="114" ht="24.95" customHeight="1" spans="1:8">
      <c r="A114" s="30"/>
      <c r="B114" s="14"/>
      <c r="C114" s="49"/>
      <c r="D114" s="50"/>
      <c r="E114" s="15" t="s">
        <v>713</v>
      </c>
      <c r="F114" s="51"/>
      <c r="G114" s="15" t="s">
        <v>714</v>
      </c>
      <c r="H114" s="51"/>
    </row>
    <row r="115" ht="24.95" customHeight="1" spans="1:8">
      <c r="A115" s="30"/>
      <c r="B115" s="14"/>
      <c r="C115" s="49"/>
      <c r="D115" s="50"/>
      <c r="E115" s="15" t="s">
        <v>715</v>
      </c>
      <c r="F115" s="51"/>
      <c r="G115" s="15" t="s">
        <v>714</v>
      </c>
      <c r="H115" s="51"/>
    </row>
    <row r="116" ht="24.95" customHeight="1" spans="1:8">
      <c r="A116" s="30"/>
      <c r="B116" s="14"/>
      <c r="C116" s="49"/>
      <c r="D116" s="50"/>
      <c r="E116" s="15" t="s">
        <v>716</v>
      </c>
      <c r="F116" s="51"/>
      <c r="G116" s="15" t="s">
        <v>714</v>
      </c>
      <c r="H116" s="51"/>
    </row>
    <row r="117" ht="24.95" customHeight="1" spans="1:8">
      <c r="A117" s="30"/>
      <c r="B117" s="14"/>
      <c r="C117" s="49"/>
      <c r="D117" s="50"/>
      <c r="E117" s="15" t="s">
        <v>717</v>
      </c>
      <c r="F117" s="51"/>
      <c r="G117" s="15" t="s">
        <v>718</v>
      </c>
      <c r="H117" s="51"/>
    </row>
    <row r="118" ht="24.95" customHeight="1" spans="1:8">
      <c r="A118" s="30"/>
      <c r="B118" s="14"/>
      <c r="C118" s="49"/>
      <c r="D118" s="50"/>
      <c r="E118" s="15" t="s">
        <v>726</v>
      </c>
      <c r="F118" s="51"/>
      <c r="G118" s="15" t="s">
        <v>392</v>
      </c>
      <c r="H118" s="51"/>
    </row>
    <row r="119" ht="24.95" customHeight="1" spans="1:8">
      <c r="A119" s="30"/>
      <c r="B119" s="14"/>
      <c r="C119" s="49"/>
      <c r="D119" s="50"/>
      <c r="E119" s="15" t="s">
        <v>727</v>
      </c>
      <c r="F119" s="51"/>
      <c r="G119" s="15" t="s">
        <v>728</v>
      </c>
      <c r="H119" s="51"/>
    </row>
    <row r="120" ht="24.95" customHeight="1" spans="1:8">
      <c r="A120" s="30"/>
      <c r="B120" s="14"/>
      <c r="C120" s="49"/>
      <c r="D120" s="50"/>
      <c r="E120" s="15" t="s">
        <v>729</v>
      </c>
      <c r="F120" s="51"/>
      <c r="G120" s="15" t="s">
        <v>730</v>
      </c>
      <c r="H120" s="51"/>
    </row>
    <row r="121" ht="24.95" customHeight="1" spans="1:8">
      <c r="A121" s="30"/>
      <c r="B121" s="14"/>
      <c r="C121" s="49"/>
      <c r="D121" s="50"/>
      <c r="E121" s="15" t="s">
        <v>731</v>
      </c>
      <c r="F121" s="51"/>
      <c r="G121" s="15" t="s">
        <v>732</v>
      </c>
      <c r="H121" s="51"/>
    </row>
    <row r="122" ht="24.95" customHeight="1" spans="1:8">
      <c r="A122" s="30"/>
      <c r="B122" s="14"/>
      <c r="C122" s="49"/>
      <c r="D122" s="50"/>
      <c r="E122" s="15" t="s">
        <v>733</v>
      </c>
      <c r="F122" s="51"/>
      <c r="G122" s="15" t="s">
        <v>734</v>
      </c>
      <c r="H122" s="51"/>
    </row>
    <row r="123" ht="24.95" customHeight="1" spans="1:8">
      <c r="A123" s="30"/>
      <c r="B123" s="14"/>
      <c r="C123" s="49"/>
      <c r="D123" s="50"/>
      <c r="E123" s="15" t="s">
        <v>735</v>
      </c>
      <c r="F123" s="51"/>
      <c r="G123" s="15" t="s">
        <v>736</v>
      </c>
      <c r="H123" s="51"/>
    </row>
    <row r="124" ht="24.95" customHeight="1" spans="1:8">
      <c r="A124" s="30"/>
      <c r="B124" s="14"/>
      <c r="C124" s="49"/>
      <c r="D124" s="50"/>
      <c r="E124" s="15" t="s">
        <v>737</v>
      </c>
      <c r="F124" s="51"/>
      <c r="G124" s="15" t="s">
        <v>532</v>
      </c>
      <c r="H124" s="51"/>
    </row>
    <row r="125" ht="24.95" customHeight="1" spans="1:8">
      <c r="A125" s="30"/>
      <c r="B125" s="14"/>
      <c r="C125" s="49"/>
      <c r="D125" s="50"/>
      <c r="E125" s="15" t="s">
        <v>738</v>
      </c>
      <c r="F125" s="51"/>
      <c r="G125" s="15" t="s">
        <v>739</v>
      </c>
      <c r="H125" s="51"/>
    </row>
    <row r="126" ht="24.95" customHeight="1" spans="1:8">
      <c r="A126" s="30"/>
      <c r="B126" s="14"/>
      <c r="C126" s="49"/>
      <c r="D126" s="50"/>
      <c r="E126" s="15" t="s">
        <v>740</v>
      </c>
      <c r="F126" s="51"/>
      <c r="G126" s="15" t="s">
        <v>741</v>
      </c>
      <c r="H126" s="51"/>
    </row>
    <row r="127" ht="24.95" customHeight="1" spans="1:8">
      <c r="A127" s="30"/>
      <c r="B127" s="14"/>
      <c r="C127" s="49"/>
      <c r="D127" s="50"/>
      <c r="E127" s="15" t="s">
        <v>744</v>
      </c>
      <c r="F127" s="51"/>
      <c r="G127" s="15">
        <v>4864.702</v>
      </c>
      <c r="H127" s="51"/>
    </row>
    <row r="128" ht="24.95" customHeight="1" spans="1:8">
      <c r="A128" s="30"/>
      <c r="B128" s="14"/>
      <c r="C128" s="49"/>
      <c r="D128" s="50"/>
      <c r="E128" s="15" t="s">
        <v>745</v>
      </c>
      <c r="F128" s="51"/>
      <c r="G128" s="15" t="s">
        <v>746</v>
      </c>
      <c r="H128" s="51"/>
    </row>
    <row r="129" ht="24.95" customHeight="1" spans="1:8">
      <c r="A129" s="30"/>
      <c r="B129" s="14"/>
      <c r="C129" s="10" t="s">
        <v>367</v>
      </c>
      <c r="D129" s="10"/>
      <c r="E129" s="15" t="s">
        <v>368</v>
      </c>
      <c r="F129" s="51"/>
      <c r="G129" s="15" t="s">
        <v>449</v>
      </c>
      <c r="H129" s="51"/>
    </row>
    <row r="130" ht="24.95" customHeight="1" spans="1:8">
      <c r="A130" s="30"/>
      <c r="B130" s="14"/>
      <c r="C130" s="10"/>
      <c r="D130" s="10"/>
      <c r="E130" s="15" t="s">
        <v>370</v>
      </c>
      <c r="F130" s="51"/>
      <c r="G130" s="15" t="s">
        <v>449</v>
      </c>
      <c r="H130" s="51"/>
    </row>
    <row r="131" ht="24.95" customHeight="1" spans="1:8">
      <c r="A131" s="30"/>
      <c r="B131" s="14"/>
      <c r="C131" s="10"/>
      <c r="D131" s="10"/>
      <c r="E131" s="15" t="s">
        <v>371</v>
      </c>
      <c r="F131" s="51"/>
      <c r="G131" s="15" t="s">
        <v>449</v>
      </c>
      <c r="H131" s="51"/>
    </row>
    <row r="132" ht="24.95" customHeight="1" spans="1:8">
      <c r="A132" s="30"/>
      <c r="B132" s="14"/>
      <c r="C132" s="10"/>
      <c r="D132" s="10"/>
      <c r="E132" s="15" t="s">
        <v>403</v>
      </c>
      <c r="F132" s="51"/>
      <c r="G132" s="15" t="s">
        <v>449</v>
      </c>
      <c r="H132" s="51"/>
    </row>
    <row r="133" ht="24.95" customHeight="1" spans="1:8">
      <c r="A133" s="30"/>
      <c r="B133" s="14"/>
      <c r="C133" s="10"/>
      <c r="D133" s="10"/>
      <c r="E133" s="15" t="s">
        <v>428</v>
      </c>
      <c r="F133" s="51"/>
      <c r="G133" s="15" t="s">
        <v>449</v>
      </c>
      <c r="H133" s="51"/>
    </row>
    <row r="134" ht="24.95" customHeight="1" spans="1:8">
      <c r="A134" s="30"/>
      <c r="B134" s="14"/>
      <c r="C134" s="10"/>
      <c r="D134" s="10"/>
      <c r="E134" s="15" t="s">
        <v>803</v>
      </c>
      <c r="F134" s="51"/>
      <c r="G134" s="15" t="s">
        <v>449</v>
      </c>
      <c r="H134" s="51"/>
    </row>
    <row r="135" ht="24.95" customHeight="1" spans="1:8">
      <c r="A135" s="30"/>
      <c r="B135" s="14"/>
      <c r="C135" s="10"/>
      <c r="D135" s="10"/>
      <c r="E135" s="15" t="s">
        <v>512</v>
      </c>
      <c r="F135" s="51"/>
      <c r="G135" s="15" t="s">
        <v>449</v>
      </c>
      <c r="H135" s="51"/>
    </row>
    <row r="136" ht="24.95" customHeight="1" spans="1:8">
      <c r="A136" s="30"/>
      <c r="B136" s="14"/>
      <c r="C136" s="10"/>
      <c r="D136" s="10"/>
      <c r="E136" s="15" t="s">
        <v>483</v>
      </c>
      <c r="F136" s="51"/>
      <c r="G136" s="15" t="s">
        <v>449</v>
      </c>
      <c r="H136" s="51"/>
    </row>
    <row r="137" ht="24.95" customHeight="1" spans="1:8">
      <c r="A137" s="30"/>
      <c r="B137" s="14"/>
      <c r="C137" s="10"/>
      <c r="D137" s="10"/>
      <c r="E137" s="15" t="s">
        <v>671</v>
      </c>
      <c r="F137" s="51"/>
      <c r="G137" s="15" t="s">
        <v>449</v>
      </c>
      <c r="H137" s="51"/>
    </row>
    <row r="138" ht="24.95" customHeight="1" spans="1:8">
      <c r="A138" s="30"/>
      <c r="B138" s="14"/>
      <c r="C138" s="49" t="s">
        <v>372</v>
      </c>
      <c r="D138" s="50"/>
      <c r="E138" s="15" t="s">
        <v>373</v>
      </c>
      <c r="F138" s="51"/>
      <c r="G138" s="10" t="s">
        <v>804</v>
      </c>
      <c r="H138" s="10"/>
    </row>
    <row r="139" ht="24.95" customHeight="1" spans="1:8">
      <c r="A139" s="30"/>
      <c r="B139" s="14"/>
      <c r="C139" s="49"/>
      <c r="D139" s="50"/>
      <c r="E139" s="15" t="s">
        <v>805</v>
      </c>
      <c r="F139" s="51"/>
      <c r="G139" s="15" t="s">
        <v>449</v>
      </c>
      <c r="H139" s="51"/>
    </row>
    <row r="140" ht="24.95" customHeight="1" spans="1:8">
      <c r="A140" s="30"/>
      <c r="B140" s="14"/>
      <c r="C140" s="49"/>
      <c r="D140" s="50"/>
      <c r="E140" s="15" t="s">
        <v>806</v>
      </c>
      <c r="F140" s="51"/>
      <c r="G140" s="15" t="s">
        <v>449</v>
      </c>
      <c r="H140" s="51"/>
    </row>
    <row r="141" ht="24.95" customHeight="1" spans="1:8">
      <c r="A141" s="30"/>
      <c r="B141" s="52" t="s">
        <v>375</v>
      </c>
      <c r="C141" s="53" t="s">
        <v>406</v>
      </c>
      <c r="D141" s="54"/>
      <c r="E141" s="10" t="s">
        <v>376</v>
      </c>
      <c r="F141" s="10"/>
      <c r="G141" s="10" t="s">
        <v>807</v>
      </c>
      <c r="H141" s="10"/>
    </row>
    <row r="142" ht="24.95" customHeight="1" spans="1:8">
      <c r="A142" s="30"/>
      <c r="B142" s="52"/>
      <c r="C142" s="55"/>
      <c r="D142" s="56"/>
      <c r="E142" s="15" t="s">
        <v>407</v>
      </c>
      <c r="F142" s="51"/>
      <c r="G142" s="15" t="s">
        <v>408</v>
      </c>
      <c r="H142" s="51"/>
    </row>
    <row r="143" ht="24.95" customHeight="1" spans="1:8">
      <c r="A143" s="30"/>
      <c r="B143" s="52"/>
      <c r="C143" s="55"/>
      <c r="D143" s="56"/>
      <c r="E143" s="15" t="s">
        <v>808</v>
      </c>
      <c r="F143" s="51"/>
      <c r="G143" s="15" t="s">
        <v>408</v>
      </c>
      <c r="H143" s="51"/>
    </row>
    <row r="144" ht="24.95" customHeight="1" spans="1:8">
      <c r="A144" s="30"/>
      <c r="B144" s="10" t="s">
        <v>378</v>
      </c>
      <c r="C144" s="10" t="s">
        <v>411</v>
      </c>
      <c r="D144" s="10"/>
      <c r="E144" s="10" t="s">
        <v>412</v>
      </c>
      <c r="F144" s="30"/>
      <c r="G144" s="10" t="s">
        <v>413</v>
      </c>
      <c r="H144" s="30"/>
    </row>
    <row r="145" ht="36" customHeight="1" spans="1:8">
      <c r="A145" s="30"/>
      <c r="B145" s="10"/>
      <c r="C145" s="10"/>
      <c r="D145" s="10"/>
      <c r="E145" s="15" t="s">
        <v>809</v>
      </c>
      <c r="F145" s="51"/>
      <c r="G145" s="15" t="s">
        <v>810</v>
      </c>
      <c r="H145" s="51"/>
    </row>
    <row r="146" ht="24.95" customHeight="1" spans="1:8">
      <c r="A146" s="30"/>
      <c r="B146" s="10"/>
      <c r="C146" s="10"/>
      <c r="D146" s="10"/>
      <c r="E146" s="15" t="s">
        <v>471</v>
      </c>
      <c r="F146" s="51"/>
      <c r="G146" s="15" t="s">
        <v>472</v>
      </c>
      <c r="H146" s="51"/>
    </row>
    <row r="147" ht="24.95" customHeight="1" spans="1:8">
      <c r="A147" s="30"/>
      <c r="B147" s="10"/>
      <c r="C147" s="10"/>
      <c r="D147" s="10"/>
      <c r="E147" s="15" t="s">
        <v>489</v>
      </c>
      <c r="F147" s="51"/>
      <c r="G147" s="15" t="s">
        <v>811</v>
      </c>
      <c r="H147" s="51"/>
    </row>
    <row r="148" ht="24.95" customHeight="1" spans="1:8">
      <c r="A148" s="30"/>
      <c r="B148" s="10"/>
      <c r="C148" s="10"/>
      <c r="D148" s="10"/>
      <c r="E148" s="15" t="s">
        <v>491</v>
      </c>
      <c r="F148" s="51"/>
      <c r="G148" s="15" t="s">
        <v>492</v>
      </c>
      <c r="H148" s="51"/>
    </row>
    <row r="149" ht="24.95" customHeight="1" spans="1:8">
      <c r="A149" s="30"/>
      <c r="B149" s="10"/>
      <c r="C149" s="10"/>
      <c r="D149" s="10"/>
      <c r="E149" s="15" t="s">
        <v>473</v>
      </c>
      <c r="F149" s="51"/>
      <c r="G149" s="15" t="s">
        <v>474</v>
      </c>
      <c r="H149" s="51"/>
    </row>
    <row r="150" ht="24.95" customHeight="1" spans="1:8">
      <c r="A150" s="30"/>
      <c r="B150" s="10"/>
      <c r="C150" s="10"/>
      <c r="D150" s="10"/>
      <c r="E150" s="15" t="s">
        <v>675</v>
      </c>
      <c r="F150" s="51"/>
      <c r="G150" s="15" t="s">
        <v>410</v>
      </c>
      <c r="H150" s="51"/>
    </row>
    <row r="151" ht="24.95" customHeight="1" spans="1:8">
      <c r="A151" s="30"/>
      <c r="B151" s="10"/>
      <c r="C151" s="10"/>
      <c r="D151" s="10"/>
      <c r="E151" s="15" t="s">
        <v>706</v>
      </c>
      <c r="F151" s="51"/>
      <c r="G151" s="15" t="s">
        <v>707</v>
      </c>
      <c r="H151" s="51"/>
    </row>
    <row r="152" ht="24.95" customHeight="1" spans="1:8">
      <c r="A152" s="30"/>
      <c r="B152" s="10"/>
      <c r="C152" s="10"/>
      <c r="D152" s="10"/>
      <c r="E152" s="15" t="s">
        <v>708</v>
      </c>
      <c r="F152" s="51"/>
      <c r="G152" s="15" t="s">
        <v>709</v>
      </c>
      <c r="H152" s="51"/>
    </row>
    <row r="153" ht="24.95" customHeight="1" spans="1:8">
      <c r="A153" s="30"/>
      <c r="B153" s="10"/>
      <c r="C153" s="10" t="s">
        <v>379</v>
      </c>
      <c r="D153" s="10"/>
      <c r="E153" s="15" t="s">
        <v>409</v>
      </c>
      <c r="F153" s="51"/>
      <c r="G153" s="15" t="s">
        <v>410</v>
      </c>
      <c r="H153" s="51"/>
    </row>
    <row r="154" ht="24.95" customHeight="1" spans="1:8">
      <c r="A154" s="30"/>
      <c r="B154" s="10"/>
      <c r="C154" s="10"/>
      <c r="D154" s="10"/>
      <c r="E154" s="15" t="s">
        <v>431</v>
      </c>
      <c r="F154" s="51"/>
      <c r="G154" s="15" t="s">
        <v>432</v>
      </c>
      <c r="H154" s="51"/>
    </row>
    <row r="155" ht="33.75" customHeight="1" spans="1:8">
      <c r="A155" s="30"/>
      <c r="B155" s="10"/>
      <c r="C155" s="10"/>
      <c r="D155" s="10"/>
      <c r="E155" s="15" t="s">
        <v>454</v>
      </c>
      <c r="F155" s="51"/>
      <c r="G155" s="15" t="s">
        <v>449</v>
      </c>
      <c r="H155" s="51"/>
    </row>
    <row r="156" ht="24.95" customHeight="1" spans="1:8">
      <c r="A156" s="30"/>
      <c r="B156" s="10"/>
      <c r="C156" s="10"/>
      <c r="D156" s="10"/>
      <c r="E156" s="15" t="s">
        <v>487</v>
      </c>
      <c r="F156" s="51"/>
      <c r="G156" s="15" t="s">
        <v>488</v>
      </c>
      <c r="H156" s="51"/>
    </row>
    <row r="157" ht="24.95" customHeight="1" spans="1:8">
      <c r="A157" s="30"/>
      <c r="B157" s="10"/>
      <c r="C157" s="10"/>
      <c r="D157" s="10"/>
      <c r="E157" s="15" t="s">
        <v>503</v>
      </c>
      <c r="F157" s="51"/>
      <c r="G157" s="15" t="s">
        <v>504</v>
      </c>
      <c r="H157" s="51"/>
    </row>
    <row r="158" ht="32.25" customHeight="1" spans="1:8">
      <c r="A158" s="30"/>
      <c r="B158" s="10"/>
      <c r="C158" s="10"/>
      <c r="D158" s="10"/>
      <c r="E158" s="15" t="s">
        <v>567</v>
      </c>
      <c r="F158" s="51"/>
      <c r="G158" s="15" t="s">
        <v>568</v>
      </c>
      <c r="H158" s="51"/>
    </row>
    <row r="159" ht="24.95" customHeight="1" spans="1:8">
      <c r="A159" s="30"/>
      <c r="B159" s="10"/>
      <c r="C159" s="10"/>
      <c r="D159" s="10"/>
      <c r="E159" s="15" t="s">
        <v>674</v>
      </c>
      <c r="F159" s="51"/>
      <c r="G159" s="15" t="s">
        <v>413</v>
      </c>
      <c r="H159" s="51"/>
    </row>
    <row r="160" ht="24.95" customHeight="1" spans="1:8">
      <c r="A160" s="30"/>
      <c r="B160" s="10"/>
      <c r="C160" s="10"/>
      <c r="D160" s="10"/>
      <c r="E160" s="15" t="s">
        <v>720</v>
      </c>
      <c r="F160" s="51"/>
      <c r="G160" s="15" t="s">
        <v>721</v>
      </c>
      <c r="H160" s="51"/>
    </row>
    <row r="161" ht="24.95" customHeight="1" spans="1:8">
      <c r="A161" s="30"/>
      <c r="B161" s="7"/>
      <c r="C161" s="49" t="s">
        <v>414</v>
      </c>
      <c r="D161" s="50"/>
      <c r="E161" s="10" t="s">
        <v>415</v>
      </c>
      <c r="F161" s="10"/>
      <c r="G161" s="10" t="s">
        <v>416</v>
      </c>
      <c r="H161" s="10"/>
    </row>
    <row r="162" ht="24.95" customHeight="1" spans="1:8">
      <c r="A162" s="30"/>
      <c r="B162" s="7"/>
      <c r="C162" s="49"/>
      <c r="D162" s="50"/>
      <c r="E162" s="15" t="s">
        <v>434</v>
      </c>
      <c r="F162" s="51"/>
      <c r="G162" s="15" t="s">
        <v>416</v>
      </c>
      <c r="H162" s="51"/>
    </row>
    <row r="163" ht="24.95" customHeight="1" spans="1:8">
      <c r="A163" s="30"/>
      <c r="B163" s="7"/>
      <c r="C163" s="49"/>
      <c r="D163" s="50"/>
      <c r="E163" s="15" t="s">
        <v>457</v>
      </c>
      <c r="F163" s="51"/>
      <c r="G163" s="15">
        <v>33</v>
      </c>
      <c r="H163" s="51"/>
    </row>
    <row r="164" ht="24.95" customHeight="1" spans="1:8">
      <c r="A164" s="30"/>
      <c r="B164" s="7"/>
      <c r="C164" s="49"/>
      <c r="D164" s="50"/>
      <c r="E164" s="15" t="s">
        <v>676</v>
      </c>
      <c r="F164" s="51"/>
      <c r="G164" s="15" t="s">
        <v>410</v>
      </c>
      <c r="H164" s="51"/>
    </row>
    <row r="165" ht="24.95" customHeight="1" spans="1:8">
      <c r="A165" s="30"/>
      <c r="B165" s="7"/>
      <c r="C165" s="57"/>
      <c r="D165" s="58"/>
      <c r="E165" s="15" t="s">
        <v>493</v>
      </c>
      <c r="F165" s="51"/>
      <c r="G165" s="15" t="s">
        <v>571</v>
      </c>
      <c r="H165" s="51"/>
    </row>
    <row r="166" ht="24.95" customHeight="1" spans="1:8">
      <c r="A166" s="30"/>
      <c r="B166" s="7"/>
      <c r="C166" s="11" t="s">
        <v>417</v>
      </c>
      <c r="D166" s="13"/>
      <c r="E166" s="15" t="s">
        <v>418</v>
      </c>
      <c r="F166" s="51"/>
      <c r="G166" s="15" t="s">
        <v>472</v>
      </c>
      <c r="H166" s="51"/>
    </row>
    <row r="167" ht="24.95" customHeight="1" spans="1:8">
      <c r="A167" s="30"/>
      <c r="B167" s="7"/>
      <c r="C167" s="49"/>
      <c r="D167" s="50"/>
      <c r="E167" s="15" t="s">
        <v>435</v>
      </c>
      <c r="F167" s="51"/>
      <c r="G167" s="15" t="s">
        <v>432</v>
      </c>
      <c r="H167" s="51"/>
    </row>
    <row r="168" ht="24.95" customHeight="1" spans="1:8">
      <c r="A168" s="30"/>
      <c r="B168" s="7"/>
      <c r="C168" s="49"/>
      <c r="D168" s="50"/>
      <c r="E168" s="15" t="s">
        <v>519</v>
      </c>
      <c r="F168" s="51"/>
      <c r="G168" s="15" t="s">
        <v>432</v>
      </c>
      <c r="H168" s="51"/>
    </row>
    <row r="169" ht="24.95" customHeight="1" spans="1:8">
      <c r="A169" s="30"/>
      <c r="B169" s="7"/>
      <c r="C169" s="49"/>
      <c r="D169" s="50"/>
      <c r="E169" s="15" t="s">
        <v>677</v>
      </c>
      <c r="F169" s="51"/>
      <c r="G169" s="15" t="s">
        <v>554</v>
      </c>
      <c r="H169" s="51"/>
    </row>
    <row r="170" ht="40.5" customHeight="1" spans="1:8">
      <c r="A170" s="30"/>
      <c r="B170" s="7" t="s">
        <v>812</v>
      </c>
      <c r="C170" s="10" t="s">
        <v>382</v>
      </c>
      <c r="D170" s="10"/>
      <c r="E170" s="15" t="s">
        <v>478</v>
      </c>
      <c r="F170" s="51"/>
      <c r="G170" s="15" t="s">
        <v>420</v>
      </c>
      <c r="H170" s="51"/>
    </row>
  </sheetData>
  <mergeCells count="348">
    <mergeCell ref="A1:H1"/>
    <mergeCell ref="A2:H2"/>
    <mergeCell ref="A3:H3"/>
    <mergeCell ref="A4:C4"/>
    <mergeCell ref="D4:H4"/>
    <mergeCell ref="B5:C5"/>
    <mergeCell ref="D5:H5"/>
    <mergeCell ref="B6:C6"/>
    <mergeCell ref="D6:H6"/>
    <mergeCell ref="B7:C7"/>
    <mergeCell ref="D7:H7"/>
    <mergeCell ref="B8:C8"/>
    <mergeCell ref="D8:H8"/>
    <mergeCell ref="B9:C9"/>
    <mergeCell ref="D9:H9"/>
    <mergeCell ref="B10:C10"/>
    <mergeCell ref="D10:H10"/>
    <mergeCell ref="B11:C11"/>
    <mergeCell ref="D11:H11"/>
    <mergeCell ref="B12:C12"/>
    <mergeCell ref="D12:H12"/>
    <mergeCell ref="B13:C13"/>
    <mergeCell ref="D13:H13"/>
    <mergeCell ref="B14:C14"/>
    <mergeCell ref="D14:H14"/>
    <mergeCell ref="B15:C15"/>
    <mergeCell ref="D15:H15"/>
    <mergeCell ref="B16:C16"/>
    <mergeCell ref="D16:H16"/>
    <mergeCell ref="B17:C17"/>
    <mergeCell ref="D17:H17"/>
    <mergeCell ref="B18:C18"/>
    <mergeCell ref="D18:H18"/>
    <mergeCell ref="B21:H21"/>
    <mergeCell ref="C22:D22"/>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39:F39"/>
    <mergeCell ref="G39:H39"/>
    <mergeCell ref="E40:F40"/>
    <mergeCell ref="G40:H40"/>
    <mergeCell ref="E41:F41"/>
    <mergeCell ref="G41:H41"/>
    <mergeCell ref="E42:F42"/>
    <mergeCell ref="G42:H42"/>
    <mergeCell ref="E43:F43"/>
    <mergeCell ref="G43:H43"/>
    <mergeCell ref="E44:F44"/>
    <mergeCell ref="G44:H44"/>
    <mergeCell ref="E45:F45"/>
    <mergeCell ref="G45:H45"/>
    <mergeCell ref="E46:F46"/>
    <mergeCell ref="G46:H46"/>
    <mergeCell ref="E47:F47"/>
    <mergeCell ref="G47:H47"/>
    <mergeCell ref="E48:F48"/>
    <mergeCell ref="G48:H48"/>
    <mergeCell ref="E49:F49"/>
    <mergeCell ref="G49:H49"/>
    <mergeCell ref="E50:F50"/>
    <mergeCell ref="G50:H50"/>
    <mergeCell ref="E51:F51"/>
    <mergeCell ref="G51:H51"/>
    <mergeCell ref="E52:F52"/>
    <mergeCell ref="G52:H52"/>
    <mergeCell ref="E53:F53"/>
    <mergeCell ref="G53:H53"/>
    <mergeCell ref="E54:F54"/>
    <mergeCell ref="G54:H54"/>
    <mergeCell ref="E55:F55"/>
    <mergeCell ref="G55:H55"/>
    <mergeCell ref="E56:F56"/>
    <mergeCell ref="G56:H56"/>
    <mergeCell ref="E57:F57"/>
    <mergeCell ref="G57:H57"/>
    <mergeCell ref="E58:F58"/>
    <mergeCell ref="G58:H58"/>
    <mergeCell ref="E59:F59"/>
    <mergeCell ref="G59:H59"/>
    <mergeCell ref="E60:F60"/>
    <mergeCell ref="G60:H60"/>
    <mergeCell ref="E61:F61"/>
    <mergeCell ref="G61:H61"/>
    <mergeCell ref="E62:F62"/>
    <mergeCell ref="G62:H62"/>
    <mergeCell ref="E63:F63"/>
    <mergeCell ref="G63:H63"/>
    <mergeCell ref="E64:F64"/>
    <mergeCell ref="G64:H64"/>
    <mergeCell ref="E65:F65"/>
    <mergeCell ref="G65:H65"/>
    <mergeCell ref="E66:F66"/>
    <mergeCell ref="G66:H66"/>
    <mergeCell ref="E67:F67"/>
    <mergeCell ref="G67:H67"/>
    <mergeCell ref="E68:F68"/>
    <mergeCell ref="G68:H68"/>
    <mergeCell ref="E69:F69"/>
    <mergeCell ref="G69:H69"/>
    <mergeCell ref="E70:F70"/>
    <mergeCell ref="G70:H70"/>
    <mergeCell ref="E71:F71"/>
    <mergeCell ref="G71:H71"/>
    <mergeCell ref="E72:F72"/>
    <mergeCell ref="G72:H72"/>
    <mergeCell ref="E73:F73"/>
    <mergeCell ref="G73:H73"/>
    <mergeCell ref="E74:F74"/>
    <mergeCell ref="G74:H74"/>
    <mergeCell ref="E75:F75"/>
    <mergeCell ref="G75:H75"/>
    <mergeCell ref="E76:F76"/>
    <mergeCell ref="G76:H76"/>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4:F84"/>
    <mergeCell ref="G84:H84"/>
    <mergeCell ref="E85:F85"/>
    <mergeCell ref="G85:H85"/>
    <mergeCell ref="E86:F86"/>
    <mergeCell ref="G86:H86"/>
    <mergeCell ref="E87:F87"/>
    <mergeCell ref="G87:H87"/>
    <mergeCell ref="E88:F88"/>
    <mergeCell ref="G88:H88"/>
    <mergeCell ref="E89:F89"/>
    <mergeCell ref="G89:H89"/>
    <mergeCell ref="E90:F90"/>
    <mergeCell ref="G90:H90"/>
    <mergeCell ref="E91:F91"/>
    <mergeCell ref="G91:H91"/>
    <mergeCell ref="E92:F92"/>
    <mergeCell ref="G92:H92"/>
    <mergeCell ref="E93:F93"/>
    <mergeCell ref="G93:H93"/>
    <mergeCell ref="E94:F94"/>
    <mergeCell ref="G94:H94"/>
    <mergeCell ref="E95:F95"/>
    <mergeCell ref="G95:H95"/>
    <mergeCell ref="E96:F96"/>
    <mergeCell ref="G96:H96"/>
    <mergeCell ref="E97:F97"/>
    <mergeCell ref="G97:H97"/>
    <mergeCell ref="E98:F98"/>
    <mergeCell ref="G98:H98"/>
    <mergeCell ref="E99:F99"/>
    <mergeCell ref="G99:H99"/>
    <mergeCell ref="E100:F100"/>
    <mergeCell ref="G100:H100"/>
    <mergeCell ref="E101:F101"/>
    <mergeCell ref="G101:H101"/>
    <mergeCell ref="E102:F102"/>
    <mergeCell ref="G102:H102"/>
    <mergeCell ref="E103:F103"/>
    <mergeCell ref="G103:H103"/>
    <mergeCell ref="E104:F104"/>
    <mergeCell ref="G104:H104"/>
    <mergeCell ref="E105:F105"/>
    <mergeCell ref="G105:H105"/>
    <mergeCell ref="E106:F106"/>
    <mergeCell ref="G106:H106"/>
    <mergeCell ref="E107:F107"/>
    <mergeCell ref="G107:H107"/>
    <mergeCell ref="E108:F108"/>
    <mergeCell ref="G108:H108"/>
    <mergeCell ref="E109:F109"/>
    <mergeCell ref="G109:H109"/>
    <mergeCell ref="E110:F110"/>
    <mergeCell ref="G110:H110"/>
    <mergeCell ref="E111:F111"/>
    <mergeCell ref="G111:H111"/>
    <mergeCell ref="E112:F112"/>
    <mergeCell ref="G112:H112"/>
    <mergeCell ref="E113:F113"/>
    <mergeCell ref="G113:H113"/>
    <mergeCell ref="E114:F114"/>
    <mergeCell ref="G114:H114"/>
    <mergeCell ref="E115:F115"/>
    <mergeCell ref="G115:H115"/>
    <mergeCell ref="E116:F116"/>
    <mergeCell ref="G116:H116"/>
    <mergeCell ref="E117:F117"/>
    <mergeCell ref="G117:H117"/>
    <mergeCell ref="E118:F118"/>
    <mergeCell ref="G118:H118"/>
    <mergeCell ref="E119:F119"/>
    <mergeCell ref="G119:H119"/>
    <mergeCell ref="E120:F120"/>
    <mergeCell ref="G120:H120"/>
    <mergeCell ref="E121:F121"/>
    <mergeCell ref="G121:H121"/>
    <mergeCell ref="E122:F122"/>
    <mergeCell ref="G122:H122"/>
    <mergeCell ref="E123:F123"/>
    <mergeCell ref="G123:H123"/>
    <mergeCell ref="E124:F124"/>
    <mergeCell ref="G124:H124"/>
    <mergeCell ref="E125:F125"/>
    <mergeCell ref="G125:H125"/>
    <mergeCell ref="E126:F126"/>
    <mergeCell ref="G126:H126"/>
    <mergeCell ref="E127:F127"/>
    <mergeCell ref="G127:H127"/>
    <mergeCell ref="E128:F128"/>
    <mergeCell ref="G128:H128"/>
    <mergeCell ref="E129:F129"/>
    <mergeCell ref="G129:H129"/>
    <mergeCell ref="E130:F130"/>
    <mergeCell ref="G130:H130"/>
    <mergeCell ref="E131:F131"/>
    <mergeCell ref="G131:H131"/>
    <mergeCell ref="E132:F132"/>
    <mergeCell ref="G132:H132"/>
    <mergeCell ref="E133:F133"/>
    <mergeCell ref="G133:H133"/>
    <mergeCell ref="E134:F134"/>
    <mergeCell ref="G134:H134"/>
    <mergeCell ref="E135:F135"/>
    <mergeCell ref="G135:H135"/>
    <mergeCell ref="E136:F136"/>
    <mergeCell ref="G136:H136"/>
    <mergeCell ref="E137:F137"/>
    <mergeCell ref="G137:H137"/>
    <mergeCell ref="E138:F138"/>
    <mergeCell ref="G138:H138"/>
    <mergeCell ref="E139:F139"/>
    <mergeCell ref="G139:H139"/>
    <mergeCell ref="E140:F140"/>
    <mergeCell ref="G140:H140"/>
    <mergeCell ref="E141:F141"/>
    <mergeCell ref="G141:H141"/>
    <mergeCell ref="E142:F142"/>
    <mergeCell ref="G142:H142"/>
    <mergeCell ref="E143:F143"/>
    <mergeCell ref="G143:H143"/>
    <mergeCell ref="E144:F144"/>
    <mergeCell ref="G144:H144"/>
    <mergeCell ref="E145:F145"/>
    <mergeCell ref="G145:H145"/>
    <mergeCell ref="E146:F146"/>
    <mergeCell ref="G146:H146"/>
    <mergeCell ref="E147:F147"/>
    <mergeCell ref="G147:H147"/>
    <mergeCell ref="E148:F148"/>
    <mergeCell ref="G148:H148"/>
    <mergeCell ref="E149:F149"/>
    <mergeCell ref="G149:H149"/>
    <mergeCell ref="E150:F150"/>
    <mergeCell ref="G150:H150"/>
    <mergeCell ref="E151:F151"/>
    <mergeCell ref="G151:H151"/>
    <mergeCell ref="E152:F152"/>
    <mergeCell ref="G152:H152"/>
    <mergeCell ref="E153:F153"/>
    <mergeCell ref="G153:H153"/>
    <mergeCell ref="E154:F154"/>
    <mergeCell ref="G154:H154"/>
    <mergeCell ref="E155:F155"/>
    <mergeCell ref="G155:H155"/>
    <mergeCell ref="E156:F156"/>
    <mergeCell ref="G156:H156"/>
    <mergeCell ref="E157:F157"/>
    <mergeCell ref="G157:H157"/>
    <mergeCell ref="E158:F158"/>
    <mergeCell ref="G158:H158"/>
    <mergeCell ref="E159:F159"/>
    <mergeCell ref="G159:H159"/>
    <mergeCell ref="E160:F160"/>
    <mergeCell ref="G160:H160"/>
    <mergeCell ref="E161:F161"/>
    <mergeCell ref="G161:H161"/>
    <mergeCell ref="E162:F162"/>
    <mergeCell ref="G162:H162"/>
    <mergeCell ref="E163:F163"/>
    <mergeCell ref="G163:H163"/>
    <mergeCell ref="E164:F164"/>
    <mergeCell ref="G164:H164"/>
    <mergeCell ref="E165:F165"/>
    <mergeCell ref="G165:H165"/>
    <mergeCell ref="E166:F166"/>
    <mergeCell ref="G166:H166"/>
    <mergeCell ref="E167:F167"/>
    <mergeCell ref="G167:H167"/>
    <mergeCell ref="E168:F168"/>
    <mergeCell ref="G168:H168"/>
    <mergeCell ref="E169:F169"/>
    <mergeCell ref="G169:H169"/>
    <mergeCell ref="C170:D170"/>
    <mergeCell ref="E170:F170"/>
    <mergeCell ref="G170:H170"/>
    <mergeCell ref="A5:A20"/>
    <mergeCell ref="A22:A170"/>
    <mergeCell ref="B23:B140"/>
    <mergeCell ref="B141:B143"/>
    <mergeCell ref="B144:B169"/>
    <mergeCell ref="C23:D128"/>
    <mergeCell ref="C129:D137"/>
    <mergeCell ref="C138:D140"/>
    <mergeCell ref="C144:D152"/>
    <mergeCell ref="C141:D143"/>
    <mergeCell ref="C153:D160"/>
    <mergeCell ref="C161:D165"/>
    <mergeCell ref="B19:E20"/>
    <mergeCell ref="C166:D169"/>
  </mergeCells>
  <pageMargins left="0.75" right="0.36" top="1" bottom="0.51" header="0.5" footer="0.27"/>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34</vt:i4>
      </vt:variant>
    </vt:vector>
  </HeadingPairs>
  <TitlesOfParts>
    <vt:vector size="34" baseType="lpstr">
      <vt:lpstr>封面</vt:lpstr>
      <vt:lpstr>1</vt:lpstr>
      <vt:lpstr>1-1</vt:lpstr>
      <vt:lpstr>1-2</vt:lpstr>
      <vt:lpstr>2</vt:lpstr>
      <vt:lpstr>2-1</vt:lpstr>
      <vt:lpstr>3</vt:lpstr>
      <vt:lpstr>3-1</vt:lpstr>
      <vt:lpstr>3-2</vt:lpstr>
      <vt:lpstr>3-3</vt:lpstr>
      <vt:lpstr>4</vt:lpstr>
      <vt:lpstr>4-1</vt:lpstr>
      <vt:lpstr>5</vt:lpstr>
      <vt:lpstr>6-1</vt:lpstr>
      <vt:lpstr>6-2</vt:lpstr>
      <vt:lpstr>6-3</vt:lpstr>
      <vt:lpstr>6-4</vt:lpstr>
      <vt:lpstr>6-5</vt:lpstr>
      <vt:lpstr>6-6</vt:lpstr>
      <vt:lpstr>6-9</vt:lpstr>
      <vt:lpstr>6-7</vt:lpstr>
      <vt:lpstr>6-8</vt:lpstr>
      <vt:lpstr>6-10</vt:lpstr>
      <vt:lpstr>6-11</vt:lpstr>
      <vt:lpstr>6-12</vt:lpstr>
      <vt:lpstr>6-13</vt:lpstr>
      <vt:lpstr>6-14</vt:lpstr>
      <vt:lpstr>6-15</vt:lpstr>
      <vt:lpstr>6-16</vt:lpstr>
      <vt:lpstr>6-17</vt:lpstr>
      <vt:lpstr>6-18</vt:lpstr>
      <vt:lpstr>6-19</vt:lpstr>
      <vt:lpstr>6-20</vt: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Owner</cp:lastModifiedBy>
  <dcterms:created xsi:type="dcterms:W3CDTF">2024-03-15T09:10:00Z</dcterms:created>
  <cp:lastPrinted>2024-04-02T02:46:00Z</cp:lastPrinted>
  <dcterms:modified xsi:type="dcterms:W3CDTF">2026-08-21T02:34:37Z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D1A4D905752B4D798C91D596965D228F</vt:lpwstr>
  </property>
</Properties>
</file>