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目录" sheetId="1" r:id="rId1"/>
    <sheet name="2025年惠民镇一般公共预算收入执行情况表" sheetId="2" r:id="rId2"/>
    <sheet name="2025年惠民镇一般公共预算支出执行情况表" sheetId="3" r:id="rId3"/>
    <sheet name="2025年惠民镇一般公共预算经济分类支出执行表" sheetId="4" r:id="rId4"/>
    <sheet name="2025年惠民镇一般公共预算收支平衡表" sheetId="5" r:id="rId5"/>
    <sheet name="2025年惠民镇政府性基金预算收入执行情况表" sheetId="6" r:id="rId6"/>
    <sheet name="2025年惠民镇政府性基金预算支出执行情况表" sheetId="7" r:id="rId7"/>
    <sheet name="2025年惠民镇政府性基金预算收支平衡表" sheetId="8" r:id="rId8"/>
    <sheet name="2025年惠民镇国有资本经营预算收入执行情况表" sheetId="21" r:id="rId9"/>
    <sheet name="2025年惠民镇国有资本经营预算收支执行情况表" sheetId="20" r:id="rId10"/>
    <sheet name="2025年惠民镇国有资本经营预算收支平衡表" sheetId="9" r:id="rId11"/>
    <sheet name="2026年惠民镇一般公共预算收入（草案）表" sheetId="10" r:id="rId12"/>
    <sheet name="2026年盐边县一般公共预算支出（草案）表" sheetId="11" r:id="rId13"/>
    <sheet name="2026年惠民镇一般公共预算经济分类支出（草案）表" sheetId="12" r:id="rId14"/>
    <sheet name="2026年惠民镇一般公共预算收支平衡表" sheetId="13" r:id="rId15"/>
    <sheet name="2026年惠民镇政府性基金预算收入（草案）表" sheetId="14" r:id="rId16"/>
    <sheet name="2026年惠民镇政府性基金预算支出（草案）表" sheetId="15" r:id="rId17"/>
    <sheet name="2026年惠民镇政府性基金预算收支平衡表" sheetId="16" r:id="rId18"/>
    <sheet name="2026年惠民镇国有资本经营预算收入（草案）表" sheetId="22" r:id="rId19"/>
    <sheet name="2026年惠民镇国有资本经营预算支出（草案）表" sheetId="23" r:id="rId20"/>
    <sheet name="2026年惠民镇国有资本经营预算收支平衡表" sheetId="17" r:id="rId21"/>
  </sheets>
  <definedNames>
    <definedName name="_xlnm._FilterDatabase" localSheetId="2" hidden="1">'2025年惠民镇一般公共预算支出执行情况表'!$A$4:$C$1247</definedName>
    <definedName name="_xlnm._FilterDatabase" localSheetId="6" hidden="1">'2025年惠民镇政府性基金预算支出执行情况表'!$A$4:$C$274</definedName>
    <definedName name="_xlnm._FilterDatabase" localSheetId="16" hidden="1">'2026年惠民镇政府性基金预算支出（草案）表'!$A$5:$D$259</definedName>
    <definedName name="_xlnm._FilterDatabase" localSheetId="12" hidden="1">'2026年盐边县一般公共预算支出（草案）表'!$A$5:$D$1265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<sst xmlns="http://schemas.openxmlformats.org/spreadsheetml/2006/main" count="3948" uniqueCount="1759">
  <si>
    <t>目      录</t>
  </si>
  <si>
    <t>项目名称</t>
  </si>
  <si>
    <t>页码</t>
  </si>
  <si>
    <t>表一、2025年惠民镇一般公共预算收入执行情况表</t>
  </si>
  <si>
    <t>表二、2025年惠民镇一般公共预算支出执行情况表</t>
  </si>
  <si>
    <t>表三、2025年惠民镇一般公共预算经济分类支出执行表</t>
  </si>
  <si>
    <t>表四、2025年惠民镇一般公共预算收支平衡表</t>
  </si>
  <si>
    <t>表五、2025年惠民镇政府性基金预算收入执行情况表</t>
  </si>
  <si>
    <t>表六、2025年惠民镇政府性基金预算支出执行情况表</t>
  </si>
  <si>
    <t>表七、2025年惠民镇政府性基金预算收支平衡表</t>
  </si>
  <si>
    <t>表八、2025年惠民镇国有资本经营预算收入执行情况表</t>
  </si>
  <si>
    <t>表九、2025年惠民镇国有资本经营预算支出执行情况表</t>
  </si>
  <si>
    <t>表十、2025年惠民镇国有资本经营预算收支平衡表</t>
  </si>
  <si>
    <t>表十一、2026年惠民镇一般公共预算收入（草案）表</t>
  </si>
  <si>
    <t>表十二、2026年惠民镇一般公共预算支出（草案）表</t>
  </si>
  <si>
    <t>表十三、2026年惠民镇一般公共预算经济分类支出（草案）表</t>
  </si>
  <si>
    <t>表十四、2026年惠民镇一般公共预算收支平衡表</t>
  </si>
  <si>
    <t>表十五、2026年惠民镇政府性基金预算收入（草案）表</t>
  </si>
  <si>
    <t>表十六、2026年惠民镇政府性基金预算支出（草案）表</t>
  </si>
  <si>
    <t>表十七、2026年惠民镇政府性基金预算收支平衡表</t>
  </si>
  <si>
    <t>表十八、2026年惠民镇国有资本经营预算收入（草案）表</t>
  </si>
  <si>
    <t>表十九、2026年惠民镇国有资本经营预算支出（草案）表</t>
  </si>
  <si>
    <t>表二十、2026年惠民镇国有资本经营预算收支平衡表</t>
  </si>
  <si>
    <t>表一</t>
  </si>
  <si>
    <t>2025年惠民镇一般公共预算收入执行情况表</t>
  </si>
  <si>
    <t>单位：万元</t>
  </si>
  <si>
    <r>
      <rPr>
        <b/>
        <sz val="11"/>
        <rFont val="仿宋_GB2312"/>
        <charset val="134"/>
      </rPr>
      <t>项</t>
    </r>
    <r>
      <rPr>
        <b/>
        <sz val="11"/>
        <rFont val="仿宋_GB2312"/>
        <charset val="134"/>
      </rPr>
      <t xml:space="preserve">          </t>
    </r>
    <r>
      <rPr>
        <b/>
        <sz val="11"/>
        <rFont val="仿宋_GB2312"/>
        <charset val="134"/>
      </rPr>
      <t>目</t>
    </r>
  </si>
  <si>
    <t>年初预算</t>
  </si>
  <si>
    <t>变动预算</t>
  </si>
  <si>
    <t>执行数</t>
  </si>
  <si>
    <t>累计占预算（%）</t>
  </si>
  <si>
    <t>一、税收收入</t>
  </si>
  <si>
    <r>
      <rPr>
        <sz val="11"/>
        <rFont val="仿宋_GB2312"/>
        <charset val="134"/>
      </rPr>
      <t xml:space="preserve">       </t>
    </r>
    <r>
      <rPr>
        <sz val="11"/>
        <rFont val="仿宋_GB2312"/>
        <charset val="134"/>
      </rPr>
      <t>增值税</t>
    </r>
  </si>
  <si>
    <r>
      <rPr>
        <sz val="11"/>
        <rFont val="仿宋_GB2312"/>
        <charset val="134"/>
      </rPr>
      <t xml:space="preserve">       </t>
    </r>
    <r>
      <rPr>
        <sz val="11"/>
        <rFont val="仿宋_GB2312"/>
        <charset val="134"/>
      </rPr>
      <t>企业所得税</t>
    </r>
  </si>
  <si>
    <t xml:space="preserve">       企业所得税退税</t>
  </si>
  <si>
    <r>
      <rPr>
        <sz val="11"/>
        <rFont val="仿宋_GB2312"/>
        <charset val="134"/>
      </rPr>
      <t xml:space="preserve">       </t>
    </r>
    <r>
      <rPr>
        <sz val="11"/>
        <rFont val="仿宋_GB2312"/>
        <charset val="134"/>
      </rPr>
      <t>个人所得税</t>
    </r>
  </si>
  <si>
    <r>
      <rPr>
        <sz val="11"/>
        <rFont val="仿宋_GB2312"/>
        <charset val="134"/>
      </rPr>
      <t xml:space="preserve">       </t>
    </r>
    <r>
      <rPr>
        <sz val="11"/>
        <rFont val="仿宋_GB2312"/>
        <charset val="134"/>
      </rPr>
      <t>资源税</t>
    </r>
  </si>
  <si>
    <r>
      <rPr>
        <sz val="11"/>
        <rFont val="仿宋_GB2312"/>
        <charset val="134"/>
      </rPr>
      <t xml:space="preserve">       </t>
    </r>
    <r>
      <rPr>
        <sz val="11"/>
        <rFont val="仿宋_GB2312"/>
        <charset val="134"/>
      </rPr>
      <t>城市维护建设税</t>
    </r>
  </si>
  <si>
    <r>
      <rPr>
        <sz val="11"/>
        <rFont val="仿宋_GB2312"/>
        <charset val="134"/>
      </rPr>
      <t xml:space="preserve">       </t>
    </r>
    <r>
      <rPr>
        <sz val="11"/>
        <rFont val="仿宋_GB2312"/>
        <charset val="134"/>
      </rPr>
      <t>房产税</t>
    </r>
  </si>
  <si>
    <r>
      <rPr>
        <sz val="11"/>
        <rFont val="仿宋_GB2312"/>
        <charset val="134"/>
      </rPr>
      <t xml:space="preserve">       </t>
    </r>
    <r>
      <rPr>
        <sz val="11"/>
        <rFont val="仿宋_GB2312"/>
        <charset val="134"/>
      </rPr>
      <t>印花税</t>
    </r>
  </si>
  <si>
    <r>
      <rPr>
        <sz val="11"/>
        <rFont val="仿宋_GB2312"/>
        <charset val="134"/>
      </rPr>
      <t xml:space="preserve">       </t>
    </r>
    <r>
      <rPr>
        <sz val="11"/>
        <rFont val="仿宋_GB2312"/>
        <charset val="134"/>
      </rPr>
      <t>城镇土地使用税</t>
    </r>
  </si>
  <si>
    <r>
      <rPr>
        <sz val="11"/>
        <rFont val="仿宋_GB2312"/>
        <charset val="134"/>
      </rPr>
      <t xml:space="preserve">       </t>
    </r>
    <r>
      <rPr>
        <sz val="11"/>
        <rFont val="仿宋_GB2312"/>
        <charset val="134"/>
      </rPr>
      <t>土地增值税</t>
    </r>
  </si>
  <si>
    <r>
      <rPr>
        <sz val="11"/>
        <rFont val="仿宋_GB2312"/>
        <charset val="134"/>
      </rPr>
      <t xml:space="preserve">       </t>
    </r>
    <r>
      <rPr>
        <sz val="11"/>
        <rFont val="仿宋_GB2312"/>
        <charset val="134"/>
      </rPr>
      <t>车船税</t>
    </r>
  </si>
  <si>
    <r>
      <rPr>
        <sz val="11"/>
        <rFont val="仿宋_GB2312"/>
        <charset val="134"/>
      </rPr>
      <t xml:space="preserve">       </t>
    </r>
    <r>
      <rPr>
        <sz val="11"/>
        <rFont val="仿宋_GB2312"/>
        <charset val="134"/>
      </rPr>
      <t>耕地占用税</t>
    </r>
  </si>
  <si>
    <r>
      <rPr>
        <sz val="11"/>
        <rFont val="仿宋_GB2312"/>
        <charset val="134"/>
      </rPr>
      <t xml:space="preserve">       </t>
    </r>
    <r>
      <rPr>
        <sz val="11"/>
        <rFont val="仿宋_GB2312"/>
        <charset val="134"/>
      </rPr>
      <t>契税</t>
    </r>
  </si>
  <si>
    <r>
      <rPr>
        <sz val="11"/>
        <rFont val="仿宋_GB2312"/>
        <charset val="134"/>
      </rPr>
      <t xml:space="preserve">       </t>
    </r>
    <r>
      <rPr>
        <sz val="11"/>
        <rFont val="仿宋_GB2312"/>
        <charset val="134"/>
      </rPr>
      <t>烟叶税</t>
    </r>
  </si>
  <si>
    <r>
      <rPr>
        <sz val="11"/>
        <rFont val="仿宋_GB2312"/>
        <charset val="134"/>
      </rPr>
      <t xml:space="preserve">       </t>
    </r>
    <r>
      <rPr>
        <sz val="11"/>
        <rFont val="仿宋_GB2312"/>
        <charset val="134"/>
      </rPr>
      <t>环境保护</t>
    </r>
    <r>
      <rPr>
        <sz val="11"/>
        <rFont val="仿宋_GB2312"/>
        <charset val="134"/>
      </rPr>
      <t>税</t>
    </r>
  </si>
  <si>
    <r>
      <rPr>
        <sz val="11"/>
        <rFont val="仿宋_GB2312"/>
        <charset val="134"/>
      </rPr>
      <t xml:space="preserve">       </t>
    </r>
    <r>
      <rPr>
        <sz val="11"/>
        <rFont val="仿宋_GB2312"/>
        <charset val="134"/>
      </rPr>
      <t>其他税收收入</t>
    </r>
  </si>
  <si>
    <t>二、非税收入</t>
  </si>
  <si>
    <r>
      <rPr>
        <sz val="11"/>
        <rFont val="仿宋_GB2312"/>
        <charset val="134"/>
      </rPr>
      <t xml:space="preserve">       </t>
    </r>
    <r>
      <rPr>
        <sz val="11"/>
        <rFont val="仿宋_GB2312"/>
        <charset val="134"/>
      </rPr>
      <t>专项收入</t>
    </r>
  </si>
  <si>
    <r>
      <rPr>
        <sz val="11"/>
        <rFont val="仿宋_GB2312"/>
        <charset val="134"/>
      </rPr>
      <t xml:space="preserve">       </t>
    </r>
    <r>
      <rPr>
        <sz val="11"/>
        <rFont val="仿宋_GB2312"/>
        <charset val="134"/>
      </rPr>
      <t>行政事业性收费收入</t>
    </r>
  </si>
  <si>
    <r>
      <rPr>
        <sz val="11"/>
        <rFont val="仿宋_GB2312"/>
        <charset val="134"/>
      </rPr>
      <t xml:space="preserve">       </t>
    </r>
    <r>
      <rPr>
        <sz val="11"/>
        <rFont val="仿宋_GB2312"/>
        <charset val="134"/>
      </rPr>
      <t>罚没收入</t>
    </r>
  </si>
  <si>
    <r>
      <rPr>
        <sz val="11"/>
        <rFont val="仿宋_GB2312"/>
        <charset val="134"/>
      </rPr>
      <t xml:space="preserve">       </t>
    </r>
    <r>
      <rPr>
        <sz val="11"/>
        <rFont val="仿宋_GB2312"/>
        <charset val="134"/>
      </rPr>
      <t>国有资源（资产）有偿使用收入</t>
    </r>
  </si>
  <si>
    <t xml:space="preserve">       捐赠收入</t>
  </si>
  <si>
    <t xml:space="preserve"> </t>
  </si>
  <si>
    <r>
      <rPr>
        <sz val="11"/>
        <rFont val="仿宋_GB2312"/>
        <charset val="134"/>
      </rPr>
      <t xml:space="preserve">       </t>
    </r>
    <r>
      <rPr>
        <sz val="11"/>
        <rFont val="仿宋_GB2312"/>
        <charset val="134"/>
      </rPr>
      <t>政府住房基金收入</t>
    </r>
  </si>
  <si>
    <r>
      <rPr>
        <sz val="11"/>
        <rFont val="仿宋_GB2312"/>
        <charset val="134"/>
      </rPr>
      <t xml:space="preserve">       </t>
    </r>
    <r>
      <rPr>
        <sz val="11"/>
        <rFont val="仿宋_GB2312"/>
        <charset val="134"/>
      </rPr>
      <t>其他收入</t>
    </r>
  </si>
  <si>
    <t>收入合计</t>
  </si>
  <si>
    <t>上级补助收入</t>
  </si>
  <si>
    <r>
      <rPr>
        <b/>
        <sz val="11"/>
        <rFont val="仿宋_GB2312"/>
        <charset val="134"/>
      </rPr>
      <t xml:space="preserve">  </t>
    </r>
    <r>
      <rPr>
        <b/>
        <sz val="11"/>
        <rFont val="仿宋_GB2312"/>
        <charset val="134"/>
      </rPr>
      <t>返还性收入</t>
    </r>
  </si>
  <si>
    <r>
      <rPr>
        <sz val="11"/>
        <rFont val="仿宋_GB2312"/>
        <charset val="134"/>
      </rPr>
      <t xml:space="preserve">    </t>
    </r>
    <r>
      <rPr>
        <sz val="11"/>
        <rFont val="仿宋_GB2312"/>
        <charset val="134"/>
      </rPr>
      <t>增值税和消费税税收返还收入</t>
    </r>
  </si>
  <si>
    <r>
      <rPr>
        <sz val="11"/>
        <rFont val="仿宋_GB2312"/>
        <charset val="134"/>
      </rPr>
      <t xml:space="preserve">    </t>
    </r>
    <r>
      <rPr>
        <sz val="11"/>
        <rFont val="仿宋_GB2312"/>
        <charset val="134"/>
      </rPr>
      <t>所得税基数返还收入</t>
    </r>
  </si>
  <si>
    <r>
      <rPr>
        <sz val="11"/>
        <rFont val="仿宋_GB2312"/>
        <charset val="134"/>
      </rPr>
      <t xml:space="preserve">    </t>
    </r>
    <r>
      <rPr>
        <sz val="11"/>
        <rFont val="仿宋_GB2312"/>
        <charset val="134"/>
      </rPr>
      <t>成品油价格和税费改革税收返还收入</t>
    </r>
  </si>
  <si>
    <r>
      <rPr>
        <sz val="11"/>
        <rFont val="仿宋_GB2312"/>
        <charset val="134"/>
      </rPr>
      <t xml:space="preserve">    </t>
    </r>
    <r>
      <rPr>
        <sz val="11"/>
        <rFont val="仿宋_GB2312"/>
        <charset val="134"/>
      </rPr>
      <t>增值税五五分享税收返还收入</t>
    </r>
  </si>
  <si>
    <t xml:space="preserve">    其他税收返还</t>
  </si>
  <si>
    <r>
      <rPr>
        <b/>
        <sz val="11"/>
        <rFont val="仿宋_GB2312"/>
        <charset val="134"/>
      </rPr>
      <t xml:space="preserve">  </t>
    </r>
    <r>
      <rPr>
        <b/>
        <sz val="11"/>
        <rFont val="仿宋_GB2312"/>
        <charset val="134"/>
      </rPr>
      <t>一般性转移支付收入</t>
    </r>
  </si>
  <si>
    <r>
      <rPr>
        <sz val="11"/>
        <rFont val="仿宋_GB2312"/>
        <charset val="134"/>
      </rPr>
      <t xml:space="preserve">      </t>
    </r>
    <r>
      <rPr>
        <sz val="11"/>
        <rFont val="仿宋_GB2312"/>
        <charset val="134"/>
      </rPr>
      <t>均衡性转移支付收入</t>
    </r>
  </si>
  <si>
    <r>
      <rPr>
        <sz val="11"/>
        <rFont val="仿宋_GB2312"/>
        <charset val="134"/>
      </rPr>
      <t xml:space="preserve">      </t>
    </r>
    <r>
      <rPr>
        <sz val="11"/>
        <rFont val="仿宋_GB2312"/>
        <charset val="134"/>
      </rPr>
      <t>县级基本财力保障机制奖补资金收入</t>
    </r>
  </si>
  <si>
    <r>
      <rPr>
        <sz val="11"/>
        <rFont val="仿宋_GB2312"/>
        <charset val="134"/>
      </rPr>
      <t xml:space="preserve">      </t>
    </r>
    <r>
      <rPr>
        <sz val="11"/>
        <rFont val="仿宋_GB2312"/>
        <charset val="134"/>
      </rPr>
      <t>结算补助收入</t>
    </r>
  </si>
  <si>
    <r>
      <rPr>
        <sz val="11"/>
        <rFont val="仿宋_GB2312"/>
        <charset val="134"/>
      </rPr>
      <t xml:space="preserve">      </t>
    </r>
    <r>
      <rPr>
        <sz val="11"/>
        <rFont val="仿宋_GB2312"/>
        <charset val="134"/>
      </rPr>
      <t>资源枯竭型城市转移支付补助收入</t>
    </r>
  </si>
  <si>
    <r>
      <rPr>
        <sz val="11"/>
        <rFont val="仿宋_GB2312"/>
        <charset val="134"/>
      </rPr>
      <t xml:space="preserve">      </t>
    </r>
    <r>
      <rPr>
        <sz val="11"/>
        <rFont val="仿宋_GB2312"/>
        <charset val="134"/>
      </rPr>
      <t>企业事业单位划转补助收入</t>
    </r>
  </si>
  <si>
    <t xml:space="preserve">      产粮（油）大县奖励资金收入</t>
  </si>
  <si>
    <t xml:space="preserve">      重点生态功能区转移支付收入</t>
  </si>
  <si>
    <t xml:space="preserve">      固定数额补助收入</t>
  </si>
  <si>
    <t xml:space="preserve">      巩固脱贫攻坚成果衔接乡村振兴转移支付收入</t>
  </si>
  <si>
    <t xml:space="preserve">      一般公共服务共同财政事权转移支付收入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</si>
  <si>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</si>
  <si>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</si>
  <si>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</si>
  <si>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</si>
  <si>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</si>
  <si>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</si>
  <si>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</si>
  <si>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</si>
  <si>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</si>
  <si>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交通运输共同财政事权改革转移支付收入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</si>
  <si>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</si>
  <si>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</si>
  <si>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</si>
  <si>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</si>
  <si>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r>
      <rPr>
        <sz val="11"/>
        <rFont val="仿宋_GB2312"/>
        <charset val="134"/>
      </rPr>
      <t xml:space="preserve">      </t>
    </r>
    <r>
      <rPr>
        <sz val="11"/>
        <rFont val="仿宋_GB2312"/>
        <charset val="134"/>
      </rPr>
      <t>农村综合改革转移支付收入</t>
    </r>
  </si>
  <si>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</si>
  <si>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</si>
  <si>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</si>
  <si>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</si>
  <si>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</si>
  <si>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</si>
  <si>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</si>
  <si>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</si>
  <si>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</si>
  <si>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r>
      <rPr>
        <sz val="11"/>
        <rFont val="仿宋_GB2312"/>
        <charset val="134"/>
      </rPr>
      <t xml:space="preserve">    </t>
    </r>
    <r>
      <rPr>
        <sz val="11"/>
        <rFont val="仿宋_GB2312"/>
        <charset val="134"/>
      </rPr>
      <t>专项补助收入</t>
    </r>
  </si>
  <si>
    <r>
      <rPr>
        <sz val="11"/>
        <rFont val="仿宋_GB2312"/>
        <charset val="134"/>
      </rPr>
      <t xml:space="preserve">    </t>
    </r>
    <r>
      <rPr>
        <sz val="11"/>
        <rFont val="仿宋_GB2312"/>
        <charset val="134"/>
      </rPr>
      <t>增发国债补助收入</t>
    </r>
  </si>
  <si>
    <t>债券转贷收入</t>
  </si>
  <si>
    <r>
      <rPr>
        <sz val="11"/>
        <rFont val="仿宋_GB2312"/>
        <charset val="134"/>
      </rPr>
      <t xml:space="preserve">  </t>
    </r>
    <r>
      <rPr>
        <sz val="11"/>
        <rFont val="仿宋_GB2312"/>
        <charset val="134"/>
      </rPr>
      <t>地方政府债券收入</t>
    </r>
  </si>
  <si>
    <t>上年结转</t>
  </si>
  <si>
    <r>
      <rPr>
        <b/>
        <sz val="11"/>
        <rFont val="仿宋_GB2312"/>
        <charset val="134"/>
      </rPr>
      <t>调入资金</t>
    </r>
    <r>
      <rPr>
        <b/>
        <sz val="11"/>
        <rFont val="仿宋_GB2312"/>
        <charset val="134"/>
      </rPr>
      <t xml:space="preserve">   </t>
    </r>
  </si>
  <si>
    <r>
      <rPr>
        <sz val="11"/>
        <rFont val="仿宋_GB2312"/>
        <charset val="134"/>
      </rPr>
      <t xml:space="preserve">  1.</t>
    </r>
    <r>
      <rPr>
        <sz val="11"/>
        <rFont val="仿宋_GB2312"/>
        <charset val="134"/>
      </rPr>
      <t>政府性基金调入</t>
    </r>
  </si>
  <si>
    <r>
      <rPr>
        <sz val="11"/>
        <rFont val="仿宋_GB2312"/>
        <charset val="134"/>
      </rPr>
      <t xml:space="preserve">  2.</t>
    </r>
    <r>
      <rPr>
        <sz val="11"/>
        <rFont val="仿宋_GB2312"/>
        <charset val="134"/>
      </rPr>
      <t>国有资本经营预算调入</t>
    </r>
  </si>
  <si>
    <r>
      <rPr>
        <sz val="11"/>
        <rFont val="仿宋_GB2312"/>
        <charset val="134"/>
      </rPr>
      <t xml:space="preserve">  3.</t>
    </r>
    <r>
      <rPr>
        <sz val="11"/>
        <rFont val="仿宋_GB2312"/>
        <charset val="134"/>
      </rPr>
      <t>其他资金调入</t>
    </r>
  </si>
  <si>
    <t>动用预算稳定调节基金</t>
  </si>
  <si>
    <t>收入总计</t>
  </si>
  <si>
    <t>表二</t>
  </si>
  <si>
    <t>2025年惠民镇一般公共预算支出执行情况表</t>
  </si>
  <si>
    <t>科目名称</t>
  </si>
  <si>
    <t>预算数</t>
  </si>
  <si>
    <t>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</si>
  <si>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</si>
  <si>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</si>
  <si>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</si>
  <si>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</si>
  <si>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</si>
  <si>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</si>
  <si>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</si>
  <si>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</si>
  <si>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</si>
  <si>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</si>
  <si>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</si>
  <si>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</si>
  <si>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</si>
  <si>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</si>
  <si>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</si>
  <si>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</si>
  <si>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</si>
  <si>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</si>
  <si>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</si>
  <si>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</si>
  <si>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</si>
  <si>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</si>
  <si>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</si>
  <si>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</si>
  <si>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</si>
  <si>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</si>
  <si>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</si>
  <si>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</si>
  <si>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</si>
  <si>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</si>
  <si>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</si>
  <si>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</si>
  <si>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</si>
  <si>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</si>
  <si>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</si>
  <si>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</si>
  <si>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</si>
  <si>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</si>
  <si>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</si>
  <si>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</si>
  <si>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</si>
  <si>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</si>
  <si>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</si>
  <si>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</si>
  <si>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</si>
  <si>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</si>
  <si>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</si>
  <si>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</si>
  <si>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</si>
  <si>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</si>
  <si>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</si>
  <si>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</si>
  <si>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</si>
  <si>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</si>
  <si>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</si>
  <si>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</si>
  <si>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</si>
  <si>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</si>
  <si>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</si>
  <si>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</si>
  <si>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</si>
  <si>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</si>
  <si>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</si>
  <si>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</si>
  <si>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</si>
  <si>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</si>
  <si>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</si>
  <si>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</si>
  <si>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</si>
  <si>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</si>
  <si>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</si>
  <si>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</si>
  <si>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</si>
  <si>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</si>
  <si>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</si>
  <si>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</si>
  <si>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</si>
  <si>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</si>
  <si>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</si>
  <si>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</si>
  <si>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</si>
  <si>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</si>
  <si>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</si>
  <si>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</si>
  <si>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</si>
  <si>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</si>
  <si>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</si>
  <si>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</si>
  <si>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</si>
  <si>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</si>
  <si>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</si>
  <si>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</si>
  <si>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</si>
  <si>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</si>
  <si>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</si>
  <si>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</si>
  <si>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</si>
  <si>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</si>
  <si>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</si>
  <si>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</si>
  <si>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</si>
  <si>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</si>
  <si>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</si>
  <si>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</si>
  <si>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</si>
  <si>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</si>
  <si>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</si>
  <si>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</si>
  <si>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</si>
  <si>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</si>
  <si>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</si>
  <si>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</si>
  <si>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</si>
  <si>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</si>
  <si>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</si>
  <si>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</si>
  <si>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</si>
  <si>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</si>
  <si>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</si>
  <si>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</si>
  <si>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</si>
  <si>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</si>
  <si>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</si>
  <si>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</si>
  <si>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</si>
  <si>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</si>
  <si>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</si>
  <si>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</si>
  <si>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</si>
  <si>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对外合作与交流</t>
  </si>
  <si>
    <t xml:space="preserve">    对外宣传</t>
  </si>
  <si>
    <t xml:space="preserve">    其他外交支出</t>
  </si>
  <si>
    <t>国防支出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</si>
  <si>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</si>
  <si>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</si>
  <si>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</si>
  <si>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</si>
  <si>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</si>
  <si>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</si>
  <si>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</si>
  <si>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</si>
  <si>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</si>
  <si>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</si>
  <si>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</si>
  <si>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</si>
  <si>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</si>
  <si>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</si>
  <si>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</si>
  <si>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</si>
  <si>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</si>
  <si>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</si>
  <si>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</si>
  <si>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</si>
  <si>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</si>
  <si>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</si>
  <si>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</si>
  <si>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</si>
  <si>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</si>
  <si>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</si>
  <si>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</si>
  <si>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</si>
  <si>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</si>
  <si>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</si>
  <si>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</si>
  <si>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</si>
  <si>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</si>
  <si>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</si>
  <si>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</si>
  <si>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</si>
  <si>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</si>
  <si>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</si>
  <si>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</si>
  <si>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</si>
  <si>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</si>
  <si>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</si>
  <si>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</si>
  <si>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</si>
  <si>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</si>
  <si>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</si>
  <si>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</si>
  <si>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</si>
  <si>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</si>
  <si>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</si>
  <si>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</si>
  <si>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</si>
  <si>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</si>
  <si>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</si>
  <si>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</si>
  <si>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</si>
  <si>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</si>
  <si>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</si>
  <si>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</si>
  <si>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</si>
  <si>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</si>
  <si>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</si>
  <si>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</si>
  <si>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</si>
  <si>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</si>
  <si>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</si>
  <si>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</si>
  <si>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</si>
  <si>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</si>
  <si>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</si>
  <si>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</si>
  <si>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</si>
  <si>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</si>
  <si>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</si>
  <si>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</si>
  <si>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</si>
  <si>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</si>
  <si>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</si>
  <si>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</si>
  <si>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</si>
  <si>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</si>
  <si>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</si>
  <si>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</si>
  <si>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</si>
  <si>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</si>
  <si>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</si>
  <si>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</si>
  <si>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</si>
  <si>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</si>
  <si>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</si>
  <si>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</si>
  <si>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</si>
  <si>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</si>
  <si>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</si>
  <si>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</si>
  <si>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</si>
  <si>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</si>
  <si>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</si>
  <si>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</si>
  <si>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</si>
  <si>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</si>
  <si>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</si>
  <si>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</si>
  <si>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</si>
  <si>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</si>
  <si>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</si>
  <si>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</si>
  <si>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</si>
  <si>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</si>
  <si>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</si>
  <si>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</si>
  <si>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</si>
  <si>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</si>
  <si>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</si>
  <si>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</si>
  <si>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</si>
  <si>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</si>
  <si>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</si>
  <si>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</si>
  <si>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</si>
  <si>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</si>
  <si>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</si>
  <si>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</si>
  <si>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</si>
  <si>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</si>
  <si>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</si>
  <si>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</si>
  <si>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</si>
  <si>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</si>
  <si>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</si>
  <si>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</si>
  <si>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</si>
  <si>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</si>
  <si>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</si>
  <si>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</si>
  <si>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</si>
  <si>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</si>
  <si>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</si>
  <si>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</si>
  <si>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</si>
  <si>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</si>
  <si>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</si>
  <si>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</si>
  <si>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</si>
  <si>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</si>
  <si>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</si>
  <si>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</si>
  <si>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</si>
  <si>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</si>
  <si>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</si>
  <si>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</si>
  <si>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</si>
  <si>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</si>
  <si>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</si>
  <si>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</si>
  <si>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</si>
  <si>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</si>
  <si>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</si>
  <si>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</si>
  <si>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</si>
  <si>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</si>
  <si>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</si>
  <si>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</si>
  <si>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</si>
  <si>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</si>
  <si>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</si>
  <si>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</si>
  <si>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</si>
  <si>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</si>
  <si>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</si>
  <si>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</si>
  <si>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</si>
  <si>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</si>
  <si>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</si>
  <si>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</si>
  <si>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</si>
  <si>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</si>
  <si>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</si>
  <si>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</si>
  <si>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</si>
  <si>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</si>
  <si>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</si>
  <si>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</si>
  <si>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</si>
  <si>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</si>
  <si>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</si>
  <si>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</si>
  <si>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</si>
  <si>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</si>
  <si>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</si>
  <si>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</si>
  <si>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</si>
  <si>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</si>
  <si>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</si>
  <si>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</si>
  <si>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</si>
  <si>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</si>
  <si>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</si>
  <si>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</si>
  <si>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</si>
  <si>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</si>
  <si>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</si>
  <si>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</si>
  <si>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</si>
  <si>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</si>
  <si>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</si>
  <si>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</si>
  <si>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</si>
  <si>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</si>
  <si>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</si>
  <si>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</si>
  <si>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</si>
  <si>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</si>
  <si>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</si>
  <si>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</si>
  <si>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</si>
  <si>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</si>
  <si>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</si>
  <si>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</si>
  <si>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</si>
  <si>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</si>
  <si>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</si>
  <si>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</si>
  <si>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</si>
  <si>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</si>
  <si>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</si>
  <si>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</si>
  <si>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</si>
  <si>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</si>
  <si>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</si>
  <si>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</si>
  <si>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</si>
  <si>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</si>
  <si>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</si>
  <si>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</si>
  <si>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</si>
  <si>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</si>
  <si>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</si>
  <si>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</si>
  <si>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</si>
  <si>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</si>
  <si>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</si>
  <si>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</si>
  <si>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</si>
  <si>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</si>
  <si>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</si>
  <si>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</si>
  <si>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</si>
  <si>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</si>
  <si>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</si>
  <si>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</si>
  <si>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</si>
  <si>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</si>
  <si>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</si>
  <si>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</si>
  <si>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</si>
  <si>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</si>
  <si>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</si>
  <si>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</si>
  <si>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</si>
  <si>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</si>
  <si>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</si>
  <si>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</si>
  <si>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</si>
  <si>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</si>
  <si>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</si>
  <si>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</si>
  <si>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</si>
  <si>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</si>
  <si>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</si>
  <si>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</si>
  <si>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</si>
  <si>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</si>
  <si>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</si>
  <si>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</si>
  <si>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</si>
  <si>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</si>
  <si>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</si>
  <si>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</si>
  <si>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</si>
  <si>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</si>
  <si>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</si>
  <si>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</si>
  <si>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</si>
  <si>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</si>
  <si>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</si>
  <si>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</si>
  <si>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</si>
  <si>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</si>
  <si>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</si>
  <si>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</si>
  <si>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</si>
  <si>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</si>
  <si>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</si>
  <si>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</si>
  <si>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</si>
  <si>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</si>
  <si>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</si>
  <si>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</si>
  <si>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</si>
  <si>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</si>
  <si>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</si>
  <si>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</si>
  <si>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</si>
  <si>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</si>
  <si>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</si>
  <si>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</si>
  <si>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</si>
  <si>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</si>
  <si>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</si>
  <si>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</si>
  <si>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</si>
  <si>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</si>
  <si>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</si>
  <si>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</si>
  <si>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</si>
  <si>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</si>
  <si>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</si>
  <si>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</si>
  <si>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</si>
  <si>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</si>
  <si>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</si>
  <si>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</si>
  <si>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</si>
  <si>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</si>
  <si>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</si>
  <si>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</si>
  <si>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</si>
  <si>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</si>
  <si>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</si>
  <si>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</si>
  <si>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</si>
  <si>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</si>
  <si>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</si>
  <si>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</si>
  <si>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</si>
  <si>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</si>
  <si>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</si>
  <si>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</si>
  <si>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</si>
  <si>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</si>
  <si>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</si>
  <si>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</si>
  <si>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</si>
  <si>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</si>
  <si>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</si>
  <si>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</si>
  <si>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</si>
  <si>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</si>
  <si>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</si>
  <si>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</si>
  <si>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</si>
  <si>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</si>
  <si>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</si>
  <si>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</si>
  <si>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</si>
  <si>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</si>
  <si>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</si>
  <si>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</si>
  <si>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</si>
  <si>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</si>
  <si>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</si>
  <si>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</si>
  <si>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</si>
  <si>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</si>
  <si>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</si>
  <si>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</si>
  <si>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</si>
  <si>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</si>
  <si>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</si>
  <si>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</si>
  <si>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</si>
  <si>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</si>
  <si>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</si>
  <si>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</si>
  <si>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</si>
  <si>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</si>
  <si>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</si>
  <si>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</si>
  <si>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</si>
  <si>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</si>
  <si>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</si>
  <si>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</si>
  <si>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</si>
  <si>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</si>
  <si>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</si>
  <si>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</si>
  <si>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</si>
  <si>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</si>
  <si>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</si>
  <si>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</si>
  <si>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</si>
  <si>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</si>
  <si>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</si>
  <si>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</si>
  <si>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</si>
  <si>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</si>
  <si>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</si>
  <si>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</si>
  <si>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</si>
  <si>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</si>
  <si>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</si>
  <si>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</si>
  <si>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</si>
  <si>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</si>
  <si>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</si>
  <si>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</si>
  <si>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</si>
  <si>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</si>
  <si>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</si>
  <si>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</si>
  <si>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</si>
  <si>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</si>
  <si>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</si>
  <si>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</si>
  <si>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</si>
  <si>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</si>
  <si>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</si>
  <si>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</si>
  <si>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</si>
  <si>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</si>
  <si>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</si>
  <si>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</si>
  <si>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</si>
  <si>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</si>
  <si>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</si>
  <si>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</si>
  <si>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</si>
  <si>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</si>
  <si>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</si>
  <si>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</si>
  <si>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</si>
  <si>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</si>
  <si>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</si>
  <si>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</si>
  <si>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</si>
  <si>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</si>
  <si>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</si>
  <si>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</si>
  <si>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</si>
  <si>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</si>
  <si>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</si>
  <si>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</si>
  <si>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</si>
  <si>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</si>
  <si>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</si>
  <si>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</si>
  <si>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</si>
  <si>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</si>
  <si>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</si>
  <si>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</si>
  <si>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</si>
  <si>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</si>
  <si>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</si>
  <si>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</si>
  <si>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</si>
  <si>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</si>
  <si>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</si>
  <si>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</si>
  <si>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</si>
  <si>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</si>
  <si>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</si>
  <si>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</si>
  <si>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</si>
  <si>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</si>
  <si>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</si>
  <si>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</si>
  <si>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</si>
  <si>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</si>
  <si>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</si>
  <si>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</si>
  <si>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</si>
  <si>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</si>
  <si>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</si>
  <si>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</si>
  <si>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</si>
  <si>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</si>
  <si>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</si>
  <si>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</si>
  <si>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</si>
  <si>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</si>
  <si>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</si>
  <si>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</si>
  <si>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</si>
  <si>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</si>
  <si>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</si>
  <si>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</si>
  <si>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</si>
  <si>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</si>
  <si>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</si>
  <si>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</si>
  <si>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</si>
  <si>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</si>
  <si>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</si>
  <si>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</si>
  <si>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</si>
  <si>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</si>
  <si>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</si>
  <si>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</si>
  <si>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</si>
  <si>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</si>
  <si>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</si>
  <si>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</si>
  <si>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</si>
  <si>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</si>
  <si>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</si>
  <si>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</si>
  <si>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</si>
  <si>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</si>
  <si>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</si>
  <si>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</si>
  <si>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</si>
  <si>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</si>
  <si>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</si>
  <si>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</si>
  <si>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</si>
  <si>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</si>
  <si>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</si>
  <si>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</si>
  <si>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</si>
  <si>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</si>
  <si>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</si>
  <si>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</si>
  <si>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</si>
  <si>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</si>
  <si>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</si>
  <si>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</si>
  <si>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</si>
  <si>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</si>
  <si>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</si>
  <si>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</si>
  <si>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</si>
  <si>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</si>
  <si>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</si>
  <si>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</si>
  <si>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</si>
  <si>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</si>
  <si>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</si>
  <si>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</si>
  <si>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</si>
  <si>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</si>
  <si>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</si>
  <si>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</si>
  <si>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</si>
  <si>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</si>
  <si>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</si>
  <si>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</si>
  <si>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</si>
  <si>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</si>
  <si>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</si>
  <si>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</si>
  <si>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</si>
  <si>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</si>
  <si>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</si>
  <si>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</si>
  <si>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</si>
  <si>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</si>
  <si>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</si>
  <si>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</si>
  <si>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</si>
  <si>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</si>
  <si>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</si>
  <si>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</si>
  <si>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</si>
  <si>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</si>
  <si>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</si>
  <si>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</si>
  <si>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</si>
  <si>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</si>
  <si>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</si>
  <si>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</si>
  <si>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</si>
  <si>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</si>
  <si>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</si>
  <si>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</si>
  <si>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</si>
  <si>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</si>
  <si>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</si>
  <si>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</si>
  <si>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</si>
  <si>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</si>
  <si>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</si>
  <si>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</si>
  <si>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</si>
  <si>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</si>
  <si>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</si>
  <si>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</si>
  <si>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</si>
  <si>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</si>
  <si>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</si>
  <si>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</si>
  <si>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</si>
  <si>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</si>
  <si>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</si>
  <si>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</si>
  <si>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</si>
  <si>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</si>
  <si>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</si>
  <si>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</si>
  <si>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</si>
  <si>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</si>
  <si>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</si>
  <si>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</si>
  <si>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</si>
  <si>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</si>
  <si>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</si>
  <si>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</si>
  <si>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</si>
  <si>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</si>
  <si>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</si>
  <si>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</si>
  <si>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</si>
  <si>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</si>
  <si>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</si>
  <si>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</si>
  <si>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</si>
  <si>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</si>
  <si>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</si>
  <si>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</si>
  <si>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</si>
  <si>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</si>
  <si>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</si>
  <si>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</si>
  <si>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</si>
  <si>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</si>
  <si>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</si>
  <si>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</si>
  <si>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</si>
  <si>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</si>
  <si>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</si>
  <si>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</si>
  <si>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</si>
  <si>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</si>
  <si>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</si>
  <si>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</si>
  <si>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</si>
  <si>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</si>
  <si>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</si>
  <si>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</si>
  <si>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</si>
  <si>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</si>
  <si>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</si>
  <si>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</si>
  <si>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</si>
  <si>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</si>
  <si>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</si>
  <si>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</si>
  <si>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</si>
  <si>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</si>
  <si>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</si>
  <si>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</si>
  <si>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</si>
  <si>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</si>
  <si>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</si>
  <si>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</si>
  <si>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</si>
  <si>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</si>
  <si>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</si>
  <si>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</si>
  <si>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</si>
  <si>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</si>
  <si>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</si>
  <si>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</si>
  <si>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</si>
  <si>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</si>
  <si>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</si>
  <si>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</si>
  <si>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</si>
  <si>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</si>
  <si>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</si>
  <si>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</si>
  <si>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</si>
  <si>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</si>
  <si>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</si>
  <si>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</si>
  <si>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</si>
  <si>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</si>
  <si>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</si>
  <si>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</si>
  <si>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</si>
  <si>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</si>
  <si>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</si>
  <si>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</si>
  <si>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</si>
  <si>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</si>
  <si>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</si>
  <si>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</si>
  <si>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</si>
  <si>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</si>
  <si>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</si>
  <si>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</si>
  <si>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</si>
  <si>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</si>
  <si>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</si>
  <si>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</si>
  <si>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</si>
  <si>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</si>
  <si>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</si>
  <si>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</si>
  <si>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</si>
  <si>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</si>
  <si>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</si>
  <si>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</si>
  <si>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</si>
  <si>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</si>
  <si>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</si>
  <si>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</si>
  <si>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</si>
  <si>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</si>
  <si>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</si>
  <si>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</si>
  <si>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</si>
  <si>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</si>
  <si>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</si>
  <si>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</si>
  <si>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</si>
  <si>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</si>
  <si>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</si>
  <si>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</si>
  <si>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</si>
  <si>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</si>
  <si>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</si>
  <si>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</si>
  <si>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</si>
  <si>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</si>
  <si>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</si>
  <si>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</si>
  <si>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</si>
  <si>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</si>
  <si>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</si>
  <si>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</si>
  <si>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</si>
  <si>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</si>
  <si>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</si>
  <si>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</si>
  <si>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</si>
  <si>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</si>
  <si>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</si>
  <si>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</si>
  <si>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</si>
  <si>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</si>
  <si>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</si>
  <si>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</si>
  <si>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</si>
  <si>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</si>
  <si>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</si>
  <si>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</si>
  <si>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</si>
  <si>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</si>
  <si>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</si>
  <si>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</si>
  <si>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</si>
  <si>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</si>
  <si>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</si>
  <si>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</si>
  <si>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</si>
  <si>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</si>
  <si>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</si>
  <si>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</si>
  <si>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</si>
  <si>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</si>
  <si>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</si>
  <si>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</si>
  <si>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</si>
  <si>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</si>
  <si>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</si>
  <si>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</si>
  <si>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</si>
  <si>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</si>
  <si>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</si>
  <si>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</si>
  <si>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</si>
  <si>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</si>
  <si>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</si>
  <si>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</si>
  <si>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</si>
  <si>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</si>
  <si>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</si>
  <si>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</si>
  <si>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</si>
  <si>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</si>
  <si>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</si>
  <si>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</si>
  <si>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</si>
  <si>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</si>
  <si>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</si>
  <si>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</si>
  <si>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</si>
  <si>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</si>
  <si>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</si>
  <si>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</si>
  <si>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</si>
  <si>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</si>
  <si>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</si>
  <si>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</si>
  <si>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</si>
  <si>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</si>
  <si>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</si>
  <si>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</si>
  <si>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</si>
  <si>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</si>
  <si>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</si>
  <si>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</si>
  <si>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</si>
  <si>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</si>
  <si>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</si>
  <si>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</si>
  <si>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</si>
  <si>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</si>
  <si>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</si>
  <si>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预备费</t>
  </si>
  <si>
    <t>其他支出</t>
  </si>
  <si>
    <t xml:space="preserve">    年初预留</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</si>
  <si>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</si>
  <si>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</si>
  <si>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</si>
  <si>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</si>
  <si>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</si>
  <si>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</si>
  <si>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</si>
  <si>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</si>
  <si>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地方一般公共预算支出合计</t>
  </si>
  <si>
    <t>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</si>
  <si>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</si>
  <si>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</si>
  <si>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</si>
  <si>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</si>
  <si>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地方政府一般债券转贷支出</t>
  </si>
  <si>
    <t xml:space="preserve">   一般新增地方政府债券转贷支出</t>
  </si>
  <si>
    <t xml:space="preserve">   一般再融资债券转贷支出</t>
  </si>
  <si>
    <t>转移性支出</t>
  </si>
  <si>
    <t xml:space="preserve">  返还性支出</t>
  </si>
  <si>
    <t xml:space="preserve">    增值税税收返还支出</t>
  </si>
  <si>
    <t xml:space="preserve">    消费税税收返还支出</t>
  </si>
  <si>
    <t xml:space="preserve">    所得税基数返还支出</t>
  </si>
  <si>
    <t xml:space="preserve">    成品油价格和税收返还支出</t>
  </si>
  <si>
    <t xml:space="preserve">    印花税、契税返还支出</t>
  </si>
  <si>
    <t xml:space="preserve">    增值税“五五分享”税收返还</t>
  </si>
  <si>
    <t xml:space="preserve">    其他税收返还支出</t>
  </si>
  <si>
    <t xml:space="preserve">  一般性转移支付补助支出</t>
  </si>
  <si>
    <t xml:space="preserve">    均衡性转移支付补助支出</t>
  </si>
  <si>
    <t xml:space="preserve">    固定数额补助支出</t>
  </si>
  <si>
    <t xml:space="preserve">    其他各项一般性转移支付及结算补助支出</t>
  </si>
  <si>
    <t xml:space="preserve">  专项转移支付</t>
  </si>
  <si>
    <t>上解上级支出</t>
  </si>
  <si>
    <t>安排预算稳定调节基金</t>
  </si>
  <si>
    <t>调出资金</t>
  </si>
  <si>
    <t>结转下年支出</t>
  </si>
  <si>
    <t>支出总计</t>
  </si>
  <si>
    <t>表三</t>
  </si>
  <si>
    <t>2025年惠民镇一般公共预算经济分类支出执行表</t>
  </si>
  <si>
    <t>政府预算支出经济科目</t>
  </si>
  <si>
    <t>决算数</t>
  </si>
  <si>
    <t>机关工资福利支出</t>
  </si>
  <si>
    <r>
      <rPr>
        <sz val="12"/>
        <rFont val="仿宋_GB2312"/>
        <charset val="134"/>
      </rPr>
      <t xml:space="preserve">  </t>
    </r>
    <r>
      <rPr>
        <sz val="12"/>
        <rFont val="仿宋_GB2312"/>
        <charset val="134"/>
      </rPr>
      <t>工资奖金津补贴</t>
    </r>
  </si>
  <si>
    <r>
      <rPr>
        <sz val="12"/>
        <rFont val="仿宋_GB2312"/>
        <charset val="134"/>
      </rPr>
      <t xml:space="preserve">  </t>
    </r>
    <r>
      <rPr>
        <sz val="12"/>
        <rFont val="仿宋_GB2312"/>
        <charset val="134"/>
      </rPr>
      <t>社会保障缴费</t>
    </r>
  </si>
  <si>
    <r>
      <rPr>
        <sz val="12"/>
        <rFont val="仿宋_GB2312"/>
        <charset val="134"/>
      </rPr>
      <t xml:space="preserve">  </t>
    </r>
    <r>
      <rPr>
        <sz val="12"/>
        <rFont val="仿宋_GB2312"/>
        <charset val="134"/>
      </rPr>
      <t>住房公积金</t>
    </r>
  </si>
  <si>
    <r>
      <rPr>
        <sz val="12"/>
        <rFont val="仿宋_GB2312"/>
        <charset val="134"/>
      </rPr>
      <t xml:space="preserve">  </t>
    </r>
    <r>
      <rPr>
        <sz val="12"/>
        <rFont val="仿宋_GB2312"/>
        <charset val="134"/>
      </rPr>
      <t>其他工资福利支出</t>
    </r>
  </si>
  <si>
    <t>机关商品和服务支出</t>
  </si>
  <si>
    <r>
      <rPr>
        <sz val="12"/>
        <rFont val="仿宋_GB2312"/>
        <charset val="134"/>
      </rPr>
      <t xml:space="preserve">  </t>
    </r>
    <r>
      <rPr>
        <sz val="12"/>
        <rFont val="仿宋_GB2312"/>
        <charset val="134"/>
      </rPr>
      <t>办公经费</t>
    </r>
  </si>
  <si>
    <r>
      <rPr>
        <sz val="12"/>
        <rFont val="仿宋_GB2312"/>
        <charset val="134"/>
      </rPr>
      <t xml:space="preserve">  </t>
    </r>
    <r>
      <rPr>
        <sz val="12"/>
        <rFont val="仿宋_GB2312"/>
        <charset val="134"/>
      </rPr>
      <t>会议费</t>
    </r>
  </si>
  <si>
    <r>
      <rPr>
        <sz val="12"/>
        <rFont val="仿宋_GB2312"/>
        <charset val="134"/>
      </rPr>
      <t xml:space="preserve">  </t>
    </r>
    <r>
      <rPr>
        <sz val="12"/>
        <rFont val="仿宋_GB2312"/>
        <charset val="134"/>
      </rPr>
      <t>培训费</t>
    </r>
  </si>
  <si>
    <r>
      <rPr>
        <sz val="12"/>
        <rFont val="仿宋_GB2312"/>
        <charset val="134"/>
      </rPr>
      <t xml:space="preserve">  </t>
    </r>
    <r>
      <rPr>
        <sz val="12"/>
        <rFont val="仿宋_GB2312"/>
        <charset val="134"/>
      </rPr>
      <t>专用材料购置费</t>
    </r>
  </si>
  <si>
    <r>
      <rPr>
        <sz val="12"/>
        <rFont val="仿宋_GB2312"/>
        <charset val="134"/>
      </rPr>
      <t xml:space="preserve">  </t>
    </r>
    <r>
      <rPr>
        <sz val="12"/>
        <rFont val="仿宋_GB2312"/>
        <charset val="134"/>
      </rPr>
      <t>委托业务费</t>
    </r>
  </si>
  <si>
    <r>
      <rPr>
        <sz val="12"/>
        <rFont val="仿宋_GB2312"/>
        <charset val="134"/>
      </rPr>
      <t xml:space="preserve">  </t>
    </r>
    <r>
      <rPr>
        <sz val="12"/>
        <rFont val="仿宋_GB2312"/>
        <charset val="134"/>
      </rPr>
      <t>公务接待费</t>
    </r>
  </si>
  <si>
    <r>
      <rPr>
        <sz val="12"/>
        <rFont val="仿宋_GB2312"/>
        <charset val="134"/>
      </rPr>
      <t xml:space="preserve">  </t>
    </r>
    <r>
      <rPr>
        <sz val="12"/>
        <rFont val="仿宋_GB2312"/>
        <charset val="134"/>
      </rPr>
      <t>因公出国</t>
    </r>
    <r>
      <rPr>
        <sz val="12"/>
        <rFont val="仿宋_GB2312"/>
        <charset val="134"/>
      </rPr>
      <t>(</t>
    </r>
    <r>
      <rPr>
        <sz val="12"/>
        <rFont val="仿宋_GB2312"/>
        <charset val="134"/>
      </rPr>
      <t>境</t>
    </r>
    <r>
      <rPr>
        <sz val="12"/>
        <rFont val="仿宋_GB2312"/>
        <charset val="134"/>
      </rPr>
      <t>)</t>
    </r>
    <r>
      <rPr>
        <sz val="12"/>
        <rFont val="仿宋_GB2312"/>
        <charset val="134"/>
      </rPr>
      <t>费用</t>
    </r>
  </si>
  <si>
    <r>
      <rPr>
        <sz val="12"/>
        <rFont val="仿宋_GB2312"/>
        <charset val="134"/>
      </rPr>
      <t xml:space="preserve">  </t>
    </r>
    <r>
      <rPr>
        <sz val="12"/>
        <rFont val="仿宋_GB2312"/>
        <charset val="134"/>
      </rPr>
      <t>公务用车运行维护费</t>
    </r>
  </si>
  <si>
    <r>
      <rPr>
        <sz val="12"/>
        <rFont val="仿宋_GB2312"/>
        <charset val="134"/>
      </rPr>
      <t xml:space="preserve">  </t>
    </r>
    <r>
      <rPr>
        <sz val="12"/>
        <rFont val="仿宋_GB2312"/>
        <charset val="134"/>
      </rPr>
      <t>维修</t>
    </r>
    <r>
      <rPr>
        <sz val="12"/>
        <rFont val="仿宋_GB2312"/>
        <charset val="134"/>
      </rPr>
      <t>(</t>
    </r>
    <r>
      <rPr>
        <sz val="12"/>
        <rFont val="仿宋_GB2312"/>
        <charset val="134"/>
      </rPr>
      <t>护</t>
    </r>
    <r>
      <rPr>
        <sz val="12"/>
        <rFont val="仿宋_GB2312"/>
        <charset val="134"/>
      </rPr>
      <t>)</t>
    </r>
    <r>
      <rPr>
        <sz val="12"/>
        <rFont val="仿宋_GB2312"/>
        <charset val="134"/>
      </rPr>
      <t>费</t>
    </r>
  </si>
  <si>
    <r>
      <rPr>
        <sz val="12"/>
        <rFont val="仿宋_GB2312"/>
        <charset val="134"/>
      </rPr>
      <t xml:space="preserve">  </t>
    </r>
    <r>
      <rPr>
        <sz val="12"/>
        <rFont val="仿宋_GB2312"/>
        <charset val="134"/>
      </rPr>
      <t>其他商品和服务支出</t>
    </r>
  </si>
  <si>
    <r>
      <rPr>
        <b/>
        <sz val="12"/>
        <rFont val="仿宋_GB2312"/>
        <charset val="134"/>
      </rPr>
      <t>机关资本性支出</t>
    </r>
    <r>
      <rPr>
        <b/>
        <sz val="12"/>
        <rFont val="仿宋_GB2312"/>
        <charset val="134"/>
      </rPr>
      <t>(</t>
    </r>
    <r>
      <rPr>
        <b/>
        <sz val="12"/>
        <rFont val="仿宋_GB2312"/>
        <charset val="134"/>
      </rPr>
      <t>一</t>
    </r>
    <r>
      <rPr>
        <b/>
        <sz val="12"/>
        <rFont val="仿宋_GB2312"/>
        <charset val="134"/>
      </rPr>
      <t>)</t>
    </r>
  </si>
  <si>
    <r>
      <rPr>
        <sz val="12"/>
        <rFont val="仿宋_GB2312"/>
        <charset val="134"/>
      </rPr>
      <t xml:space="preserve">  </t>
    </r>
    <r>
      <rPr>
        <sz val="12"/>
        <rFont val="仿宋_GB2312"/>
        <charset val="134"/>
      </rPr>
      <t>房屋建筑物购建</t>
    </r>
  </si>
  <si>
    <r>
      <rPr>
        <sz val="12"/>
        <rFont val="仿宋_GB2312"/>
        <charset val="134"/>
      </rPr>
      <t xml:space="preserve">  </t>
    </r>
    <r>
      <rPr>
        <sz val="12"/>
        <rFont val="仿宋_GB2312"/>
        <charset val="134"/>
      </rPr>
      <t>基础设施建设</t>
    </r>
  </si>
  <si>
    <r>
      <rPr>
        <sz val="12"/>
        <rFont val="仿宋_GB2312"/>
        <charset val="134"/>
      </rPr>
      <t xml:space="preserve">  </t>
    </r>
    <r>
      <rPr>
        <sz val="12"/>
        <rFont val="仿宋_GB2312"/>
        <charset val="134"/>
      </rPr>
      <t>公务用车购置</t>
    </r>
  </si>
  <si>
    <r>
      <rPr>
        <sz val="12"/>
        <rFont val="仿宋_GB2312"/>
        <charset val="134"/>
      </rPr>
      <t xml:space="preserve">  </t>
    </r>
    <r>
      <rPr>
        <sz val="12"/>
        <rFont val="仿宋_GB2312"/>
        <charset val="134"/>
      </rPr>
      <t>土地征迁补偿和安置支出</t>
    </r>
  </si>
  <si>
    <r>
      <rPr>
        <sz val="12"/>
        <rFont val="仿宋_GB2312"/>
        <charset val="134"/>
      </rPr>
      <t xml:space="preserve">  </t>
    </r>
    <r>
      <rPr>
        <sz val="12"/>
        <rFont val="仿宋_GB2312"/>
        <charset val="134"/>
      </rPr>
      <t>设备购置</t>
    </r>
  </si>
  <si>
    <r>
      <rPr>
        <sz val="12"/>
        <rFont val="仿宋_GB2312"/>
        <charset val="134"/>
      </rPr>
      <t xml:space="preserve">  </t>
    </r>
    <r>
      <rPr>
        <sz val="12"/>
        <rFont val="仿宋_GB2312"/>
        <charset val="134"/>
      </rPr>
      <t>大型修缮</t>
    </r>
  </si>
  <si>
    <r>
      <rPr>
        <sz val="12"/>
        <rFont val="仿宋_GB2312"/>
        <charset val="134"/>
      </rPr>
      <t xml:space="preserve">  </t>
    </r>
    <r>
      <rPr>
        <sz val="12"/>
        <rFont val="仿宋_GB2312"/>
        <charset val="134"/>
      </rPr>
      <t>其他资本性支出</t>
    </r>
  </si>
  <si>
    <r>
      <rPr>
        <b/>
        <sz val="12"/>
        <rFont val="仿宋_GB2312"/>
        <charset val="134"/>
      </rPr>
      <t>机关资本性支出</t>
    </r>
    <r>
      <rPr>
        <b/>
        <sz val="12"/>
        <rFont val="仿宋_GB2312"/>
        <charset val="134"/>
      </rPr>
      <t>(</t>
    </r>
    <r>
      <rPr>
        <b/>
        <sz val="12"/>
        <rFont val="仿宋_GB2312"/>
        <charset val="134"/>
      </rPr>
      <t>二</t>
    </r>
    <r>
      <rPr>
        <b/>
        <sz val="12"/>
        <rFont val="仿宋_GB2312"/>
        <charset val="134"/>
      </rPr>
      <t>)</t>
    </r>
  </si>
  <si>
    <t>对事业单位经常性补助</t>
  </si>
  <si>
    <r>
      <rPr>
        <sz val="12"/>
        <rFont val="仿宋_GB2312"/>
        <charset val="134"/>
      </rPr>
      <t xml:space="preserve">  </t>
    </r>
    <r>
      <rPr>
        <sz val="12"/>
        <rFont val="仿宋_GB2312"/>
        <charset val="134"/>
      </rPr>
      <t>工资福利支出</t>
    </r>
  </si>
  <si>
    <r>
      <rPr>
        <sz val="12"/>
        <rFont val="仿宋_GB2312"/>
        <charset val="134"/>
      </rPr>
      <t xml:space="preserve">  </t>
    </r>
    <r>
      <rPr>
        <sz val="12"/>
        <rFont val="仿宋_GB2312"/>
        <charset val="134"/>
      </rPr>
      <t>商品和服务支出</t>
    </r>
  </si>
  <si>
    <r>
      <rPr>
        <sz val="12"/>
        <rFont val="仿宋_GB2312"/>
        <charset val="134"/>
      </rPr>
      <t xml:space="preserve">  </t>
    </r>
    <r>
      <rPr>
        <sz val="12"/>
        <rFont val="仿宋_GB2312"/>
        <charset val="134"/>
      </rPr>
      <t>其他对事业单位补助</t>
    </r>
  </si>
  <si>
    <t>对事业单位资本性补助</t>
  </si>
  <si>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</si>
  <si>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资本性支出</t>
    </r>
    <r>
      <rPr>
        <sz val="12"/>
        <rFont val="仿宋_GB2312"/>
        <charset val="134"/>
      </rPr>
      <t>(</t>
    </r>
    <r>
      <rPr>
        <sz val="12"/>
        <rFont val="仿宋_GB2312"/>
        <charset val="134"/>
      </rPr>
      <t>二</t>
    </r>
    <r>
      <rPr>
        <sz val="12"/>
        <rFont val="仿宋_GB2312"/>
        <charset val="134"/>
      </rPr>
      <t>)</t>
    </r>
  </si>
  <si>
    <t>对企业补助</t>
  </si>
  <si>
    <r>
      <rPr>
        <sz val="12"/>
        <rFont val="仿宋_GB2312"/>
        <charset val="134"/>
      </rPr>
      <t xml:space="preserve">  </t>
    </r>
    <r>
      <rPr>
        <sz val="12"/>
        <rFont val="仿宋_GB2312"/>
        <charset val="134"/>
      </rPr>
      <t>费用补贴</t>
    </r>
  </si>
  <si>
    <r>
      <rPr>
        <sz val="12"/>
        <rFont val="仿宋_GB2312"/>
        <charset val="134"/>
      </rPr>
      <t xml:space="preserve">  </t>
    </r>
    <r>
      <rPr>
        <sz val="12"/>
        <rFont val="仿宋_GB2312"/>
        <charset val="134"/>
      </rPr>
      <t>利息补贴</t>
    </r>
  </si>
  <si>
    <r>
      <rPr>
        <sz val="12"/>
        <rFont val="仿宋_GB2312"/>
        <charset val="134"/>
      </rPr>
      <t xml:space="preserve">  </t>
    </r>
    <r>
      <rPr>
        <sz val="12"/>
        <rFont val="仿宋_GB2312"/>
        <charset val="134"/>
      </rPr>
      <t>其他对企业补助</t>
    </r>
  </si>
  <si>
    <t>对企业资本性支出</t>
  </si>
  <si>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一</t>
    </r>
    <r>
      <rPr>
        <sz val="12"/>
        <rFont val="仿宋_GB2312"/>
        <charset val="134"/>
      </rPr>
      <t>)</t>
    </r>
  </si>
  <si>
    <r>
      <rPr>
        <sz val="12"/>
        <rFont val="仿宋_GB2312"/>
        <charset val="134"/>
      </rPr>
      <t xml:space="preserve">  </t>
    </r>
    <r>
      <rPr>
        <sz val="12"/>
        <rFont val="仿宋_GB2312"/>
        <charset val="134"/>
      </rPr>
      <t>对企业资本性支出</t>
    </r>
    <r>
      <rPr>
        <sz val="12"/>
        <rFont val="仿宋_GB2312"/>
        <charset val="134"/>
      </rPr>
      <t>(</t>
    </r>
    <r>
      <rPr>
        <sz val="12"/>
        <rFont val="仿宋_GB2312"/>
        <charset val="134"/>
      </rPr>
      <t>二)</t>
    </r>
  </si>
  <si>
    <t>对个人和家庭的补助</t>
  </si>
  <si>
    <r>
      <rPr>
        <sz val="12"/>
        <rFont val="仿宋_GB2312"/>
        <charset val="134"/>
      </rPr>
      <t xml:space="preserve">  </t>
    </r>
    <r>
      <rPr>
        <sz val="12"/>
        <rFont val="仿宋_GB2312"/>
        <charset val="134"/>
      </rPr>
      <t>社会福利和救助</t>
    </r>
  </si>
  <si>
    <r>
      <rPr>
        <sz val="12"/>
        <rFont val="仿宋_GB2312"/>
        <charset val="134"/>
      </rPr>
      <t xml:space="preserve">  </t>
    </r>
    <r>
      <rPr>
        <sz val="12"/>
        <rFont val="仿宋_GB2312"/>
        <charset val="134"/>
      </rPr>
      <t>助学金</t>
    </r>
  </si>
  <si>
    <r>
      <rPr>
        <sz val="12"/>
        <rFont val="仿宋_GB2312"/>
        <charset val="134"/>
      </rPr>
      <t xml:space="preserve">  </t>
    </r>
    <r>
      <rPr>
        <sz val="12"/>
        <rFont val="仿宋_GB2312"/>
        <charset val="134"/>
      </rPr>
      <t>个人农业生产补贴</t>
    </r>
  </si>
  <si>
    <r>
      <rPr>
        <sz val="12"/>
        <rFont val="仿宋_GB2312"/>
        <charset val="134"/>
      </rPr>
      <t xml:space="preserve">  </t>
    </r>
    <r>
      <rPr>
        <sz val="12"/>
        <rFont val="仿宋_GB2312"/>
        <charset val="134"/>
      </rPr>
      <t>离退休费</t>
    </r>
  </si>
  <si>
    <r>
      <rPr>
        <sz val="12"/>
        <rFont val="仿宋_GB2312"/>
        <charset val="134"/>
      </rPr>
      <t xml:space="preserve">  </t>
    </r>
    <r>
      <rPr>
        <sz val="12"/>
        <rFont val="仿宋_GB2312"/>
        <charset val="134"/>
      </rPr>
      <t>其他对个人和家庭补助</t>
    </r>
  </si>
  <si>
    <t>对社会保障基金补助</t>
  </si>
  <si>
    <r>
      <rPr>
        <sz val="12"/>
        <rFont val="仿宋_GB2312"/>
        <charset val="134"/>
      </rPr>
      <t xml:space="preserve">  </t>
    </r>
    <r>
      <rPr>
        <sz val="12"/>
        <rFont val="仿宋_GB2312"/>
        <charset val="134"/>
      </rPr>
      <t>对社会保险基金补助</t>
    </r>
  </si>
  <si>
    <r>
      <rPr>
        <sz val="12"/>
        <rFont val="仿宋_GB2312"/>
        <charset val="134"/>
      </rPr>
      <t xml:space="preserve">  </t>
    </r>
    <r>
      <rPr>
        <sz val="12"/>
        <rFont val="仿宋_GB2312"/>
        <charset val="134"/>
      </rPr>
      <t>补充全国社会保障基金</t>
    </r>
  </si>
  <si>
    <t xml:space="preserve">  对机关事业单位职业年金的补助</t>
  </si>
  <si>
    <t>债务利息及费用支出</t>
  </si>
  <si>
    <r>
      <rPr>
        <sz val="12"/>
        <rFont val="仿宋_GB2312"/>
        <charset val="134"/>
      </rPr>
      <t xml:space="preserve">  </t>
    </r>
    <r>
      <rPr>
        <sz val="12"/>
        <rFont val="仿宋_GB2312"/>
        <charset val="134"/>
      </rPr>
      <t>国内债务付息</t>
    </r>
  </si>
  <si>
    <r>
      <rPr>
        <sz val="12"/>
        <rFont val="仿宋_GB2312"/>
        <charset val="134"/>
      </rPr>
      <t xml:space="preserve">  </t>
    </r>
    <r>
      <rPr>
        <sz val="12"/>
        <rFont val="仿宋_GB2312"/>
        <charset val="134"/>
      </rPr>
      <t>国外债务付息</t>
    </r>
  </si>
  <si>
    <r>
      <rPr>
        <sz val="12"/>
        <rFont val="仿宋_GB2312"/>
        <charset val="134"/>
      </rPr>
      <t xml:space="preserve">  </t>
    </r>
    <r>
      <rPr>
        <sz val="12"/>
        <rFont val="仿宋_GB2312"/>
        <charset val="134"/>
      </rPr>
      <t>国内债务发行费用</t>
    </r>
  </si>
  <si>
    <r>
      <rPr>
        <sz val="12"/>
        <rFont val="仿宋_GB2312"/>
        <charset val="134"/>
      </rPr>
      <t xml:space="preserve">  </t>
    </r>
    <r>
      <rPr>
        <sz val="12"/>
        <rFont val="仿宋_GB2312"/>
        <charset val="134"/>
      </rPr>
      <t>国外债务发行费用</t>
    </r>
  </si>
  <si>
    <r>
      <rPr>
        <sz val="12"/>
        <rFont val="仿宋_GB2312"/>
        <charset val="134"/>
      </rPr>
      <t xml:space="preserve">  </t>
    </r>
    <r>
      <rPr>
        <sz val="12"/>
        <rFont val="仿宋_GB2312"/>
        <charset val="134"/>
      </rPr>
      <t>赠与</t>
    </r>
  </si>
  <si>
    <r>
      <rPr>
        <sz val="12"/>
        <rFont val="仿宋_GB2312"/>
        <charset val="134"/>
      </rPr>
      <t xml:space="preserve">  </t>
    </r>
    <r>
      <rPr>
        <sz val="12"/>
        <rFont val="仿宋_GB2312"/>
        <charset val="134"/>
      </rPr>
      <t>国家赔偿费用支出</t>
    </r>
  </si>
  <si>
    <r>
      <rPr>
        <sz val="12"/>
        <rFont val="仿宋_GB2312"/>
        <charset val="134"/>
      </rPr>
      <t xml:space="preserve">  </t>
    </r>
    <r>
      <rPr>
        <sz val="12"/>
        <rFont val="仿宋_GB2312"/>
        <charset val="134"/>
      </rPr>
      <t>对民间非营利组织和群众性自治组织补贴</t>
    </r>
  </si>
  <si>
    <r>
      <rPr>
        <sz val="12"/>
        <rFont val="仿宋_GB2312"/>
        <charset val="134"/>
      </rPr>
      <t xml:space="preserve">  </t>
    </r>
    <r>
      <rPr>
        <sz val="12"/>
        <rFont val="仿宋_GB2312"/>
        <charset val="134"/>
      </rPr>
      <t>其他支出</t>
    </r>
  </si>
  <si>
    <t>一般公共预算支出</t>
  </si>
  <si>
    <t>表四</t>
  </si>
  <si>
    <t>2025年惠民镇一般公共预算收支平衡表</t>
  </si>
  <si>
    <t>预算科目</t>
  </si>
  <si>
    <t>一般公共预算收入</t>
  </si>
  <si>
    <t>补助下级支出</t>
  </si>
  <si>
    <t xml:space="preserve">  返还性收入</t>
  </si>
  <si>
    <t xml:space="preserve">  一般性转移支付收入</t>
  </si>
  <si>
    <t xml:space="preserve">  一般性转移支付支出</t>
  </si>
  <si>
    <t xml:space="preserve">  专项转移支付支出</t>
  </si>
  <si>
    <t>下级上解收入</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</si>
  <si>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</si>
  <si>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</si>
  <si>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</si>
  <si>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</si>
  <si>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</si>
  <si>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</si>
  <si>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</si>
  <si>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 xml:space="preserve">  从政府性基金调入</t>
  </si>
  <si>
    <t xml:space="preserve">  从国有资本经营调入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</si>
  <si>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</si>
  <si>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</si>
  <si>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</si>
  <si>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</si>
  <si>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</si>
  <si>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</si>
  <si>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</si>
  <si>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</si>
  <si>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</si>
  <si>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</si>
  <si>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</si>
  <si>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</si>
  <si>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</si>
  <si>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</si>
  <si>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</si>
  <si>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</si>
  <si>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</si>
  <si>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</si>
  <si>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</si>
  <si>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</si>
  <si>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</si>
  <si>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</si>
  <si>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</si>
  <si>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</si>
  <si>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</si>
  <si>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</si>
  <si>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</si>
  <si>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</si>
  <si>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</si>
  <si>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</si>
  <si>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</si>
  <si>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接受其他地区援助收入</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</si>
  <si>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</si>
  <si>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</si>
  <si>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</si>
  <si>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</si>
  <si>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</si>
  <si>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</si>
  <si>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</si>
  <si>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</si>
  <si>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</si>
  <si>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</si>
  <si>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表五</t>
  </si>
  <si>
    <t>2025年惠民镇政府性基金预算收入执行情况表</t>
  </si>
  <si>
    <t>调整预算</t>
  </si>
  <si>
    <t>累计占预算(%)</t>
  </si>
  <si>
    <t>一、农网还贷资金收入</t>
  </si>
  <si>
    <t>二、海南省高等级公路车辆通行附加费收入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</si>
  <si>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</si>
  <si>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</si>
  <si>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</si>
  <si>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</si>
  <si>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</si>
  <si>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</si>
  <si>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</si>
  <si>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</si>
  <si>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</si>
  <si>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</si>
  <si>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</si>
  <si>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</si>
  <si>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</si>
  <si>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十六、专项债务对应项目专项收入</t>
  </si>
  <si>
    <t>转移性收入</t>
  </si>
  <si>
    <r>
      <rPr>
        <sz val="11"/>
        <rFont val="仿宋_GB2312"/>
        <charset val="134"/>
      </rPr>
      <t xml:space="preserve">       </t>
    </r>
    <r>
      <rPr>
        <sz val="11"/>
        <rFont val="仿宋_GB2312"/>
        <charset val="134"/>
      </rPr>
      <t>上级专项补助收入</t>
    </r>
  </si>
  <si>
    <r>
      <rPr>
        <sz val="11"/>
        <rFont val="仿宋_GB2312"/>
        <charset val="134"/>
      </rPr>
      <t xml:space="preserve">       </t>
    </r>
    <r>
      <rPr>
        <sz val="11"/>
        <rFont val="仿宋_GB2312"/>
        <charset val="134"/>
      </rPr>
      <t>抗疫特别国债转移支付收入</t>
    </r>
  </si>
  <si>
    <t>调入资金</t>
  </si>
  <si>
    <t>专项债券收入</t>
  </si>
  <si>
    <t>表六</t>
  </si>
  <si>
    <t>2025年惠民镇政府性基金预算支出执行情况表</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</si>
  <si>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</si>
  <si>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</si>
  <si>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</si>
  <si>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</si>
  <si>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</si>
  <si>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</si>
  <si>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</si>
  <si>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</si>
  <si>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</si>
  <si>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</si>
  <si>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</si>
  <si>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</si>
  <si>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</si>
  <si>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</si>
  <si>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</si>
  <si>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</si>
  <si>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</si>
  <si>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</si>
  <si>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</si>
  <si>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</si>
  <si>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</si>
  <si>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</si>
  <si>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</si>
  <si>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</si>
  <si>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</si>
  <si>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</si>
  <si>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</si>
  <si>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</si>
  <si>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</si>
  <si>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</si>
  <si>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</si>
  <si>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</si>
  <si>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</si>
  <si>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</si>
  <si>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</si>
  <si>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</si>
  <si>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</si>
  <si>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</si>
  <si>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</si>
  <si>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</si>
  <si>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</si>
  <si>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</si>
  <si>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</si>
  <si>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</si>
  <si>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</si>
  <si>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</si>
  <si>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</si>
  <si>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</si>
  <si>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</si>
  <si>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</si>
  <si>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</si>
  <si>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</si>
  <si>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</si>
  <si>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</si>
  <si>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</si>
  <si>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</si>
  <si>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</si>
  <si>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</si>
  <si>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</si>
  <si>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</si>
  <si>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</si>
  <si>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</si>
  <si>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</si>
  <si>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</si>
  <si>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</si>
  <si>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</si>
  <si>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</si>
  <si>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</si>
  <si>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</si>
  <si>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</si>
  <si>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</si>
  <si>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</si>
  <si>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</si>
  <si>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</si>
  <si>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</si>
  <si>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</si>
  <si>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</si>
  <si>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</si>
  <si>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</si>
  <si>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</si>
  <si>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</si>
  <si>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</si>
  <si>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</si>
  <si>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</si>
  <si>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</si>
  <si>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</si>
  <si>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</si>
  <si>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</si>
  <si>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</si>
  <si>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</si>
  <si>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</si>
  <si>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</si>
  <si>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</si>
  <si>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</si>
  <si>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</si>
  <si>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</si>
  <si>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</si>
  <si>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</si>
  <si>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</si>
  <si>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</si>
  <si>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</si>
  <si>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</si>
  <si>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</si>
  <si>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</si>
  <si>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</si>
  <si>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</si>
  <si>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</si>
  <si>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</si>
  <si>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</si>
  <si>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</si>
  <si>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</si>
  <si>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</si>
  <si>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</si>
  <si>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</si>
  <si>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</si>
  <si>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</si>
  <si>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</si>
  <si>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</si>
  <si>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</si>
  <si>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</si>
  <si>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</si>
  <si>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</si>
  <si>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</si>
  <si>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</si>
  <si>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</si>
  <si>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</si>
  <si>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</si>
  <si>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</si>
  <si>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</si>
  <si>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</si>
  <si>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</si>
  <si>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</si>
  <si>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</si>
  <si>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</si>
  <si>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</si>
  <si>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</si>
  <si>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</si>
  <si>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</si>
  <si>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</si>
  <si>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</si>
  <si>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</si>
  <si>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</si>
  <si>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</si>
  <si>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</si>
  <si>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</si>
  <si>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</si>
  <si>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</si>
  <si>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</si>
  <si>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</si>
  <si>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</si>
  <si>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</si>
  <si>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</si>
  <si>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</si>
  <si>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</si>
  <si>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</si>
  <si>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</si>
  <si>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</si>
  <si>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</si>
  <si>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</si>
  <si>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</si>
  <si>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</si>
  <si>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</si>
  <si>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</si>
  <si>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</si>
  <si>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</si>
  <si>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</si>
  <si>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</si>
  <si>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</si>
  <si>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</si>
  <si>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</si>
  <si>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</si>
  <si>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</si>
  <si>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</si>
  <si>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</si>
  <si>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</si>
  <si>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</si>
  <si>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</si>
  <si>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</si>
  <si>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</si>
  <si>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</si>
  <si>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</si>
  <si>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</si>
  <si>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</si>
  <si>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</si>
  <si>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</si>
  <si>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</si>
  <si>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</si>
  <si>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</si>
  <si>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</si>
  <si>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</si>
  <si>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</si>
  <si>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</si>
  <si>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</si>
  <si>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</si>
  <si>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</si>
  <si>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</si>
  <si>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</si>
  <si>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</si>
  <si>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</si>
  <si>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</si>
  <si>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</si>
  <si>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</si>
  <si>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</si>
  <si>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</si>
  <si>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</si>
  <si>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</si>
  <si>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</si>
  <si>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</si>
  <si>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</si>
  <si>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</si>
  <si>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</si>
  <si>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</si>
  <si>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</si>
  <si>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</si>
  <si>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</si>
  <si>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</si>
  <si>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</si>
  <si>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</si>
  <si>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</si>
  <si>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</si>
  <si>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</si>
  <si>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</si>
  <si>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</si>
  <si>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</si>
  <si>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</si>
  <si>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</si>
  <si>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</si>
  <si>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</si>
  <si>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</si>
  <si>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</si>
  <si>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</si>
  <si>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</si>
  <si>
    <t>地方政府其他专项债务还本支出</t>
  </si>
  <si>
    <t xml:space="preserve">  政府性基金转移支出</t>
  </si>
  <si>
    <t xml:space="preserve">     政府性基金补助支出</t>
  </si>
  <si>
    <t xml:space="preserve">     政府性基金上解支出</t>
  </si>
  <si>
    <t>基金支出总计</t>
  </si>
  <si>
    <t>此表无数据</t>
  </si>
  <si>
    <t>表七</t>
  </si>
  <si>
    <t>2025年惠民镇政府性基金预算收支平衡表</t>
  </si>
  <si>
    <t>政府性基金收入</t>
  </si>
  <si>
    <t>政府性基金支出</t>
  </si>
  <si>
    <t>政府性基金上级补助收入</t>
  </si>
  <si>
    <t>政府性基金补助下级支出</t>
  </si>
  <si>
    <t>抗疫特别国债转移支付收入</t>
  </si>
  <si>
    <t>政府性基金上解上级支出</t>
  </si>
  <si>
    <t>政府性基金下级上解收入</t>
  </si>
  <si>
    <t>政府性基金上年结余</t>
  </si>
  <si>
    <t>政府性基金调入资金</t>
  </si>
  <si>
    <t>政府性基金调出资金</t>
  </si>
  <si>
    <t xml:space="preserve">  一般公共预算调入</t>
  </si>
  <si>
    <t xml:space="preserve">  调入专项收入</t>
  </si>
  <si>
    <t xml:space="preserve">  其他调入</t>
  </si>
  <si>
    <t xml:space="preserve">  地方政府债务收入</t>
  </si>
  <si>
    <t xml:space="preserve">  地方政府专项债务还本支出</t>
  </si>
  <si>
    <t xml:space="preserve">    专项债务收入</t>
  </si>
  <si>
    <t xml:space="preserve">  地方政府专项债务转贷收入</t>
  </si>
  <si>
    <t>政府性基金年终结余</t>
  </si>
  <si>
    <t>收　　入　　总　　计　</t>
  </si>
  <si>
    <t>支　　出　　总　　计　</t>
  </si>
  <si>
    <t>表八</t>
  </si>
  <si>
    <t>2025年惠民镇国有资本经营预算收入执行情况表</t>
  </si>
  <si>
    <t>调整预算数</t>
  </si>
  <si>
    <t>国有资本经营预算收入</t>
  </si>
  <si>
    <t xml:space="preserve">    利润收入</t>
  </si>
  <si>
    <t xml:space="preserve">    股利、股息收入</t>
  </si>
  <si>
    <t xml:space="preserve">    产权转让收入</t>
  </si>
  <si>
    <t xml:space="preserve">    清算收入</t>
  </si>
  <si>
    <t xml:space="preserve">    其他国有资本经营预算收入</t>
  </si>
  <si>
    <t>国有资本经营预算上级补助收入</t>
  </si>
  <si>
    <t>国有资本经营预算下级上解收入</t>
  </si>
  <si>
    <t xml:space="preserve">  上年结余</t>
  </si>
  <si>
    <t>表九</t>
  </si>
  <si>
    <t>2025年惠民镇国有资本经营预算收支执行情况表</t>
  </si>
  <si>
    <t>国有资本经营预算支出</t>
  </si>
  <si>
    <t xml:space="preserve">   解决历史遗留问题及改革成本支出</t>
  </si>
  <si>
    <t xml:space="preserve">   国有企业资本金注入</t>
  </si>
  <si>
    <t xml:space="preserve">   国有企业政策性补贴</t>
  </si>
  <si>
    <t xml:space="preserve">   金融国有资本经营预算支出</t>
  </si>
  <si>
    <t xml:space="preserve">   其他国有资本经营预算支出</t>
  </si>
  <si>
    <t>国有资本经营预算补助下级支出</t>
  </si>
  <si>
    <t>国有资本经营预算上解上级支出</t>
  </si>
  <si>
    <t>支出合计</t>
  </si>
  <si>
    <t xml:space="preserve">  国有资本经营预算调出资金</t>
  </si>
  <si>
    <t xml:space="preserve">  结转下年支出</t>
  </si>
  <si>
    <t>表十</t>
  </si>
  <si>
    <t>2025年惠民镇国有资本经营预算收支平衡表</t>
  </si>
  <si>
    <t>表十一</t>
  </si>
  <si>
    <t>2026年惠民镇一般公共预算收入（草案）表</t>
  </si>
  <si>
    <t>项          目</t>
  </si>
  <si>
    <t>上年完成数</t>
  </si>
  <si>
    <t>备注</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</si>
  <si>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</si>
  <si>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</si>
  <si>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</si>
  <si>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</si>
  <si>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</si>
  <si>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</si>
  <si>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</si>
  <si>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</si>
  <si>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</si>
  <si>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</si>
  <si>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</si>
  <si>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</si>
  <si>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</si>
  <si>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</si>
  <si>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</si>
  <si>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</si>
  <si>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</si>
  <si>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</si>
  <si>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</si>
  <si>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</si>
  <si>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t>
  </si>
  <si>
    <t xml:space="preserve">    增值税和消费税税收返还收入</t>
  </si>
  <si>
    <t xml:space="preserve">    所得税基数返还收入</t>
  </si>
  <si>
    <t xml:space="preserve">    成品油价格和税费改革税收返还收入</t>
  </si>
  <si>
    <t xml:space="preserve">    增值税五五分享税收返还收入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</si>
  <si>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</si>
  <si>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</si>
  <si>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</si>
  <si>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</si>
  <si>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</si>
  <si>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农村综合改革转移支付收入</t>
  </si>
  <si>
    <t xml:space="preserve">    专项补助收入</t>
  </si>
  <si>
    <t xml:space="preserve">      其中：一般公共服务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</si>
  <si>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</si>
  <si>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</si>
  <si>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</si>
  <si>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</si>
  <si>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</si>
  <si>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</si>
  <si>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</si>
  <si>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</si>
  <si>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</si>
  <si>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</si>
  <si>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</si>
  <si>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</si>
  <si>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</si>
  <si>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</si>
  <si>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</si>
  <si>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</si>
  <si>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</si>
  <si>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</si>
  <si>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</si>
  <si>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</si>
  <si>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增发国债补助收入</t>
  </si>
  <si>
    <t xml:space="preserve">  一般债务转贷收入</t>
  </si>
  <si>
    <t xml:space="preserve">  1.政府性基金调入</t>
  </si>
  <si>
    <t xml:space="preserve">  2.国有资本经营预算调入</t>
  </si>
  <si>
    <t xml:space="preserve">  3.其他资金调入</t>
  </si>
  <si>
    <t>表十二</t>
  </si>
  <si>
    <t>2026年盐边县一般公共预算支出（草案）表</t>
  </si>
  <si>
    <t>一般公共预算支出功能科目</t>
  </si>
  <si>
    <t>上年执行数</t>
  </si>
  <si>
    <t>金额</t>
  </si>
  <si>
    <t>其中：上级财政预通知一般性转移支付、专项转移支付对应安排资金</t>
  </si>
  <si>
    <t xml:space="preserve">    社会工作事务</t>
  </si>
  <si>
    <t xml:space="preserve">      其他社会工作事务</t>
  </si>
  <si>
    <t xml:space="preserve">    信访事务</t>
  </si>
  <si>
    <t xml:space="preserve">      信访业务</t>
  </si>
  <si>
    <t xml:space="preserve">      其他信访事务</t>
  </si>
  <si>
    <t xml:space="preserve">      农村供水</t>
  </si>
  <si>
    <t xml:space="preserve">      巩固脱贫攻坚成果衔接乡村振兴支出</t>
  </si>
  <si>
    <t xml:space="preserve">      其他巩固脱贫攻坚成果衔接乡村振兴支出</t>
  </si>
  <si>
    <t xml:space="preserve">      保障性租赁住房</t>
  </si>
  <si>
    <t xml:space="preserve">      天然铀储备</t>
  </si>
  <si>
    <t>表十三</t>
  </si>
  <si>
    <t>2026年惠民镇一般公共预算经济分类支出（草案）表</t>
  </si>
  <si>
    <t>经济分类科目</t>
  </si>
  <si>
    <t>单位:万元</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</si>
  <si>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</si>
  <si>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</si>
  <si>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</si>
  <si>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</si>
  <si>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</si>
  <si>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</si>
  <si>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</si>
  <si>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</si>
  <si>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</si>
  <si>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</si>
  <si>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</si>
  <si>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</si>
  <si>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</si>
  <si>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</si>
  <si>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</si>
  <si>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</si>
  <si>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</si>
  <si>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</si>
  <si>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</si>
  <si>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</si>
  <si>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</si>
  <si>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</si>
  <si>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</si>
  <si>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</si>
  <si>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</si>
  <si>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</si>
  <si>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</si>
  <si>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商品和福利支出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</si>
  <si>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</si>
  <si>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</si>
  <si>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</si>
  <si>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</si>
  <si>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</si>
  <si>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</si>
  <si>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</si>
  <si>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</si>
  <si>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</si>
  <si>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资本金注入（一）</t>
  </si>
  <si>
    <t xml:space="preserve">        资本金注入（二）</t>
  </si>
  <si>
    <t xml:space="preserve">        政府投资基金股权投资</t>
  </si>
  <si>
    <t xml:space="preserve">        其他对企业资本性支出</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</si>
  <si>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</si>
  <si>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</si>
  <si>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</si>
  <si>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</si>
  <si>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</si>
  <si>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</si>
  <si>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</si>
  <si>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</si>
  <si>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</si>
  <si>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</si>
  <si>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</si>
  <si>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</si>
  <si>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</si>
  <si>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</si>
  <si>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</si>
  <si>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</si>
  <si>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</si>
  <si>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</si>
  <si>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</si>
  <si>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</si>
  <si>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</si>
  <si>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</si>
  <si>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</si>
  <si>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</si>
  <si>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</si>
  <si>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</si>
  <si>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国家赔偿费用支出</t>
  </si>
  <si>
    <t xml:space="preserve">        对民间非盈利组织和群众性自治组织补贴</t>
  </si>
  <si>
    <t xml:space="preserve">        经常性赠与</t>
  </si>
  <si>
    <t xml:space="preserve">        资本性赠与</t>
  </si>
  <si>
    <t xml:space="preserve">        其他支出</t>
  </si>
  <si>
    <t>合计</t>
  </si>
  <si>
    <t>表十四</t>
  </si>
  <si>
    <t>2026年惠民镇一般公共预算收支平衡表</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</si>
  <si>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</si>
  <si>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</si>
  <si>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</si>
  <si>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</si>
  <si>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</si>
  <si>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</si>
  <si>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</si>
  <si>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</si>
  <si>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</si>
  <si>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地方政府一般债务转贷收入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</si>
  <si>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</si>
  <si>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</si>
  <si>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</si>
  <si>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</si>
  <si>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</si>
  <si>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</si>
  <si>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</si>
  <si>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</si>
  <si>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</si>
  <si>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</si>
  <si>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表十五</t>
  </si>
  <si>
    <t>2026年惠民镇政府性基金预算收入（草案）表</t>
  </si>
  <si>
    <t>二、煤炭可持续发展基金收入</t>
  </si>
  <si>
    <t>三、电源基地建设基金收入</t>
  </si>
  <si>
    <t>四、铁路建设附加费收入</t>
  </si>
  <si>
    <t>五、养路费收入</t>
  </si>
  <si>
    <t>六、公路客货运附加费收入</t>
  </si>
  <si>
    <t>七、燃油附加费收入</t>
  </si>
  <si>
    <t>八、转让政府还贷道路收费权收入</t>
  </si>
  <si>
    <t>九、下放港口以港养港收入</t>
  </si>
  <si>
    <t>十、散装水泥专项资金收入</t>
  </si>
  <si>
    <t>十一、新型墙体材料专项基金收入</t>
  </si>
  <si>
    <t>十二、农业发展基金收入</t>
  </si>
  <si>
    <t>十三、地方水利建设基金收入</t>
  </si>
  <si>
    <t>十四、教育资金收入</t>
  </si>
  <si>
    <t>十五、农田水利建设资金收入</t>
  </si>
  <si>
    <t>十六、保障性安居工程资金收入</t>
  </si>
  <si>
    <t>十七、城市基础设施配套费收入</t>
  </si>
  <si>
    <t>十八、国有土地使用权出让金收入</t>
  </si>
  <si>
    <t>十九、国有土地收益基金收入</t>
  </si>
  <si>
    <t>二十、农业土地开发资金收入</t>
  </si>
  <si>
    <t>二十一、大中型水库库区基金收入</t>
  </si>
  <si>
    <t>二十二、水土保持补偿费收入</t>
  </si>
  <si>
    <t>二十三、污水处理费收入</t>
  </si>
  <si>
    <t>二十四、其他政府性基金收入</t>
  </si>
  <si>
    <t xml:space="preserve">       上级补助收入</t>
  </si>
  <si>
    <t xml:space="preserve">       下级上解收入</t>
  </si>
  <si>
    <t xml:space="preserve">       调入资金</t>
  </si>
  <si>
    <t>表十六</t>
  </si>
  <si>
    <t>2026年惠民镇政府性基金预算支出（草案）表</t>
  </si>
  <si>
    <t>其中：上级财政预通知专项补助资金</t>
  </si>
  <si>
    <r>
      <rPr>
        <sz val="10"/>
        <rFont val="宋体"/>
        <charset val="134"/>
      </rPr>
      <t xml:space="preserve">     </t>
    </r>
    <r>
      <rPr>
        <sz val="10"/>
        <rFont val="宋体"/>
        <charset val="134"/>
      </rPr>
      <t xml:space="preserve"> </t>
    </r>
    <r>
      <rPr>
        <sz val="10"/>
        <rFont val="宋体"/>
        <charset val="134"/>
      </rPr>
      <t>民航科教和信息建设</t>
    </r>
  </si>
  <si>
    <r>
      <rPr>
        <sz val="10"/>
        <rFont val="宋体"/>
        <charset val="134"/>
      </rPr>
      <t xml:space="preserve"> </t>
    </r>
    <r>
      <rPr>
        <sz val="10"/>
        <rFont val="宋体"/>
        <charset val="134"/>
      </rPr>
      <t xml:space="preserve"> </t>
    </r>
    <r>
      <rPr>
        <sz val="10"/>
        <rFont val="宋体"/>
        <charset val="134"/>
      </rPr>
      <t>调出资金</t>
    </r>
  </si>
  <si>
    <t xml:space="preserve">  年终结余</t>
  </si>
  <si>
    <r>
      <rPr>
        <sz val="10"/>
        <rFont val="宋体"/>
        <charset val="134"/>
      </rPr>
      <t xml:space="preserve">  地方政府专项债务还本</t>
    </r>
    <r>
      <rPr>
        <sz val="10"/>
        <rFont val="宋体"/>
        <charset val="134"/>
      </rPr>
      <t>支出</t>
    </r>
  </si>
  <si>
    <t xml:space="preserve">                   政府性基金支出总计</t>
  </si>
  <si>
    <t>表十七</t>
  </si>
  <si>
    <t>2026年惠民镇政府性基金预算收支平衡表</t>
  </si>
  <si>
    <t xml:space="preserve">   其中：专项债券结转</t>
  </si>
  <si>
    <t>表十八</t>
  </si>
  <si>
    <t>2026年惠民镇国有资本经营预算收入（草案）表</t>
  </si>
  <si>
    <t>表十九</t>
  </si>
  <si>
    <t>2026年惠民镇国有资本经营预算支出（草案）表</t>
  </si>
  <si>
    <t>表二十</t>
  </si>
  <si>
    <t>2026年惠民镇国有资本经营预算收支平衡表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</si>
</sst>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_ * #,##0_ ;_ * \-#,##0_ ;_ * &quot;-&quot;??_ ;_ @_ "/>
    <numFmt numFmtId="178" formatCode="#,##0_ "/>
    <numFmt numFmtId="179" formatCode="0_ "/>
    <numFmt numFmtId="180" formatCode="0.0_ "/>
    <numFmt numFmtId="181" formatCode="0.00_);[Red]\(0.00\)"/>
    <numFmt numFmtId="182" formatCode="0.00_ "/>
  </numFmts>
  <fonts count="54">
    <font>
      <sz val="11"/>
      <color theme="1"/>
      <name val="宋体"/>
      <charset val="134"/>
      <scheme val="minor"/>
    </font>
    <font>
      <sz val="11"/>
      <color indexed="8"/>
      <name val="宋体"/>
      <charset val="134"/>
    </font>
    <font>
      <sz val="12"/>
      <name val="宋体"/>
      <charset val="134"/>
    </font>
    <font>
      <b/>
      <sz val="16"/>
      <color indexed="8"/>
      <name val="方正小标宋简体"/>
      <charset val="134"/>
    </font>
    <font>
      <sz val="11"/>
      <color indexed="8"/>
      <name val="仿宋_GB2312"/>
      <charset val="134"/>
    </font>
    <font>
      <b/>
      <sz val="11"/>
      <name val="仿宋_GB2312"/>
      <charset val="134"/>
    </font>
    <font>
      <b/>
      <sz val="11"/>
      <color indexed="8"/>
      <name val="仿宋_GB2312"/>
      <charset val="134"/>
    </font>
    <font>
      <sz val="11"/>
      <name val="仿宋_GB2312"/>
      <charset val="134"/>
    </font>
    <font>
      <sz val="11"/>
      <name val="宋体"/>
      <charset val="134"/>
    </font>
    <font>
      <b/>
      <sz val="16"/>
      <name val="方正小标宋简体"/>
      <charset val="134"/>
    </font>
    <font>
      <b/>
      <sz val="14"/>
      <name val="仿宋_GB2312"/>
      <charset val="134"/>
    </font>
    <font>
      <sz val="12"/>
      <name val="仿宋_GB2312"/>
      <charset val="134"/>
    </font>
    <font>
      <b/>
      <sz val="10"/>
      <name val="宋体"/>
      <charset val="134"/>
    </font>
    <font>
      <b/>
      <sz val="12"/>
      <name val="宋体"/>
      <charset val="134"/>
    </font>
    <font>
      <sz val="10"/>
      <name val="宋体"/>
      <charset val="134"/>
    </font>
    <font>
      <sz val="10"/>
      <color indexed="8"/>
      <name val="宋体"/>
      <charset val="134"/>
    </font>
    <font>
      <sz val="9"/>
      <name val="宋体"/>
      <charset val="134"/>
    </font>
    <font>
      <b/>
      <sz val="10"/>
      <color indexed="8"/>
      <name val="宋体"/>
      <charset val="134"/>
    </font>
    <font>
      <sz val="10"/>
      <color theme="1"/>
      <name val="宋体"/>
      <charset val="134"/>
      <scheme val="minor"/>
    </font>
    <font>
      <sz val="11"/>
      <color theme="1"/>
      <name val="仿宋_GB2312"/>
      <charset val="134"/>
    </font>
    <font>
      <b/>
      <sz val="12"/>
      <color theme="1"/>
      <name val="宋体"/>
      <charset val="134"/>
      <scheme val="minor"/>
    </font>
    <font>
      <b/>
      <sz val="12"/>
      <color indexed="8"/>
      <name val="宋体"/>
      <charset val="134"/>
    </font>
    <font>
      <b/>
      <sz val="12"/>
      <name val="仿宋_GB2312"/>
      <charset val="134"/>
    </font>
    <font>
      <sz val="11"/>
      <color rgb="FFFF0000"/>
      <name val="仿宋_GB2312"/>
      <charset val="134"/>
    </font>
    <font>
      <sz val="12"/>
      <color indexed="8"/>
      <name val="宋体"/>
      <charset val="134"/>
    </font>
    <font>
      <sz val="10"/>
      <name val="仿宋_GB2312"/>
      <charset val="134"/>
    </font>
    <font>
      <b/>
      <sz val="11"/>
      <name val="宋体"/>
      <charset val="134"/>
    </font>
    <font>
      <b/>
      <sz val="11"/>
      <name val="宋体"/>
      <charset val="134"/>
      <scheme val="minor"/>
    </font>
    <font>
      <sz val="8"/>
      <name val="宋体"/>
      <charset val="134"/>
    </font>
    <font>
      <b/>
      <sz val="11"/>
      <color indexed="8"/>
      <name val="宋体"/>
      <charset val="134"/>
    </font>
    <font>
      <sz val="11"/>
      <name val="Times New Roman"/>
      <charset val="134"/>
    </font>
    <font>
      <b/>
      <sz val="20"/>
      <name val="方正小标宋简体"/>
      <charset val="134"/>
    </font>
    <font>
      <sz val="14"/>
      <name val="仿宋_GB2312"/>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6">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9"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1" fillId="0" borderId="0" applyNumberFormat="0" applyFill="0" applyBorder="0" applyAlignment="0" applyProtection="0">
      <alignment vertical="center"/>
    </xf>
    <xf numFmtId="0" fontId="42" fillId="6" borderId="12" applyNumberFormat="0" applyAlignment="0" applyProtection="0">
      <alignment vertical="center"/>
    </xf>
    <xf numFmtId="0" fontId="43" fillId="7" borderId="13" applyNumberFormat="0" applyAlignment="0" applyProtection="0">
      <alignment vertical="center"/>
    </xf>
    <xf numFmtId="0" fontId="44" fillId="7" borderId="12" applyNumberFormat="0" applyAlignment="0" applyProtection="0">
      <alignment vertical="center"/>
    </xf>
    <xf numFmtId="0" fontId="45" fillId="8" borderId="14" applyNumberFormat="0" applyAlignment="0" applyProtection="0">
      <alignment vertical="center"/>
    </xf>
    <xf numFmtId="0" fontId="46" fillId="0" borderId="15" applyNumberFormat="0" applyFill="0" applyAlignment="0" applyProtection="0">
      <alignment vertical="center"/>
    </xf>
    <xf numFmtId="0" fontId="47" fillId="0" borderId="16"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2" fillId="0" borderId="0"/>
    <xf numFmtId="0" fontId="53"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43" fontId="1" fillId="0" borderId="0" applyFont="0" applyFill="0" applyBorder="0" applyAlignment="0" applyProtection="0">
      <alignment vertical="center"/>
    </xf>
  </cellStyleXfs>
  <cellXfs count="297">
    <xf numFmtId="0" fontId="0" fillId="0" borderId="0" xfId="0">
      <alignment vertical="center"/>
    </xf>
    <xf numFmtId="0" fontId="1" fillId="0" borderId="0" xfId="52" applyAlignment="1">
      <alignment horizontal="left" vertical="center" wrapText="1"/>
    </xf>
    <xf numFmtId="176" fontId="1" fillId="0" borderId="0" xfId="52" applyNumberFormat="1" applyAlignment="1">
      <alignment horizontal="center" vertical="center"/>
    </xf>
    <xf numFmtId="0" fontId="1" fillId="0" borderId="0" xfId="52" applyAlignment="1">
      <alignment vertical="center" wrapText="1"/>
    </xf>
    <xf numFmtId="0" fontId="1" fillId="0" borderId="0" xfId="52" applyAlignment="1">
      <alignment horizontal="center" vertical="center"/>
    </xf>
    <xf numFmtId="0" fontId="2" fillId="0" borderId="0" xfId="0" applyFont="1">
      <alignment vertical="center"/>
    </xf>
    <xf numFmtId="0" fontId="3" fillId="0" borderId="0" xfId="52" applyFont="1" applyAlignment="1">
      <alignment horizontal="center" vertical="center" wrapText="1"/>
    </xf>
    <xf numFmtId="0" fontId="4" fillId="0" borderId="1" xfId="52" applyFont="1" applyBorder="1" applyAlignment="1">
      <alignment horizontal="center" vertical="center"/>
    </xf>
    <xf numFmtId="0" fontId="5" fillId="0" borderId="2" xfId="52" applyFont="1" applyBorder="1" applyAlignment="1" applyProtection="1">
      <alignment horizontal="center" vertical="center" wrapText="1"/>
      <protection locked="0"/>
    </xf>
    <xf numFmtId="176" fontId="5" fillId="0" borderId="2" xfId="52" applyNumberFormat="1" applyFont="1" applyBorder="1" applyAlignment="1" applyProtection="1">
      <alignment horizontal="center" vertical="center" wrapText="1"/>
      <protection locked="0"/>
    </xf>
    <xf numFmtId="0" fontId="5" fillId="0" borderId="3" xfId="52" applyFont="1" applyBorder="1" applyAlignment="1" applyProtection="1">
      <alignment horizontal="left" vertical="center" wrapText="1"/>
      <protection locked="0"/>
    </xf>
    <xf numFmtId="0" fontId="5" fillId="0" borderId="2" xfId="52" applyFont="1" applyBorder="1" applyAlignment="1" applyProtection="1">
      <alignment horizontal="left" vertical="center" wrapText="1"/>
      <protection locked="0"/>
    </xf>
    <xf numFmtId="3" fontId="6" fillId="2" borderId="2" xfId="0" applyNumberFormat="1" applyFont="1" applyFill="1" applyBorder="1" applyAlignment="1">
      <alignment horizontal="center" vertical="center"/>
    </xf>
    <xf numFmtId="0" fontId="7" fillId="0" borderId="3" xfId="52" applyFont="1" applyBorder="1" applyAlignment="1">
      <alignment horizontal="left" vertical="center" wrapText="1"/>
    </xf>
    <xf numFmtId="176" fontId="7" fillId="0" borderId="3" xfId="52" applyNumberFormat="1" applyFont="1" applyBorder="1" applyAlignment="1">
      <alignment horizontal="center" vertical="center" wrapText="1"/>
    </xf>
    <xf numFmtId="0" fontId="7" fillId="0" borderId="2" xfId="53" applyFont="1" applyBorder="1" applyAlignment="1">
      <alignment vertical="center" wrapText="1"/>
    </xf>
    <xf numFmtId="176" fontId="7" fillId="0" borderId="2" xfId="52" applyNumberFormat="1" applyFont="1" applyBorder="1" applyAlignment="1">
      <alignment horizontal="center" vertical="center" wrapText="1"/>
    </xf>
    <xf numFmtId="176" fontId="4" fillId="0" borderId="2" xfId="1" applyNumberFormat="1" applyFont="1" applyFill="1" applyBorder="1" applyAlignment="1">
      <alignment horizontal="center" vertical="center"/>
    </xf>
    <xf numFmtId="0" fontId="7" fillId="0" borderId="2" xfId="53" applyFont="1" applyBorder="1" applyAlignment="1">
      <alignment vertical="center"/>
    </xf>
    <xf numFmtId="176" fontId="4" fillId="0" borderId="2" xfId="52" applyNumberFormat="1" applyFont="1" applyBorder="1" applyAlignment="1">
      <alignment horizontal="center" vertical="center"/>
    </xf>
    <xf numFmtId="0" fontId="4" fillId="0" borderId="2" xfId="52" applyFont="1" applyBorder="1" applyAlignment="1">
      <alignment horizontal="center" vertical="center"/>
    </xf>
    <xf numFmtId="0" fontId="4" fillId="0" borderId="2" xfId="52" applyFont="1" applyBorder="1" applyAlignment="1">
      <alignment horizontal="left" vertical="center" wrapText="1"/>
    </xf>
    <xf numFmtId="177" fontId="4" fillId="0" borderId="2" xfId="1" applyNumberFormat="1" applyFont="1" applyFill="1" applyBorder="1" applyAlignment="1">
      <alignment horizontal="center" vertical="center"/>
    </xf>
    <xf numFmtId="0" fontId="6" fillId="0" borderId="3" xfId="52" applyFont="1" applyBorder="1" applyAlignment="1">
      <alignment horizontal="left" vertical="center" wrapText="1"/>
    </xf>
    <xf numFmtId="176" fontId="6" fillId="2" borderId="2" xfId="0" applyNumberFormat="1" applyFont="1" applyFill="1" applyBorder="1" applyAlignment="1">
      <alignment horizontal="center" vertical="center"/>
    </xf>
    <xf numFmtId="0" fontId="6" fillId="0" borderId="3" xfId="52" applyFont="1" applyBorder="1" applyAlignment="1">
      <alignment horizontal="center" vertical="center" wrapText="1"/>
    </xf>
    <xf numFmtId="0" fontId="7" fillId="0" borderId="2" xfId="52" applyFont="1" applyBorder="1" applyAlignment="1">
      <alignment horizontal="left" vertical="center" wrapText="1"/>
    </xf>
    <xf numFmtId="0" fontId="5" fillId="0" borderId="2" xfId="52" applyFont="1" applyBorder="1" applyAlignment="1">
      <alignment horizontal="left" vertical="center" wrapText="1"/>
    </xf>
    <xf numFmtId="0" fontId="5" fillId="0" borderId="2" xfId="52" applyFont="1" applyBorder="1" applyAlignment="1">
      <alignment horizontal="center" vertical="center" wrapText="1"/>
    </xf>
    <xf numFmtId="178" fontId="5" fillId="0" borderId="2" xfId="52" applyNumberFormat="1" applyFont="1" applyBorder="1" applyAlignment="1" applyProtection="1">
      <alignment horizontal="center" vertical="center" wrapText="1"/>
      <protection locked="0"/>
    </xf>
    <xf numFmtId="0" fontId="2" fillId="0" borderId="2" xfId="0" applyFont="1" applyBorder="1">
      <alignment vertical="center"/>
    </xf>
    <xf numFmtId="178" fontId="1" fillId="0" borderId="0" xfId="52" applyNumberFormat="1" applyAlignment="1">
      <alignment horizontal="center" vertical="center" wrapText="1"/>
    </xf>
    <xf numFmtId="0" fontId="1" fillId="0" borderId="0" xfId="52" applyAlignment="1">
      <alignment horizontal="center" vertical="center" wrapText="1"/>
    </xf>
    <xf numFmtId="178" fontId="7" fillId="0" borderId="2" xfId="52" applyNumberFormat="1" applyFont="1" applyBorder="1" applyAlignment="1">
      <alignment horizontal="center" vertical="center" wrapText="1"/>
    </xf>
    <xf numFmtId="0" fontId="7" fillId="0" borderId="2" xfId="52" applyFont="1" applyBorder="1" applyAlignment="1">
      <alignment horizontal="center" vertical="center" wrapText="1"/>
    </xf>
    <xf numFmtId="178" fontId="4" fillId="0" borderId="2" xfId="52" applyNumberFormat="1" applyFont="1" applyBorder="1" applyAlignment="1">
      <alignment horizontal="center" vertical="center" wrapText="1"/>
    </xf>
    <xf numFmtId="0" fontId="4" fillId="0" borderId="2" xfId="52" applyFont="1" applyBorder="1" applyAlignment="1">
      <alignment horizontal="center" vertical="center" wrapText="1"/>
    </xf>
    <xf numFmtId="0" fontId="6" fillId="0" borderId="2" xfId="52" applyFont="1" applyBorder="1" applyAlignment="1">
      <alignment horizontal="center" vertical="center" wrapText="1"/>
    </xf>
    <xf numFmtId="178" fontId="6" fillId="0" borderId="2" xfId="52" applyNumberFormat="1" applyFont="1" applyBorder="1" applyAlignment="1">
      <alignment horizontal="center" vertical="center" wrapText="1"/>
    </xf>
    <xf numFmtId="178" fontId="5" fillId="0" borderId="2" xfId="52" applyNumberFormat="1" applyFont="1" applyBorder="1" applyAlignment="1">
      <alignment horizontal="center" vertical="center" wrapText="1"/>
    </xf>
    <xf numFmtId="0" fontId="2" fillId="0" borderId="0" xfId="57"/>
    <xf numFmtId="0" fontId="8" fillId="0" borderId="0" xfId="57" applyFont="1"/>
    <xf numFmtId="0" fontId="9" fillId="0" borderId="0" xfId="57" applyFont="1" applyAlignment="1">
      <alignment horizontal="center" vertical="center"/>
    </xf>
    <xf numFmtId="0" fontId="7" fillId="0" borderId="1" xfId="57" applyFont="1" applyBorder="1" applyAlignment="1">
      <alignment horizontal="right" vertical="center"/>
    </xf>
    <xf numFmtId="0" fontId="5" fillId="0" borderId="4" xfId="57" applyFont="1" applyBorder="1" applyAlignment="1">
      <alignment horizontal="center" vertical="center"/>
    </xf>
    <xf numFmtId="0" fontId="7" fillId="0" borderId="2" xfId="57" applyFont="1" applyBorder="1" applyAlignment="1">
      <alignment vertical="center"/>
    </xf>
    <xf numFmtId="178" fontId="7" fillId="0" borderId="2" xfId="57" applyNumberFormat="1" applyFont="1" applyBorder="1" applyAlignment="1">
      <alignment horizontal="right" vertical="center"/>
    </xf>
    <xf numFmtId="0" fontId="5" fillId="0" borderId="2" xfId="57" applyFont="1" applyBorder="1" applyAlignment="1">
      <alignment horizontal="center" vertical="center"/>
    </xf>
    <xf numFmtId="3" fontId="6" fillId="2" borderId="2" xfId="0" applyNumberFormat="1"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wrapText="1"/>
    </xf>
    <xf numFmtId="179" fontId="10" fillId="0" borderId="0" xfId="0" applyNumberFormat="1" applyFont="1" applyAlignment="1" applyProtection="1">
      <alignment horizontal="center"/>
      <protection locked="0"/>
    </xf>
    <xf numFmtId="0" fontId="11" fillId="0" borderId="1" xfId="0" applyFont="1" applyBorder="1" applyAlignment="1">
      <alignment horizontal="right" vertical="center"/>
    </xf>
    <xf numFmtId="0" fontId="12" fillId="0" borderId="2"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2" xfId="0" applyFont="1" applyBorder="1" applyAlignment="1">
      <alignment horizontal="left" vertical="center" wrapText="1"/>
    </xf>
    <xf numFmtId="3" fontId="14" fillId="0" borderId="2" xfId="0" applyNumberFormat="1" applyFont="1" applyBorder="1" applyAlignment="1">
      <alignment horizontal="center" vertical="center"/>
    </xf>
    <xf numFmtId="3" fontId="15" fillId="0" borderId="2" xfId="58" applyNumberFormat="1" applyFont="1" applyFill="1" applyBorder="1" applyAlignment="1">
      <alignment horizontal="center" vertical="center"/>
    </xf>
    <xf numFmtId="0" fontId="16" fillId="0" borderId="2" xfId="0" applyFont="1" applyBorder="1" applyAlignment="1">
      <alignment vertical="center" wrapText="1"/>
    </xf>
    <xf numFmtId="0" fontId="14" fillId="0" borderId="2" xfId="0" applyFont="1" applyBorder="1" applyAlignment="1">
      <alignment horizontal="left" vertical="center" wrapText="1"/>
    </xf>
    <xf numFmtId="178" fontId="16" fillId="0" borderId="2" xfId="0" applyNumberFormat="1" applyFont="1" applyBorder="1" applyAlignment="1">
      <alignment vertical="center" wrapText="1"/>
    </xf>
    <xf numFmtId="0" fontId="14" fillId="0" borderId="3" xfId="0" applyFont="1" applyBorder="1" applyAlignment="1">
      <alignment horizontal="left" vertical="center" wrapText="1"/>
    </xf>
    <xf numFmtId="0" fontId="12" fillId="0" borderId="3" xfId="0" applyFont="1" applyBorder="1" applyAlignment="1">
      <alignment horizontal="left" vertical="center" wrapText="1"/>
    </xf>
    <xf numFmtId="3" fontId="17" fillId="0" borderId="2" xfId="58" applyNumberFormat="1" applyFont="1" applyFill="1" applyBorder="1" applyAlignment="1">
      <alignment horizontal="center" vertical="center"/>
    </xf>
    <xf numFmtId="3" fontId="12" fillId="0" borderId="2" xfId="0" applyNumberFormat="1" applyFont="1" applyBorder="1" applyAlignment="1">
      <alignment horizontal="center" vertical="center"/>
    </xf>
    <xf numFmtId="0" fontId="16" fillId="0" borderId="2" xfId="0" applyFont="1" applyBorder="1" applyAlignment="1">
      <alignment horizontal="left" vertical="center" wrapText="1"/>
    </xf>
    <xf numFmtId="0" fontId="14" fillId="0" borderId="3" xfId="0" applyFont="1" applyBorder="1" applyAlignment="1">
      <alignment horizontal="left" vertical="center"/>
    </xf>
    <xf numFmtId="3" fontId="18" fillId="0" borderId="2" xfId="58" applyNumberFormat="1" applyFont="1" applyFill="1" applyBorder="1" applyAlignment="1">
      <alignment horizontal="center" vertical="center"/>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2" fillId="0" borderId="3" xfId="0" applyNumberFormat="1" applyFont="1" applyBorder="1" applyAlignment="1">
      <alignment horizontal="center" vertical="center" wrapText="1"/>
    </xf>
    <xf numFmtId="179" fontId="16" fillId="0" borderId="2" xfId="0" applyNumberFormat="1" applyFont="1" applyBorder="1" applyAlignment="1" applyProtection="1">
      <alignment vertical="center" wrapText="1"/>
      <protection locked="0"/>
    </xf>
    <xf numFmtId="3" fontId="7" fillId="0" borderId="2" xfId="0" applyNumberFormat="1" applyFont="1" applyBorder="1" applyAlignment="1">
      <alignment horizontal="center" vertical="center"/>
    </xf>
    <xf numFmtId="3" fontId="19" fillId="0" borderId="2" xfId="58" applyNumberFormat="1" applyFont="1" applyFill="1" applyBorder="1" applyAlignment="1">
      <alignment horizontal="center" vertical="center"/>
    </xf>
    <xf numFmtId="0" fontId="7" fillId="0" borderId="2" xfId="0" applyFont="1" applyBorder="1" applyAlignment="1">
      <alignment vertical="center" wrapText="1"/>
    </xf>
    <xf numFmtId="3" fontId="18" fillId="0" borderId="2" xfId="0" applyNumberFormat="1" applyFont="1" applyBorder="1" applyAlignment="1">
      <alignment horizontal="center" vertical="center"/>
    </xf>
    <xf numFmtId="0" fontId="12" fillId="0" borderId="3" xfId="0" applyFont="1" applyBorder="1" applyAlignment="1">
      <alignment horizontal="center" vertical="center" wrapText="1"/>
    </xf>
    <xf numFmtId="3" fontId="20" fillId="0" borderId="2" xfId="58" applyNumberFormat="1" applyFont="1" applyFill="1" applyBorder="1" applyAlignment="1">
      <alignment horizontal="center" vertical="center"/>
    </xf>
    <xf numFmtId="3" fontId="21" fillId="0" borderId="2" xfId="58" applyNumberFormat="1" applyFont="1" applyFill="1" applyBorder="1" applyAlignment="1">
      <alignment horizontal="center" vertical="center"/>
    </xf>
    <xf numFmtId="178" fontId="2" fillId="0" borderId="0" xfId="0" applyNumberFormat="1" applyFont="1">
      <alignment vertical="center"/>
    </xf>
    <xf numFmtId="0" fontId="8" fillId="0" borderId="0" xfId="0" applyFont="1">
      <alignment vertical="center"/>
    </xf>
    <xf numFmtId="179" fontId="9" fillId="0" borderId="0" xfId="0" applyNumberFormat="1" applyFont="1" applyAlignment="1" applyProtection="1">
      <alignment horizontal="center"/>
      <protection locked="0"/>
    </xf>
    <xf numFmtId="178" fontId="9" fillId="0" borderId="0" xfId="0" applyNumberFormat="1" applyFont="1" applyAlignment="1" applyProtection="1">
      <alignment horizontal="center"/>
      <protection locked="0"/>
    </xf>
    <xf numFmtId="179" fontId="22" fillId="0" borderId="0" xfId="0" applyNumberFormat="1" applyFont="1" applyProtection="1">
      <alignment vertical="center"/>
      <protection locked="0"/>
    </xf>
    <xf numFmtId="179" fontId="7" fillId="0" borderId="0" xfId="0" applyNumberFormat="1" applyFont="1" applyAlignment="1" applyProtection="1">
      <alignment horizontal="right" vertical="center"/>
      <protection locked="0"/>
    </xf>
    <xf numFmtId="179" fontId="5" fillId="0" borderId="2" xfId="0" applyNumberFormat="1" applyFont="1" applyBorder="1" applyAlignment="1" applyProtection="1">
      <alignment horizontal="center"/>
      <protection locked="0"/>
    </xf>
    <xf numFmtId="178" fontId="5" fillId="0" borderId="2" xfId="0" applyNumberFormat="1" applyFont="1" applyBorder="1" applyAlignment="1" applyProtection="1">
      <alignment horizontal="center" vertical="center"/>
      <protection locked="0"/>
    </xf>
    <xf numFmtId="179" fontId="22" fillId="0" borderId="2" xfId="0" applyNumberFormat="1" applyFont="1" applyBorder="1" applyAlignment="1" applyProtection="1">
      <alignment horizontal="center" vertical="center" wrapText="1"/>
      <protection locked="0"/>
    </xf>
    <xf numFmtId="179" fontId="7" fillId="0" borderId="2" xfId="0" applyNumberFormat="1" applyFont="1" applyBorder="1" applyProtection="1">
      <alignment vertical="center"/>
      <protection locked="0"/>
    </xf>
    <xf numFmtId="178" fontId="7" fillId="0" borderId="2" xfId="0" applyNumberFormat="1" applyFont="1" applyBorder="1" applyAlignment="1" applyProtection="1">
      <alignment horizontal="center" vertical="center"/>
      <protection locked="0"/>
    </xf>
    <xf numFmtId="179" fontId="2" fillId="0" borderId="2" xfId="0" applyNumberFormat="1" applyFont="1" applyBorder="1" applyAlignment="1" applyProtection="1">
      <alignment vertical="center" wrapText="1"/>
      <protection locked="0"/>
    </xf>
    <xf numFmtId="3" fontId="7" fillId="0" borderId="2" xfId="0" applyNumberFormat="1" applyFont="1" applyBorder="1">
      <alignment vertical="center"/>
    </xf>
    <xf numFmtId="179" fontId="7" fillId="0" borderId="4" xfId="0" applyNumberFormat="1" applyFont="1" applyBorder="1" applyProtection="1">
      <alignment vertical="center"/>
      <protection locked="0"/>
    </xf>
    <xf numFmtId="178" fontId="5" fillId="0" borderId="2" xfId="0" applyNumberFormat="1" applyFont="1" applyBorder="1" applyAlignment="1" applyProtection="1">
      <alignment horizontal="center"/>
      <protection locked="0"/>
    </xf>
    <xf numFmtId="179" fontId="5" fillId="0" borderId="2" xfId="0" applyNumberFormat="1" applyFont="1" applyBorder="1" applyProtection="1">
      <alignment vertical="center"/>
      <protection locked="0"/>
    </xf>
    <xf numFmtId="179" fontId="2" fillId="0" borderId="2" xfId="0" applyNumberFormat="1" applyFont="1" applyBorder="1" applyAlignment="1">
      <alignment vertical="center" wrapText="1"/>
    </xf>
    <xf numFmtId="179" fontId="2" fillId="0" borderId="0" xfId="0" applyNumberFormat="1" applyFont="1" applyProtection="1">
      <alignment vertical="center"/>
      <protection locked="0"/>
    </xf>
    <xf numFmtId="178" fontId="2" fillId="0" borderId="0" xfId="0" applyNumberFormat="1" applyFont="1" applyAlignment="1" applyProtection="1">
      <alignment horizontal="right" vertical="center"/>
      <protection locked="0"/>
    </xf>
    <xf numFmtId="0" fontId="2" fillId="0" borderId="0" xfId="54" applyAlignment="1">
      <alignment wrapText="1"/>
    </xf>
    <xf numFmtId="0" fontId="2" fillId="0" borderId="0" xfId="54"/>
    <xf numFmtId="0" fontId="8" fillId="0" borderId="0" xfId="54" applyFont="1" applyAlignment="1">
      <alignment horizontal="left" vertical="center" wrapText="1"/>
    </xf>
    <xf numFmtId="0" fontId="9" fillId="0" borderId="0" xfId="54" applyFont="1" applyAlignment="1">
      <alignment horizontal="center" vertical="center" wrapText="1"/>
    </xf>
    <xf numFmtId="0" fontId="9" fillId="0" borderId="0" xfId="54" applyFont="1" applyAlignment="1">
      <alignment horizontal="center" vertical="center"/>
    </xf>
    <xf numFmtId="0" fontId="7" fillId="0" borderId="0" xfId="54" applyFont="1" applyAlignment="1">
      <alignment horizontal="right" vertical="center" wrapText="1"/>
    </xf>
    <xf numFmtId="0" fontId="7" fillId="0" borderId="0" xfId="54" applyFont="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177" fontId="5" fillId="0" borderId="2" xfId="1" applyNumberFormat="1" applyFont="1" applyFill="1" applyBorder="1" applyAlignment="1" applyProtection="1">
      <alignment horizontal="right" vertical="center" wrapText="1"/>
    </xf>
    <xf numFmtId="3" fontId="5" fillId="0" borderId="2" xfId="0" applyNumberFormat="1" applyFont="1" applyBorder="1" applyAlignment="1">
      <alignment horizontal="left" vertical="center" wrapText="1"/>
    </xf>
    <xf numFmtId="177" fontId="7" fillId="0" borderId="2" xfId="1" applyNumberFormat="1" applyFont="1" applyFill="1" applyBorder="1" applyAlignment="1" applyProtection="1">
      <alignment horizontal="right" vertical="center"/>
    </xf>
    <xf numFmtId="0" fontId="7" fillId="0" borderId="2" xfId="0" applyFont="1" applyBorder="1" applyAlignment="1">
      <alignment horizontal="left" vertical="center" wrapText="1"/>
    </xf>
    <xf numFmtId="177" fontId="7" fillId="0" borderId="2" xfId="1" applyNumberFormat="1" applyFont="1" applyFill="1" applyBorder="1" applyAlignment="1" applyProtection="1">
      <alignment horizontal="right" vertical="center" wrapText="1"/>
    </xf>
    <xf numFmtId="3" fontId="7"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177" fontId="7" fillId="0" borderId="5" xfId="1" applyNumberFormat="1" applyFont="1" applyFill="1" applyBorder="1" applyAlignment="1" applyProtection="1">
      <alignment horizontal="right" vertical="center" wrapText="1"/>
    </xf>
    <xf numFmtId="3" fontId="7" fillId="0" borderId="7" xfId="0" applyNumberFormat="1" applyFont="1" applyBorder="1" applyAlignment="1">
      <alignment horizontal="left" vertical="center" wrapText="1"/>
    </xf>
    <xf numFmtId="177" fontId="7" fillId="0" borderId="5" xfId="1" applyNumberFormat="1" applyFont="1" applyFill="1" applyBorder="1" applyAlignment="1" applyProtection="1">
      <alignment horizontal="right" vertical="center"/>
    </xf>
    <xf numFmtId="3" fontId="5" fillId="0" borderId="7" xfId="0" applyNumberFormat="1" applyFont="1" applyBorder="1" applyAlignment="1">
      <alignment horizontal="left" vertical="center" wrapText="1"/>
    </xf>
    <xf numFmtId="177" fontId="5" fillId="0" borderId="2" xfId="1" applyNumberFormat="1" applyFont="1" applyFill="1" applyBorder="1" applyAlignment="1" applyProtection="1">
      <alignment horizontal="right" vertical="center"/>
    </xf>
    <xf numFmtId="3" fontId="5" fillId="0" borderId="8" xfId="0" applyNumberFormat="1" applyFont="1" applyBorder="1" applyAlignment="1">
      <alignment horizontal="left" vertical="center" wrapText="1"/>
    </xf>
    <xf numFmtId="177" fontId="7" fillId="0" borderId="6"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wrapText="1"/>
    </xf>
    <xf numFmtId="177" fontId="23" fillId="0" borderId="2" xfId="1" applyNumberFormat="1" applyFont="1" applyFill="1" applyBorder="1" applyAlignment="1" applyProtection="1">
      <alignment horizontal="right" vertical="center"/>
    </xf>
    <xf numFmtId="0" fontId="7" fillId="0" borderId="3" xfId="0" applyFont="1" applyBorder="1" applyAlignment="1">
      <alignment horizontal="left" vertical="center" wrapText="1"/>
    </xf>
    <xf numFmtId="3" fontId="7" fillId="0" borderId="8" xfId="0" applyNumberFormat="1" applyFont="1" applyBorder="1" applyAlignment="1">
      <alignment horizontal="left" vertical="center" wrapText="1"/>
    </xf>
    <xf numFmtId="3" fontId="5" fillId="0" borderId="3" xfId="0" applyNumberFormat="1" applyFont="1" applyBorder="1" applyAlignment="1">
      <alignment horizontal="left" vertical="center" wrapText="1"/>
    </xf>
    <xf numFmtId="3"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 fillId="0" borderId="0" xfId="0" applyFont="1" applyAlignment="1">
      <alignment vertical="center" wrapText="1"/>
    </xf>
    <xf numFmtId="0" fontId="24" fillId="0" borderId="0" xfId="0" applyFont="1" applyAlignment="1">
      <alignment vertical="center" wrapText="1"/>
    </xf>
    <xf numFmtId="0" fontId="9" fillId="0" borderId="0" xfId="55" applyFont="1" applyAlignment="1">
      <alignment horizontal="center" vertical="center"/>
    </xf>
    <xf numFmtId="0" fontId="25" fillId="0" borderId="0" xfId="55" applyFont="1" applyAlignment="1">
      <alignment vertical="center"/>
    </xf>
    <xf numFmtId="0" fontId="7" fillId="0" borderId="0" xfId="55" applyFont="1" applyAlignment="1">
      <alignment horizontal="right" vertical="center"/>
    </xf>
    <xf numFmtId="0" fontId="14" fillId="0" borderId="0" xfId="55" applyFont="1" applyAlignment="1">
      <alignment vertical="center"/>
    </xf>
    <xf numFmtId="0" fontId="4" fillId="0" borderId="2" xfId="0" applyFont="1" applyBorder="1" applyAlignment="1">
      <alignment horizontal="center" vertical="center"/>
    </xf>
    <xf numFmtId="0" fontId="14" fillId="0" borderId="0" xfId="55" applyFont="1" applyAlignment="1">
      <alignment horizontal="right" vertical="center"/>
    </xf>
    <xf numFmtId="0" fontId="6" fillId="0" borderId="2" xfId="0" applyFont="1" applyBorder="1">
      <alignment vertical="center"/>
    </xf>
    <xf numFmtId="177" fontId="22" fillId="0" borderId="2" xfId="1" applyNumberFormat="1" applyFont="1" applyFill="1" applyBorder="1" applyAlignment="1" applyProtection="1">
      <alignment horizontal="right" vertical="center"/>
    </xf>
    <xf numFmtId="4" fontId="14" fillId="3" borderId="2" xfId="55" applyNumberFormat="1" applyFont="1" applyFill="1" applyBorder="1" applyAlignment="1">
      <alignment horizontal="right" vertical="center"/>
    </xf>
    <xf numFmtId="180" fontId="2" fillId="0" borderId="0" xfId="0" applyNumberFormat="1" applyFont="1">
      <alignment vertical="center"/>
    </xf>
    <xf numFmtId="0" fontId="4" fillId="0" borderId="2" xfId="0" applyFont="1" applyBorder="1">
      <alignment vertical="center"/>
    </xf>
    <xf numFmtId="177" fontId="11" fillId="0" borderId="2" xfId="1" applyNumberFormat="1" applyFont="1" applyFill="1" applyBorder="1" applyAlignment="1" applyProtection="1">
      <alignment horizontal="right" vertical="center"/>
    </xf>
    <xf numFmtId="4" fontId="14" fillId="4" borderId="2" xfId="55" applyNumberFormat="1" applyFont="1" applyFill="1" applyBorder="1" applyAlignment="1">
      <alignment horizontal="right" vertical="center"/>
    </xf>
    <xf numFmtId="0" fontId="7" fillId="0" borderId="2" xfId="0" applyFont="1" applyBorder="1">
      <alignment vertical="center"/>
    </xf>
    <xf numFmtId="0" fontId="5" fillId="0" borderId="2" xfId="0" applyFont="1" applyBorder="1">
      <alignment vertical="center"/>
    </xf>
    <xf numFmtId="177" fontId="6" fillId="0" borderId="2" xfId="1" applyNumberFormat="1" applyFont="1" applyFill="1" applyBorder="1" applyAlignment="1">
      <alignment vertical="center"/>
    </xf>
    <xf numFmtId="177" fontId="4" fillId="0" borderId="2" xfId="1" applyNumberFormat="1" applyFont="1" applyFill="1" applyBorder="1" applyAlignment="1">
      <alignment vertical="center"/>
    </xf>
    <xf numFmtId="177" fontId="5" fillId="0" borderId="2" xfId="1" applyNumberFormat="1" applyFont="1" applyFill="1" applyBorder="1" applyAlignment="1">
      <alignment vertical="center"/>
    </xf>
    <xf numFmtId="177" fontId="7" fillId="0" borderId="2" xfId="1" applyNumberFormat="1" applyFont="1" applyFill="1" applyBorder="1" applyAlignment="1">
      <alignment vertical="center"/>
    </xf>
    <xf numFmtId="0" fontId="6" fillId="0" borderId="2" xfId="0" applyFont="1" applyBorder="1" applyAlignment="1">
      <alignment horizontal="center" vertical="center"/>
    </xf>
    <xf numFmtId="0" fontId="8" fillId="0" borderId="0" xfId="56" applyFont="1"/>
    <xf numFmtId="0" fontId="26" fillId="0" borderId="0" xfId="56" applyFont="1"/>
    <xf numFmtId="176" fontId="2" fillId="0" borderId="0" xfId="0" applyNumberFormat="1" applyFont="1">
      <alignment vertical="center"/>
    </xf>
    <xf numFmtId="176" fontId="2" fillId="0" borderId="0" xfId="0" applyNumberFormat="1" applyFont="1" applyFill="1">
      <alignment vertical="center"/>
    </xf>
    <xf numFmtId="0" fontId="8" fillId="0" borderId="0" xfId="0" applyFont="1" applyAlignment="1">
      <alignment vertical="center" wrapText="1"/>
    </xf>
    <xf numFmtId="0" fontId="9" fillId="0" borderId="0" xfId="55" applyFont="1" applyFill="1" applyAlignment="1">
      <alignment horizontal="center" vertical="center"/>
    </xf>
    <xf numFmtId="0" fontId="7" fillId="0" borderId="0" xfId="0" applyFont="1" applyAlignment="1">
      <alignment horizontal="right" vertical="center"/>
    </xf>
    <xf numFmtId="0" fontId="7" fillId="0" borderId="0" xfId="0" applyFont="1" applyFill="1" applyAlignment="1">
      <alignment horizontal="right" vertical="center"/>
    </xf>
    <xf numFmtId="0" fontId="27" fillId="0" borderId="2" xfId="0" applyFont="1" applyBorder="1" applyAlignment="1">
      <alignment horizontal="center" vertical="center"/>
    </xf>
    <xf numFmtId="176" fontId="27" fillId="0" borderId="2" xfId="0" applyNumberFormat="1" applyFont="1" applyBorder="1" applyAlignment="1">
      <alignment horizontal="center" vertical="center" wrapText="1"/>
    </xf>
    <xf numFmtId="176" fontId="27" fillId="0" borderId="2" xfId="0" applyNumberFormat="1" applyFont="1" applyFill="1" applyBorder="1" applyAlignment="1">
      <alignment horizontal="center" vertical="center" wrapText="1"/>
    </xf>
    <xf numFmtId="176" fontId="5" fillId="0" borderId="2" xfId="0" applyNumberFormat="1" applyFont="1" applyBorder="1" applyAlignment="1">
      <alignment vertical="center" wrapText="1"/>
    </xf>
    <xf numFmtId="176" fontId="5" fillId="0" borderId="2" xfId="0" applyNumberFormat="1" applyFont="1" applyFill="1" applyBorder="1" applyAlignment="1">
      <alignment vertical="center" wrapText="1"/>
    </xf>
    <xf numFmtId="179" fontId="5" fillId="0" borderId="2" xfId="0" applyNumberFormat="1" applyFont="1" applyBorder="1" applyAlignment="1" applyProtection="1">
      <alignment horizontal="left" vertical="center"/>
      <protection locked="0"/>
    </xf>
    <xf numFmtId="176" fontId="5" fillId="0" borderId="2" xfId="0" applyNumberFormat="1" applyFont="1" applyBorder="1">
      <alignment vertical="center"/>
    </xf>
    <xf numFmtId="176" fontId="5" fillId="0" borderId="2" xfId="0" applyNumberFormat="1" applyFont="1" applyFill="1" applyBorder="1">
      <alignment vertical="center"/>
    </xf>
    <xf numFmtId="179" fontId="7" fillId="0" borderId="2" xfId="0" applyNumberFormat="1" applyFont="1" applyBorder="1" applyAlignment="1" applyProtection="1">
      <alignment horizontal="left" vertical="center"/>
      <protection locked="0"/>
    </xf>
    <xf numFmtId="176" fontId="7" fillId="0" borderId="2" xfId="0" applyNumberFormat="1" applyFont="1" applyBorder="1">
      <alignment vertical="center"/>
    </xf>
    <xf numFmtId="176" fontId="7" fillId="0" borderId="2" xfId="0" applyNumberFormat="1" applyFont="1" applyFill="1" applyBorder="1">
      <alignment vertical="center"/>
    </xf>
    <xf numFmtId="180" fontId="7" fillId="0" borderId="2" xfId="0" applyNumberFormat="1" applyFont="1" applyBorder="1" applyAlignment="1" applyProtection="1">
      <alignment horizontal="left" vertical="center"/>
      <protection locked="0"/>
    </xf>
    <xf numFmtId="0" fontId="8" fillId="0" borderId="2" xfId="56" applyFont="1" applyBorder="1"/>
    <xf numFmtId="180" fontId="5" fillId="0" borderId="2" xfId="0" applyNumberFormat="1" applyFont="1" applyBorder="1" applyAlignment="1" applyProtection="1">
      <alignment horizontal="left" vertical="center"/>
      <protection locked="0"/>
    </xf>
    <xf numFmtId="176" fontId="5" fillId="0" borderId="2" xfId="0" applyNumberFormat="1" applyFont="1" applyBorder="1" applyProtection="1">
      <alignment vertical="center"/>
      <protection locked="0"/>
    </xf>
    <xf numFmtId="176" fontId="5" fillId="0" borderId="2" xfId="0" applyNumberFormat="1" applyFont="1" applyFill="1" applyBorder="1" applyProtection="1">
      <alignment vertical="center"/>
      <protection locked="0"/>
    </xf>
    <xf numFmtId="0" fontId="5" fillId="0" borderId="2" xfId="0" applyFont="1" applyBorder="1" applyAlignment="1">
      <alignment horizontal="left" vertical="center"/>
    </xf>
    <xf numFmtId="0" fontId="5" fillId="0" borderId="2" xfId="0" applyFont="1" applyBorder="1" applyAlignment="1">
      <alignment horizontal="center" vertical="center"/>
    </xf>
    <xf numFmtId="176" fontId="5" fillId="0" borderId="2" xfId="1" applyNumberFormat="1" applyFont="1" applyFill="1" applyBorder="1" applyAlignment="1" applyProtection="1">
      <alignment horizontal="right" vertical="center"/>
    </xf>
    <xf numFmtId="0" fontId="7" fillId="0" borderId="2" xfId="0" applyFont="1" applyBorder="1" applyAlignment="1"/>
    <xf numFmtId="176" fontId="7" fillId="0" borderId="2" xfId="1" applyNumberFormat="1" applyFont="1" applyFill="1" applyBorder="1" applyAlignment="1"/>
    <xf numFmtId="176" fontId="2" fillId="0" borderId="2" xfId="0" applyNumberFormat="1" applyFont="1" applyBorder="1">
      <alignment vertical="center"/>
    </xf>
    <xf numFmtId="176" fontId="5" fillId="0" borderId="2" xfId="1" applyNumberFormat="1" applyFont="1" applyFill="1" applyBorder="1" applyAlignment="1">
      <alignment vertical="center"/>
    </xf>
    <xf numFmtId="176" fontId="5" fillId="0" borderId="2" xfId="1" applyNumberFormat="1" applyFont="1" applyFill="1" applyBorder="1" applyAlignment="1"/>
    <xf numFmtId="176" fontId="13" fillId="0" borderId="2" xfId="0" applyNumberFormat="1" applyFont="1" applyBorder="1">
      <alignment vertical="center"/>
    </xf>
    <xf numFmtId="176" fontId="7" fillId="0" borderId="2" xfId="1" applyNumberFormat="1" applyFont="1" applyFill="1" applyBorder="1" applyAlignment="1" applyProtection="1">
      <alignment horizontal="right" vertical="center"/>
    </xf>
    <xf numFmtId="0" fontId="7" fillId="0" borderId="2" xfId="0" applyFont="1" applyBorder="1" applyAlignment="1">
      <alignment horizontal="left" vertical="center"/>
    </xf>
    <xf numFmtId="176" fontId="7" fillId="0" borderId="2" xfId="1" applyNumberFormat="1" applyFont="1" applyFill="1" applyBorder="1" applyAlignment="1">
      <alignment vertical="center"/>
    </xf>
    <xf numFmtId="0" fontId="5" fillId="0" borderId="2" xfId="0" applyFont="1" applyBorder="1" applyAlignment="1">
      <alignment vertical="center" wrapText="1"/>
    </xf>
    <xf numFmtId="176" fontId="5" fillId="0" borderId="2" xfId="0" applyNumberFormat="1" applyFont="1" applyBorder="1" applyAlignment="1">
      <alignment horizontal="right" vertical="center"/>
    </xf>
    <xf numFmtId="49" fontId="5" fillId="0" borderId="2" xfId="0" applyNumberFormat="1" applyFont="1" applyBorder="1" applyAlignment="1" applyProtection="1">
      <alignment horizontal="center" vertical="center" wrapText="1"/>
      <protection locked="0"/>
    </xf>
    <xf numFmtId="178" fontId="2" fillId="0" borderId="0" xfId="0" applyNumberFormat="1" applyFont="1" applyAlignment="1">
      <alignment horizontal="center" vertical="center"/>
    </xf>
    <xf numFmtId="178" fontId="2" fillId="0" borderId="0" xfId="0" applyNumberFormat="1" applyFont="1" applyAlignment="1">
      <alignment horizontal="center" vertical="center" wrapText="1"/>
    </xf>
    <xf numFmtId="0" fontId="8" fillId="0" borderId="0" xfId="0" applyFont="1" applyAlignment="1">
      <alignment horizontal="left" vertical="center"/>
    </xf>
    <xf numFmtId="178" fontId="7" fillId="0" borderId="1" xfId="0" applyNumberFormat="1" applyFont="1" applyBorder="1" applyAlignment="1">
      <alignment horizontal="right" vertical="center" wrapText="1"/>
    </xf>
    <xf numFmtId="179" fontId="5" fillId="0" borderId="2" xfId="0" applyNumberFormat="1" applyFont="1" applyBorder="1" applyAlignment="1" applyProtection="1">
      <alignment horizontal="center" vertical="center"/>
      <protection locked="0"/>
    </xf>
    <xf numFmtId="178" fontId="5" fillId="0" borderId="2" xfId="0" applyNumberFormat="1"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178" fontId="5" fillId="0" borderId="3" xfId="0" applyNumberFormat="1" applyFont="1" applyBorder="1" applyAlignment="1">
      <alignment horizontal="center" vertical="center" wrapText="1"/>
    </xf>
    <xf numFmtId="178" fontId="5" fillId="0" borderId="2" xfId="0" applyNumberFormat="1" applyFont="1" applyBorder="1" applyAlignment="1">
      <alignment horizontal="center" vertical="center" wrapText="1"/>
    </xf>
    <xf numFmtId="0" fontId="28" fillId="0" borderId="2" xfId="0" applyFont="1" applyBorder="1" applyAlignment="1">
      <alignment vertical="center" wrapText="1"/>
    </xf>
    <xf numFmtId="178" fontId="7" fillId="0" borderId="3" xfId="0" applyNumberFormat="1" applyFont="1" applyBorder="1" applyAlignment="1">
      <alignment horizontal="center" vertical="center"/>
    </xf>
    <xf numFmtId="178" fontId="7" fillId="0" borderId="2" xfId="0" applyNumberFormat="1" applyFont="1" applyBorder="1" applyAlignment="1">
      <alignment horizontal="center" vertical="center"/>
    </xf>
    <xf numFmtId="178" fontId="7" fillId="0" borderId="3" xfId="0" applyNumberFormat="1" applyFont="1" applyBorder="1" applyAlignment="1" applyProtection="1">
      <alignment horizontal="center" vertical="center" wrapText="1"/>
      <protection locked="0"/>
    </xf>
    <xf numFmtId="178" fontId="5" fillId="0" borderId="2" xfId="0" applyNumberFormat="1" applyFont="1" applyBorder="1" applyAlignment="1">
      <alignment horizontal="center" vertical="center"/>
    </xf>
    <xf numFmtId="178" fontId="5" fillId="0" borderId="3" xfId="0" applyNumberFormat="1" applyFont="1" applyBorder="1" applyAlignment="1">
      <alignment horizontal="center" vertical="center"/>
    </xf>
    <xf numFmtId="0" fontId="7" fillId="0" borderId="2" xfId="51" applyFont="1" applyBorder="1" applyAlignment="1" applyProtection="1">
      <alignment vertical="center"/>
      <protection locked="0"/>
    </xf>
    <xf numFmtId="178" fontId="7" fillId="0" borderId="2" xfId="0" applyNumberFormat="1" applyFont="1" applyBorder="1" applyAlignment="1">
      <alignment horizontal="right" vertical="center"/>
    </xf>
    <xf numFmtId="3" fontId="7" fillId="0" borderId="2" xfId="51" applyNumberFormat="1" applyFont="1" applyBorder="1" applyAlignment="1">
      <alignment vertical="center"/>
    </xf>
    <xf numFmtId="178" fontId="7" fillId="0" borderId="2" xfId="0" applyNumberFormat="1" applyFont="1" applyBorder="1">
      <alignment vertical="center"/>
    </xf>
    <xf numFmtId="0" fontId="14" fillId="0" borderId="2" xfId="49" applyFont="1" applyBorder="1" applyAlignment="1">
      <alignment vertical="center"/>
    </xf>
    <xf numFmtId="178" fontId="7" fillId="0" borderId="2" xfId="0" applyNumberFormat="1" applyFont="1" applyFill="1" applyBorder="1" applyAlignment="1">
      <alignment horizontal="center" vertical="center"/>
    </xf>
    <xf numFmtId="0" fontId="7" fillId="0" borderId="3" xfId="52" applyFont="1" applyBorder="1" applyAlignment="1">
      <alignment horizontal="center" vertical="center" wrapText="1"/>
    </xf>
    <xf numFmtId="177" fontId="5" fillId="0" borderId="2" xfId="52" applyNumberFormat="1" applyFont="1" applyBorder="1" applyAlignment="1" applyProtection="1">
      <alignment horizontal="center" vertical="center" wrapText="1"/>
      <protection locked="0"/>
    </xf>
    <xf numFmtId="177" fontId="6" fillId="0" borderId="2" xfId="52" applyNumberFormat="1" applyFont="1" applyBorder="1" applyAlignment="1">
      <alignment horizontal="center" vertical="center" wrapText="1"/>
    </xf>
    <xf numFmtId="0" fontId="6" fillId="0" borderId="2" xfId="52" applyFont="1" applyBorder="1" applyAlignment="1">
      <alignment horizontal="center" vertical="center"/>
    </xf>
    <xf numFmtId="0" fontId="29" fillId="0" borderId="0" xfId="52" applyFont="1" applyAlignment="1">
      <alignment horizontal="left" vertical="center" wrapText="1"/>
    </xf>
    <xf numFmtId="176" fontId="5" fillId="0" borderId="2" xfId="0" applyNumberFormat="1" applyFont="1" applyBorder="1" applyAlignment="1" applyProtection="1">
      <alignment horizontal="center"/>
      <protection locked="0"/>
    </xf>
    <xf numFmtId="0" fontId="5" fillId="0" borderId="3" xfId="0" applyFont="1" applyBorder="1" applyAlignment="1">
      <alignment horizontal="left" vertical="center"/>
    </xf>
    <xf numFmtId="176" fontId="7" fillId="0" borderId="2" xfId="0" applyNumberFormat="1" applyFont="1" applyBorder="1" applyAlignment="1">
      <alignment horizontal="right" vertical="center"/>
    </xf>
    <xf numFmtId="0" fontId="7" fillId="0" borderId="3" xfId="0" applyFont="1" applyBorder="1" applyAlignment="1">
      <alignment horizontal="left" vertical="center"/>
    </xf>
    <xf numFmtId="179" fontId="2" fillId="0" borderId="0" xfId="0" applyNumberFormat="1" applyFont="1">
      <alignment vertical="center"/>
    </xf>
    <xf numFmtId="176" fontId="7" fillId="0" borderId="5"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9" fillId="0" borderId="2" xfId="0" applyFont="1" applyBorder="1">
      <alignment vertical="center"/>
    </xf>
    <xf numFmtId="176" fontId="19" fillId="0" borderId="2" xfId="0" applyNumberFormat="1" applyFont="1" applyBorder="1">
      <alignment vertical="center"/>
    </xf>
    <xf numFmtId="0" fontId="6" fillId="0" borderId="2" xfId="0" applyFont="1" applyBorder="1" applyAlignment="1">
      <alignment horizontal="left" vertical="center"/>
    </xf>
    <xf numFmtId="176" fontId="6" fillId="0" borderId="2" xfId="1" applyNumberFormat="1" applyFont="1" applyFill="1" applyBorder="1" applyAlignment="1">
      <alignment horizontal="right" vertical="center"/>
    </xf>
    <xf numFmtId="176" fontId="6" fillId="0" borderId="2" xfId="0" applyNumberFormat="1" applyFont="1" applyBorder="1" applyAlignment="1">
      <alignment horizontal="right" vertical="center"/>
    </xf>
    <xf numFmtId="0" fontId="7" fillId="0" borderId="2" xfId="0" applyFont="1" applyBorder="1" applyAlignment="1" applyProtection="1">
      <alignment horizontal="left" vertical="center" wrapText="1"/>
      <protection locked="0"/>
    </xf>
    <xf numFmtId="176" fontId="4" fillId="0" borderId="2" xfId="1" applyNumberFormat="1" applyFont="1" applyFill="1" applyBorder="1" applyAlignment="1">
      <alignment horizontal="right" vertical="center"/>
    </xf>
    <xf numFmtId="179" fontId="30" fillId="0" borderId="0" xfId="0" applyNumberFormat="1" applyFont="1" applyProtection="1">
      <alignment vertical="center"/>
      <protection locked="0"/>
    </xf>
    <xf numFmtId="181" fontId="2" fillId="0" borderId="0" xfId="0" applyNumberFormat="1" applyFont="1">
      <alignment vertical="center"/>
    </xf>
    <xf numFmtId="179" fontId="5" fillId="0" borderId="0" xfId="0" applyNumberFormat="1" applyFont="1" applyAlignment="1" applyProtection="1">
      <alignment horizontal="center"/>
      <protection locked="0"/>
    </xf>
    <xf numFmtId="181" fontId="7" fillId="0" borderId="0" xfId="0" applyNumberFormat="1" applyFont="1" applyAlignment="1" applyProtection="1">
      <alignment horizontal="right"/>
      <protection locked="0"/>
    </xf>
    <xf numFmtId="181" fontId="22" fillId="0" borderId="2" xfId="0" applyNumberFormat="1" applyFont="1" applyBorder="1">
      <alignment vertical="center"/>
    </xf>
    <xf numFmtId="176" fontId="7" fillId="0" borderId="2" xfId="0" applyNumberFormat="1" applyFont="1" applyBorder="1" applyAlignment="1" applyProtection="1">
      <alignment horizontal="right" vertical="center"/>
      <protection locked="0"/>
    </xf>
    <xf numFmtId="176" fontId="7" fillId="0" borderId="2" xfId="0" applyNumberFormat="1" applyFont="1" applyBorder="1" applyProtection="1">
      <alignment vertical="center"/>
      <protection locked="0"/>
    </xf>
    <xf numFmtId="181" fontId="11" fillId="0" borderId="6" xfId="0" applyNumberFormat="1" applyFont="1" applyBorder="1">
      <alignment vertical="center"/>
    </xf>
    <xf numFmtId="181" fontId="7" fillId="0" borderId="2" xfId="0" applyNumberFormat="1" applyFont="1" applyBorder="1" applyProtection="1">
      <alignment vertical="center"/>
      <protection locked="0"/>
    </xf>
    <xf numFmtId="176" fontId="5" fillId="2" borderId="2" xfId="0" applyNumberFormat="1" applyFont="1" applyFill="1" applyBorder="1" applyAlignment="1">
      <alignment horizontal="right" vertical="center"/>
    </xf>
    <xf numFmtId="181" fontId="11" fillId="0" borderId="2" xfId="0" applyNumberFormat="1" applyFont="1" applyBorder="1">
      <alignment vertical="center"/>
    </xf>
    <xf numFmtId="181" fontId="11" fillId="0" borderId="2" xfId="0" applyNumberFormat="1" applyFont="1" applyBorder="1" applyAlignment="1">
      <alignment horizontal="center" vertical="center"/>
    </xf>
    <xf numFmtId="0" fontId="8" fillId="0" borderId="0" xfId="54" applyFont="1"/>
    <xf numFmtId="0" fontId="5" fillId="0" borderId="2" xfId="54" applyFont="1" applyBorder="1" applyAlignment="1">
      <alignment horizontal="center" vertical="center"/>
    </xf>
    <xf numFmtId="0" fontId="5" fillId="0" borderId="2" xfId="54" applyFont="1" applyBorder="1" applyAlignment="1">
      <alignment vertical="center"/>
    </xf>
    <xf numFmtId="3" fontId="5" fillId="0" borderId="2" xfId="0" applyNumberFormat="1" applyFont="1" applyBorder="1">
      <alignment vertical="center"/>
    </xf>
    <xf numFmtId="0" fontId="7" fillId="0" borderId="2" xfId="54" applyFont="1" applyBorder="1" applyAlignment="1">
      <alignment vertical="center"/>
    </xf>
    <xf numFmtId="178" fontId="7" fillId="0" borderId="2" xfId="54" applyNumberFormat="1" applyFont="1" applyBorder="1" applyAlignment="1">
      <alignment horizontal="right" vertical="center"/>
    </xf>
    <xf numFmtId="0" fontId="22" fillId="0" borderId="2" xfId="0" applyFont="1" applyBorder="1" applyAlignment="1">
      <alignment horizontal="center" vertical="center"/>
    </xf>
    <xf numFmtId="0" fontId="22" fillId="0" borderId="2" xfId="0" applyFont="1" applyBorder="1">
      <alignment vertical="center"/>
    </xf>
    <xf numFmtId="0" fontId="11" fillId="0" borderId="2" xfId="0" applyFont="1" applyBorder="1">
      <alignment vertical="center"/>
    </xf>
    <xf numFmtId="176" fontId="5" fillId="0" borderId="2" xfId="0" applyNumberFormat="1" applyFont="1" applyBorder="1" applyAlignment="1">
      <alignment horizontal="center" vertical="center"/>
    </xf>
    <xf numFmtId="0" fontId="13"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9" fontId="9" fillId="0" borderId="0" xfId="0" applyNumberFormat="1" applyFont="1" applyAlignment="1" applyProtection="1">
      <alignment horizontal="right"/>
      <protection locked="0"/>
    </xf>
    <xf numFmtId="179" fontId="22" fillId="0" borderId="0" xfId="0" applyNumberFormat="1" applyFont="1" applyAlignment="1" applyProtection="1">
      <alignment horizontal="right" vertical="center"/>
      <protection locked="0"/>
    </xf>
    <xf numFmtId="0" fontId="11" fillId="0" borderId="0" xfId="0" applyFont="1" applyAlignment="1">
      <alignment horizontal="right" vertical="center" wrapText="1"/>
    </xf>
    <xf numFmtId="0" fontId="7" fillId="0" borderId="0" xfId="0" applyFont="1" applyAlignment="1">
      <alignment horizontal="left" vertical="center" wrapText="1"/>
    </xf>
    <xf numFmtId="179" fontId="5" fillId="0" borderId="2" xfId="0" applyNumberFormat="1" applyFont="1" applyBorder="1" applyAlignment="1" applyProtection="1">
      <alignment horizontal="center" vertical="center" wrapText="1"/>
      <protection locked="0"/>
    </xf>
    <xf numFmtId="178" fontId="5" fillId="0" borderId="3" xfId="0" applyNumberFormat="1" applyFont="1" applyBorder="1" applyAlignment="1">
      <alignment horizontal="right" vertical="justify" wrapText="1"/>
    </xf>
    <xf numFmtId="182" fontId="5" fillId="0" borderId="2" xfId="0" applyNumberFormat="1" applyFont="1" applyBorder="1" applyAlignment="1" applyProtection="1">
      <alignment vertical="justify"/>
      <protection locked="0"/>
    </xf>
    <xf numFmtId="178" fontId="7" fillId="0" borderId="3" xfId="0" applyNumberFormat="1" applyFont="1" applyBorder="1" applyAlignment="1">
      <alignment horizontal="right" vertical="justify"/>
    </xf>
    <xf numFmtId="182" fontId="7" fillId="0" borderId="2" xfId="0" applyNumberFormat="1" applyFont="1" applyBorder="1" applyAlignment="1" applyProtection="1">
      <alignment vertical="justify"/>
      <protection locked="0"/>
    </xf>
    <xf numFmtId="178" fontId="7" fillId="0" borderId="3" xfId="0" applyNumberFormat="1" applyFont="1" applyBorder="1" applyAlignment="1" applyProtection="1">
      <alignment horizontal="right" vertical="justify" wrapText="1"/>
      <protection locked="0"/>
    </xf>
    <xf numFmtId="178" fontId="7" fillId="0" borderId="2" xfId="0" applyNumberFormat="1" applyFont="1" applyBorder="1" applyAlignment="1" applyProtection="1">
      <alignment horizontal="right" vertical="justify"/>
      <protection locked="0"/>
    </xf>
    <xf numFmtId="178" fontId="5" fillId="0" borderId="2" xfId="0" applyNumberFormat="1" applyFont="1" applyBorder="1" applyAlignment="1">
      <alignment horizontal="right" vertical="center"/>
    </xf>
    <xf numFmtId="178" fontId="5" fillId="0" borderId="3" xfId="0" applyNumberFormat="1" applyFont="1" applyBorder="1" applyAlignment="1">
      <alignment horizontal="right" vertical="justify"/>
    </xf>
    <xf numFmtId="178" fontId="5" fillId="0" borderId="2" xfId="0" applyNumberFormat="1" applyFont="1" applyBorder="1" applyAlignment="1">
      <alignment horizontal="right" vertical="justify"/>
    </xf>
    <xf numFmtId="178" fontId="7" fillId="0" borderId="2" xfId="0" applyNumberFormat="1" applyFont="1" applyBorder="1" applyAlignment="1">
      <alignment horizontal="right" vertical="justify"/>
    </xf>
    <xf numFmtId="179" fontId="7" fillId="0" borderId="2" xfId="0" applyNumberFormat="1" applyFont="1" applyBorder="1" applyAlignment="1" applyProtection="1">
      <alignment vertical="justify"/>
      <protection locked="0"/>
    </xf>
    <xf numFmtId="178" fontId="7" fillId="0" borderId="2" xfId="0" applyNumberFormat="1" applyFont="1" applyFill="1" applyBorder="1" applyAlignment="1">
      <alignment horizontal="right" vertical="center"/>
    </xf>
    <xf numFmtId="178" fontId="7" fillId="0" borderId="2" xfId="0" applyNumberFormat="1" applyFont="1" applyFill="1" applyBorder="1">
      <alignment vertical="center"/>
    </xf>
    <xf numFmtId="0" fontId="2" fillId="0" borderId="2" xfId="0" applyFont="1" applyBorder="1" applyAlignment="1">
      <alignment horizontal="right" vertical="center"/>
    </xf>
    <xf numFmtId="179" fontId="5" fillId="0" borderId="2" xfId="0" applyNumberFormat="1" applyFont="1" applyBorder="1" applyAlignment="1" applyProtection="1">
      <alignment vertical="justify"/>
      <protection locked="0"/>
    </xf>
    <xf numFmtId="178" fontId="7" fillId="0" borderId="3" xfId="0" applyNumberFormat="1" applyFont="1" applyFill="1" applyBorder="1" applyAlignment="1">
      <alignment horizontal="right" vertical="justify"/>
    </xf>
    <xf numFmtId="0" fontId="5" fillId="0" borderId="2" xfId="0" applyFont="1" applyBorder="1" applyAlignment="1">
      <alignment vertical="justify"/>
    </xf>
    <xf numFmtId="0" fontId="7" fillId="0" borderId="2" xfId="0" applyFont="1" applyBorder="1" applyAlignment="1">
      <alignment vertical="justify"/>
    </xf>
    <xf numFmtId="0" fontId="5" fillId="0" borderId="3" xfId="0" applyFont="1" applyBorder="1" applyAlignment="1">
      <alignment horizontal="center" vertical="center"/>
    </xf>
    <xf numFmtId="179" fontId="31" fillId="0" borderId="0" xfId="0" applyNumberFormat="1" applyFont="1" applyAlignment="1" applyProtection="1">
      <alignment horizontal="center" vertical="center"/>
      <protection locked="0"/>
    </xf>
    <xf numFmtId="179" fontId="10" fillId="0" borderId="0" xfId="0" applyNumberFormat="1" applyFont="1" applyAlignment="1" applyProtection="1">
      <alignment horizontal="center" vertical="center"/>
      <protection locked="0"/>
    </xf>
    <xf numFmtId="179" fontId="10" fillId="0" borderId="2" xfId="0" applyNumberFormat="1" applyFont="1" applyBorder="1" applyAlignment="1" applyProtection="1">
      <alignment horizontal="center" vertical="center"/>
      <protection locked="0"/>
    </xf>
    <xf numFmtId="0" fontId="10" fillId="0" borderId="2" xfId="0" applyFont="1" applyBorder="1" applyAlignment="1">
      <alignment horizontal="center" vertical="center"/>
    </xf>
    <xf numFmtId="179" fontId="32" fillId="0" borderId="2" xfId="0" applyNumberFormat="1" applyFont="1" applyBorder="1" applyAlignment="1" applyProtection="1">
      <alignment horizontal="left" vertical="center" wrapText="1"/>
      <protection locked="0"/>
    </xf>
    <xf numFmtId="0" fontId="33" fillId="0" borderId="2" xfId="0" applyFont="1" applyBorder="1" applyAlignment="1">
      <alignment horizontal="center" vertical="center"/>
    </xf>
    <xf numFmtId="179" fontId="33" fillId="0" borderId="2" xfId="0" applyNumberFormat="1" applyFont="1" applyBorder="1" applyAlignment="1" applyProtection="1">
      <alignment horizontal="center" vertical="center" wrapText="1"/>
      <protection locked="0"/>
    </xf>
    <xf numFmtId="179" fontId="11" fillId="0" borderId="0" xfId="0" applyNumberFormat="1" applyFont="1" applyProtection="1">
      <alignment vertical="center"/>
      <protection locked="0"/>
    </xf>
    <xf numFmtId="179" fontId="2" fillId="0" borderId="0" xfId="0" applyNumberFormat="1" applyFont="1" applyAlignment="1">
      <alignment horizontal="right" vertical="center" wrapText="1"/>
    </xf>
    <xf numFmtId="179" fontId="2" fillId="0" borderId="0" xfId="0" applyNumberFormat="1" applyFont="1" applyAlignment="1" applyProtection="1">
      <alignment horizontal="right" vertical="center" wrapText="1"/>
      <protection locked="0"/>
    </xf>
    <xf numFmtId="179" fontId="22" fillId="0" borderId="0" xfId="0" applyNumberFormat="1" applyFont="1" applyAlignment="1" applyProtection="1">
      <alignment horizontal="center"/>
      <protection locked="0"/>
    </xf>
    <xf numFmtId="0" fontId="22" fillId="0" borderId="0" xfId="0" applyFont="1" applyAlignment="1">
      <alignment horizontal="left" vertical="center"/>
    </xf>
    <xf numFmtId="3" fontId="2" fillId="0" borderId="0" xfId="0" applyNumberFormat="1" applyFont="1" applyAlignment="1">
      <alignment horizontal="right" vertical="center"/>
    </xf>
    <xf numFmtId="0" fontId="11" fillId="0" borderId="0" xfId="0" applyFont="1" applyAlignment="1">
      <alignment horizontal="left" vertical="center"/>
    </xf>
    <xf numFmtId="0" fontId="11" fillId="0" borderId="0" xfId="50" applyFont="1" applyAlignment="1">
      <alignment vertical="center"/>
    </xf>
    <xf numFmtId="0" fontId="22" fillId="0" borderId="0" xfId="0" applyFont="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2009年省与市县结算单（3.25改3定）" xfId="50"/>
    <cellStyle name="常规_2016一般公共预算收入_2" xfId="51"/>
    <cellStyle name="常规_2017社保基金预算收支(新农合） " xfId="52"/>
    <cellStyle name="常规_2018国有资本经营预算收支（草案）表 " xfId="53"/>
    <cellStyle name="常规_2018年一般公共预算收支平衡表_1" xfId="54"/>
    <cellStyle name="常规_2018年一般公共预算支出经济分类执行表" xfId="55"/>
    <cellStyle name="常规_2018一般公共预算支出 (功能分类)_1" xfId="56"/>
    <cellStyle name="常规_2018政府性基金预算收支平衡表_1" xfId="57"/>
    <cellStyle name="千位分隔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6"/>
  <sheetViews>
    <sheetView tabSelected="1" workbookViewId="0">
      <selection activeCell="A6" sqref="A6"/>
    </sheetView>
  </sheetViews>
  <sheetFormatPr defaultColWidth="10" defaultRowHeight="15.6" outlineLevelCol="2"/>
  <cols>
    <col min="1" max="1" width="77.3796296296296" style="5" customWidth="1"/>
    <col min="2" max="2" width="10" style="49" customWidth="1"/>
    <col min="3" max="3" width="10" style="5" hidden="1" customWidth="1"/>
    <col min="4" max="16384" width="10" style="5"/>
  </cols>
  <sheetData>
    <row r="1" ht="78" customHeight="1" spans="1:3">
      <c r="A1" s="281" t="s">
        <v>0</v>
      </c>
      <c r="B1" s="281"/>
      <c r="C1" s="98"/>
    </row>
    <row r="2" ht="17.4" hidden="1" spans="1:3">
      <c r="A2" s="282"/>
      <c r="B2" s="5"/>
      <c r="C2" s="98"/>
    </row>
    <row r="3" ht="39.95" customHeight="1" spans="1:3">
      <c r="A3" s="283" t="s">
        <v>1</v>
      </c>
      <c r="B3" s="284" t="s">
        <v>2</v>
      </c>
      <c r="C3" s="98"/>
    </row>
    <row r="4" ht="39.95" customHeight="1" spans="1:3">
      <c r="A4" s="285" t="s">
        <v>3</v>
      </c>
      <c r="B4" s="286"/>
      <c r="C4" s="98"/>
    </row>
    <row r="5" ht="39.95" customHeight="1" spans="1:3">
      <c r="A5" s="285" t="s">
        <v>4</v>
      </c>
      <c r="B5" s="286"/>
      <c r="C5" s="98"/>
    </row>
    <row r="6" ht="39.95" customHeight="1" spans="1:3">
      <c r="A6" s="285" t="s">
        <v>5</v>
      </c>
      <c r="B6" s="286"/>
      <c r="C6" s="98"/>
    </row>
    <row r="7" ht="39.95" customHeight="1" spans="1:3">
      <c r="A7" s="285" t="s">
        <v>6</v>
      </c>
      <c r="B7" s="286"/>
      <c r="C7" s="98"/>
    </row>
    <row r="8" ht="39.95" customHeight="1" spans="1:3">
      <c r="A8" s="285" t="s">
        <v>7</v>
      </c>
      <c r="B8" s="286"/>
      <c r="C8" s="98"/>
    </row>
    <row r="9" ht="39.95" customHeight="1" spans="1:3">
      <c r="A9" s="285" t="s">
        <v>8</v>
      </c>
      <c r="B9" s="287"/>
      <c r="C9" s="98"/>
    </row>
    <row r="10" ht="39.95" customHeight="1" spans="1:3">
      <c r="A10" s="285" t="s">
        <v>9</v>
      </c>
      <c r="B10" s="287"/>
      <c r="C10" s="98"/>
    </row>
    <row r="11" ht="39.95" customHeight="1" spans="1:3">
      <c r="A11" s="285" t="s">
        <v>10</v>
      </c>
      <c r="B11" s="287"/>
      <c r="C11" s="98"/>
    </row>
    <row r="12" ht="39.95" customHeight="1" spans="1:3">
      <c r="A12" s="285" t="s">
        <v>11</v>
      </c>
      <c r="B12" s="287"/>
      <c r="C12" s="98"/>
    </row>
    <row r="13" ht="39.95" customHeight="1" spans="1:3">
      <c r="A13" s="285" t="s">
        <v>12</v>
      </c>
      <c r="B13" s="287"/>
      <c r="C13" s="98"/>
    </row>
    <row r="14" ht="39.95" customHeight="1" spans="1:3">
      <c r="A14" s="285" t="s">
        <v>13</v>
      </c>
      <c r="B14" s="287"/>
      <c r="C14" s="98"/>
    </row>
    <row r="15" ht="39.95" customHeight="1" spans="1:3">
      <c r="A15" s="285" t="s">
        <v>14</v>
      </c>
      <c r="B15" s="286"/>
      <c r="C15" s="98"/>
    </row>
    <row r="16" ht="39.95" customHeight="1" spans="1:3">
      <c r="A16" s="285" t="s">
        <v>15</v>
      </c>
      <c r="B16" s="286"/>
      <c r="C16" s="98"/>
    </row>
    <row r="17" ht="39.95" customHeight="1" spans="1:3">
      <c r="A17" s="285" t="s">
        <v>16</v>
      </c>
      <c r="B17" s="286"/>
      <c r="C17" s="98"/>
    </row>
    <row r="18" ht="39.95" customHeight="1" spans="1:3">
      <c r="A18" s="285" t="s">
        <v>17</v>
      </c>
      <c r="B18" s="286"/>
      <c r="C18" s="98"/>
    </row>
    <row r="19" ht="39.95" customHeight="1" spans="1:3">
      <c r="A19" s="285" t="s">
        <v>18</v>
      </c>
      <c r="B19" s="286"/>
      <c r="C19" s="98"/>
    </row>
    <row r="20" ht="39.95" customHeight="1" spans="1:3">
      <c r="A20" s="285" t="s">
        <v>19</v>
      </c>
      <c r="B20" s="286"/>
      <c r="C20" s="98"/>
    </row>
    <row r="21" ht="39.95" customHeight="1" spans="1:3">
      <c r="A21" s="285" t="s">
        <v>20</v>
      </c>
      <c r="B21" s="286"/>
      <c r="C21" s="98"/>
    </row>
    <row r="22" ht="39.95" customHeight="1" spans="1:3">
      <c r="A22" s="285" t="s">
        <v>21</v>
      </c>
      <c r="B22" s="286"/>
      <c r="C22" s="98"/>
    </row>
    <row r="23" ht="39.95" customHeight="1" spans="1:3">
      <c r="A23" s="285" t="s">
        <v>22</v>
      </c>
      <c r="B23" s="287"/>
      <c r="C23" s="98"/>
    </row>
    <row r="24" spans="1:3">
      <c r="A24" s="288"/>
      <c r="B24" s="289"/>
      <c r="C24" s="98"/>
    </row>
    <row r="25" spans="1:3">
      <c r="A25" s="288"/>
      <c r="B25" s="5"/>
      <c r="C25" s="98"/>
    </row>
    <row r="26" spans="1:3">
      <c r="A26" s="288"/>
      <c r="B26" s="5"/>
      <c r="C26" s="98"/>
    </row>
    <row r="27" spans="1:3">
      <c r="A27" s="288"/>
      <c r="B27" s="5"/>
      <c r="C27" s="98"/>
    </row>
    <row r="28" spans="1:3">
      <c r="A28" s="288"/>
      <c r="B28" s="290"/>
      <c r="C28" s="98"/>
    </row>
    <row r="29" spans="1:3">
      <c r="A29" s="288"/>
      <c r="B29" s="5"/>
      <c r="C29" s="98"/>
    </row>
    <row r="30" spans="1:3">
      <c r="A30" s="288"/>
      <c r="B30" s="290"/>
      <c r="C30" s="98"/>
    </row>
    <row r="31" spans="1:3">
      <c r="A31" s="291"/>
      <c r="B31" s="289"/>
      <c r="C31" s="98"/>
    </row>
    <row r="32" spans="1:3">
      <c r="A32" s="292"/>
      <c r="B32" s="293"/>
      <c r="C32" s="98"/>
    </row>
    <row r="33" spans="1:3">
      <c r="A33" s="292"/>
      <c r="B33" s="293"/>
      <c r="C33" s="98"/>
    </row>
    <row r="34" spans="1:3">
      <c r="A34" s="294"/>
      <c r="B34" s="293"/>
      <c r="C34" s="98"/>
    </row>
    <row r="35" spans="1:3">
      <c r="A35" s="294"/>
      <c r="B35" s="293"/>
      <c r="C35" s="98"/>
    </row>
    <row r="36" spans="1:3">
      <c r="A36" s="294"/>
      <c r="B36" s="293"/>
      <c r="C36" s="98"/>
    </row>
    <row r="37" spans="1:3">
      <c r="A37" s="292"/>
      <c r="B37" s="293"/>
      <c r="C37" s="98"/>
    </row>
    <row r="38" spans="1:3">
      <c r="A38" s="294"/>
      <c r="B38" s="293"/>
      <c r="C38" s="98"/>
    </row>
    <row r="39" spans="1:3">
      <c r="A39" s="294"/>
      <c r="B39" s="293"/>
      <c r="C39" s="98"/>
    </row>
    <row r="40" spans="1:3">
      <c r="A40" s="294"/>
      <c r="B40" s="293"/>
      <c r="C40" s="98"/>
    </row>
    <row r="41" spans="1:3">
      <c r="A41" s="294"/>
      <c r="B41" s="293"/>
      <c r="C41" s="98"/>
    </row>
    <row r="42" spans="1:3">
      <c r="A42" s="294"/>
      <c r="B42" s="293"/>
      <c r="C42" s="98"/>
    </row>
    <row r="43" spans="1:3">
      <c r="A43" s="294"/>
      <c r="B43" s="293"/>
      <c r="C43" s="98"/>
    </row>
    <row r="44" spans="1:3">
      <c r="A44" s="294"/>
      <c r="B44" s="293"/>
      <c r="C44" s="98"/>
    </row>
    <row r="45" spans="1:3">
      <c r="A45" s="294"/>
      <c r="B45" s="293"/>
      <c r="C45" s="98"/>
    </row>
    <row r="46" spans="1:3">
      <c r="A46" s="294"/>
      <c r="B46" s="293"/>
      <c r="C46" s="98"/>
    </row>
    <row r="47" ht="14.25" customHeight="1" spans="1:3">
      <c r="A47" s="295"/>
      <c r="B47" s="293"/>
      <c r="C47" s="98"/>
    </row>
    <row r="48" spans="1:3">
      <c r="A48" s="295"/>
      <c r="B48" s="293"/>
      <c r="C48" s="98"/>
    </row>
    <row r="49" spans="1:3">
      <c r="A49" s="294"/>
      <c r="B49" s="293"/>
      <c r="C49" s="98"/>
    </row>
    <row r="50" spans="1:3">
      <c r="A50" s="294"/>
      <c r="B50" s="293"/>
      <c r="C50" s="98"/>
    </row>
    <row r="51" spans="1:3">
      <c r="A51" s="294"/>
      <c r="B51" s="293"/>
      <c r="C51" s="98"/>
    </row>
    <row r="52" spans="1:3">
      <c r="A52" s="295"/>
      <c r="B52" s="293"/>
      <c r="C52" s="98"/>
    </row>
    <row r="53" spans="1:3">
      <c r="A53" s="294"/>
      <c r="B53" s="293"/>
      <c r="C53" s="98"/>
    </row>
    <row r="54" spans="1:3">
      <c r="A54" s="294"/>
      <c r="B54" s="293"/>
      <c r="C54" s="98"/>
    </row>
    <row r="55" spans="1:3">
      <c r="A55" s="292"/>
      <c r="B55" s="293"/>
      <c r="C55" s="98"/>
    </row>
    <row r="56" spans="1:3">
      <c r="A56" s="294"/>
      <c r="B56" s="293"/>
      <c r="C56" s="98"/>
    </row>
    <row r="57" spans="1:3">
      <c r="A57" s="294"/>
      <c r="B57" s="293"/>
      <c r="C57" s="98"/>
    </row>
    <row r="58" spans="1:3">
      <c r="A58" s="292"/>
      <c r="B58" s="293"/>
      <c r="C58" s="222" t="e">
        <f>IF(B58&lt;&gt;#REF!,"收入总计不等于支出总计，请检查",)</f>
        <v>#REF!</v>
      </c>
    </row>
    <row r="59" spans="1:3">
      <c r="A59" s="292"/>
      <c r="B59" s="293"/>
    </row>
    <row r="60" spans="1:3">
      <c r="A60" s="294"/>
      <c r="B60" s="293"/>
    </row>
    <row r="61" spans="1:3">
      <c r="A61" s="292"/>
      <c r="B61" s="293"/>
    </row>
    <row r="62" spans="1:3">
      <c r="A62" s="292"/>
      <c r="B62" s="293"/>
    </row>
    <row r="63" spans="1:3">
      <c r="A63" s="294"/>
      <c r="B63" s="293"/>
    </row>
    <row r="64" spans="1:3">
      <c r="A64" s="294"/>
      <c r="B64" s="293"/>
    </row>
    <row r="65" spans="1:2">
      <c r="A65" s="294"/>
      <c r="B65" s="293"/>
    </row>
    <row r="66" spans="1:2">
      <c r="A66" s="296"/>
      <c r="B66" s="293"/>
    </row>
  </sheetData>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A7" sqref="A7"/>
    </sheetView>
  </sheetViews>
  <sheetFormatPr defaultColWidth="10" defaultRowHeight="15.6" outlineLevelCol="1"/>
  <cols>
    <col min="1" max="1" width="49.1296296296296" style="3" customWidth="1"/>
    <col min="2" max="2" width="32.6296296296296" style="4" customWidth="1"/>
    <col min="3" max="16384" width="10" style="5"/>
  </cols>
  <sheetData>
    <row r="1" ht="21" customHeight="1" spans="1:2">
      <c r="A1" s="3" t="s">
        <v>1521</v>
      </c>
    </row>
    <row r="2" ht="24" customHeight="1" spans="1:2">
      <c r="A2" s="6" t="s">
        <v>1522</v>
      </c>
      <c r="B2" s="6"/>
    </row>
    <row r="3" ht="14.1" customHeight="1" spans="1:2">
      <c r="B3" s="7" t="s">
        <v>25</v>
      </c>
    </row>
    <row r="4" ht="41.65" customHeight="1" spans="1:2">
      <c r="A4" s="8" t="s">
        <v>1163</v>
      </c>
      <c r="B4" s="8" t="s">
        <v>29</v>
      </c>
    </row>
    <row r="5" ht="41.65" customHeight="1" spans="1:2">
      <c r="A5" s="11" t="s">
        <v>1523</v>
      </c>
      <c r="B5" s="214">
        <f>SUM(B6:B10)</f>
        <v>0</v>
      </c>
    </row>
    <row r="6" ht="41.65" customHeight="1" spans="1:2">
      <c r="A6" s="15" t="s">
        <v>1524</v>
      </c>
      <c r="B6" s="22"/>
    </row>
    <row r="7" ht="41.65" customHeight="1" spans="1:2">
      <c r="A7" s="18" t="s">
        <v>1525</v>
      </c>
      <c r="B7" s="22"/>
    </row>
    <row r="8" ht="41.65" customHeight="1" spans="1:2">
      <c r="A8" s="18" t="s">
        <v>1526</v>
      </c>
      <c r="B8" s="20"/>
    </row>
    <row r="9" ht="41.65" customHeight="1" spans="1:2">
      <c r="A9" s="18" t="s">
        <v>1527</v>
      </c>
      <c r="B9" s="20"/>
    </row>
    <row r="10" ht="41.65" customHeight="1" spans="1:2">
      <c r="A10" s="18" t="s">
        <v>1528</v>
      </c>
      <c r="B10" s="20"/>
    </row>
    <row r="11" ht="41.65" customHeight="1" spans="1:2">
      <c r="A11" s="11" t="s">
        <v>1529</v>
      </c>
      <c r="B11" s="20"/>
    </row>
    <row r="12" ht="41.65" customHeight="1" spans="1:2">
      <c r="A12" s="11" t="s">
        <v>1530</v>
      </c>
      <c r="B12" s="20"/>
    </row>
    <row r="13" ht="41.65" customHeight="1" spans="1:2">
      <c r="B13" s="22"/>
    </row>
    <row r="14" ht="41.65" customHeight="1" spans="1:2">
      <c r="A14" s="25" t="s">
        <v>1531</v>
      </c>
      <c r="B14" s="215">
        <f>B5+B11+B12</f>
        <v>0</v>
      </c>
    </row>
    <row r="15" ht="27.95" customHeight="1" spans="1:2">
      <c r="A15" s="26" t="s">
        <v>1532</v>
      </c>
      <c r="B15" s="12"/>
    </row>
    <row r="16" ht="27.95" customHeight="1" spans="1:2">
      <c r="A16" s="26" t="s">
        <v>1533</v>
      </c>
      <c r="B16" s="12"/>
    </row>
    <row r="17" ht="41.65" customHeight="1" spans="1:2">
      <c r="A17" s="28" t="s">
        <v>1097</v>
      </c>
      <c r="B17" s="12">
        <f>B14+B15+B16</f>
        <v>0</v>
      </c>
    </row>
    <row r="18" ht="16.5" customHeight="1" spans="1:2">
      <c r="A18" s="3" t="s">
        <v>1486</v>
      </c>
    </row>
    <row r="19" ht="16.5" customHeight="1"/>
    <row r="20" ht="16.5" customHeight="1"/>
    <row r="21" ht="16.5" customHeight="1"/>
    <row r="22" ht="16.5" customHeight="1"/>
    <row r="23" ht="16.5" customHeight="1"/>
    <row r="24" ht="16.5" customHeight="1"/>
  </sheetData>
  <mergeCells count="1">
    <mergeCell ref="A2: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B6" sqref="B6"/>
    </sheetView>
  </sheetViews>
  <sheetFormatPr defaultColWidth="10" defaultRowHeight="15.6" outlineLevelCol="3"/>
  <cols>
    <col min="1" max="1" width="41.1296296296296" style="1" customWidth="1"/>
    <col min="2" max="2" width="10.3796296296296" style="4" customWidth="1"/>
    <col min="3" max="3" width="37.1296296296296" style="3" customWidth="1"/>
    <col min="4" max="4" width="11.75" style="4" customWidth="1"/>
    <col min="5" max="16384" width="10" style="5"/>
  </cols>
  <sheetData>
    <row r="1" ht="21" customHeight="1" spans="1:4">
      <c r="A1" s="1" t="s">
        <v>1534</v>
      </c>
    </row>
    <row r="2" ht="24" customHeight="1" spans="1:4">
      <c r="A2" s="6" t="s">
        <v>1535</v>
      </c>
      <c r="B2" s="6"/>
      <c r="C2" s="6"/>
      <c r="D2" s="6"/>
    </row>
    <row r="3" ht="14.1" customHeight="1" spans="1:4">
      <c r="D3" s="7" t="s">
        <v>25</v>
      </c>
    </row>
    <row r="4" ht="41.65" customHeight="1" spans="1:4">
      <c r="A4" s="8" t="s">
        <v>1163</v>
      </c>
      <c r="B4" s="8" t="s">
        <v>29</v>
      </c>
      <c r="C4" s="8" t="s">
        <v>1163</v>
      </c>
      <c r="D4" s="8" t="s">
        <v>29</v>
      </c>
    </row>
    <row r="5" ht="41.65" customHeight="1" spans="1:4">
      <c r="A5" s="10" t="s">
        <v>1512</v>
      </c>
      <c r="B5" s="8">
        <f>SUM(B6:B10)</f>
        <v>0</v>
      </c>
      <c r="C5" s="11" t="s">
        <v>1523</v>
      </c>
      <c r="D5" s="8"/>
    </row>
    <row r="6" ht="41.65" customHeight="1" spans="1:4">
      <c r="A6" s="13" t="s">
        <v>1513</v>
      </c>
      <c r="B6" s="213"/>
      <c r="C6" s="15" t="s">
        <v>1524</v>
      </c>
      <c r="D6" s="22"/>
    </row>
    <row r="7" ht="41.65" customHeight="1" spans="1:4">
      <c r="A7" s="13" t="s">
        <v>1514</v>
      </c>
      <c r="B7" s="22"/>
      <c r="C7" s="18" t="s">
        <v>1525</v>
      </c>
      <c r="D7" s="22"/>
    </row>
    <row r="8" ht="41.65" customHeight="1" spans="1:4">
      <c r="A8" s="13" t="s">
        <v>1515</v>
      </c>
      <c r="B8" s="20"/>
      <c r="C8" s="18" t="s">
        <v>1526</v>
      </c>
      <c r="D8" s="20"/>
    </row>
    <row r="9" ht="41.65" customHeight="1" spans="1:4">
      <c r="A9" s="13" t="s">
        <v>1516</v>
      </c>
      <c r="B9" s="20"/>
      <c r="C9" s="18" t="s">
        <v>1527</v>
      </c>
      <c r="D9" s="20"/>
    </row>
    <row r="10" ht="41.65" customHeight="1" spans="1:4">
      <c r="A10" s="13" t="s">
        <v>1517</v>
      </c>
      <c r="B10" s="22"/>
      <c r="C10" s="18" t="s">
        <v>1528</v>
      </c>
      <c r="D10" s="20"/>
    </row>
    <row r="11" ht="41.65" customHeight="1" spans="1:4">
      <c r="A11" s="10" t="s">
        <v>1518</v>
      </c>
      <c r="B11" s="20"/>
      <c r="C11" s="11" t="s">
        <v>1529</v>
      </c>
      <c r="D11" s="20"/>
    </row>
    <row r="12" ht="41.65" customHeight="1" spans="1:4">
      <c r="A12" s="10" t="s">
        <v>1519</v>
      </c>
      <c r="B12" s="20"/>
      <c r="C12" s="11" t="s">
        <v>1530</v>
      </c>
      <c r="D12" s="20"/>
    </row>
    <row r="13" ht="41.65" customHeight="1" spans="1:4">
      <c r="A13" s="21"/>
      <c r="B13" s="20"/>
      <c r="D13" s="22"/>
    </row>
    <row r="14" ht="41.65" customHeight="1" spans="1:4">
      <c r="A14" s="23" t="s">
        <v>57</v>
      </c>
      <c r="B14" s="12">
        <f>B5+B11+B12</f>
        <v>0</v>
      </c>
      <c r="C14" s="25" t="s">
        <v>1531</v>
      </c>
      <c r="D14" s="37"/>
    </row>
    <row r="15" ht="27.95" customHeight="1" spans="1:4">
      <c r="A15" s="13"/>
      <c r="B15" s="20"/>
      <c r="C15" s="26" t="s">
        <v>1532</v>
      </c>
      <c r="D15" s="12"/>
    </row>
    <row r="16" ht="27.95" customHeight="1" spans="1:4">
      <c r="A16" s="13"/>
      <c r="B16" s="20"/>
      <c r="C16" s="26" t="s">
        <v>1533</v>
      </c>
      <c r="D16" s="12"/>
    </row>
    <row r="17" ht="41.65" customHeight="1" spans="1:4">
      <c r="A17" s="27" t="s">
        <v>110</v>
      </c>
      <c r="B17" s="12">
        <f>B14+B15</f>
        <v>0</v>
      </c>
      <c r="C17" s="28" t="s">
        <v>1097</v>
      </c>
      <c r="D17" s="12">
        <f>D14+D15+D16</f>
        <v>0</v>
      </c>
    </row>
    <row r="18" ht="16.5" customHeight="1" spans="1:4">
      <c r="A18" s="1" t="s">
        <v>1486</v>
      </c>
    </row>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5"/>
  <sheetViews>
    <sheetView workbookViewId="0">
      <selection activeCell="A3" sqref="A3:D3"/>
    </sheetView>
  </sheetViews>
  <sheetFormatPr defaultColWidth="10" defaultRowHeight="15.6" outlineLevelCol="3"/>
  <cols>
    <col min="1" max="1" width="50.5" style="5" customWidth="1"/>
    <col min="2" max="2" width="12.25" style="192" customWidth="1"/>
    <col min="3" max="3" width="11.5" style="193" customWidth="1"/>
    <col min="4" max="4" width="22.1296296296296" style="5" customWidth="1"/>
    <col min="5" max="16384" width="10" style="5"/>
  </cols>
  <sheetData>
    <row r="1" ht="15" customHeight="1" spans="1:4">
      <c r="A1" s="194" t="s">
        <v>1536</v>
      </c>
      <c r="B1" s="194"/>
      <c r="C1" s="194"/>
      <c r="D1" s="194"/>
    </row>
    <row r="2" ht="20.4" spans="1:4">
      <c r="A2" s="83" t="s">
        <v>1537</v>
      </c>
      <c r="B2" s="83"/>
      <c r="C2" s="83"/>
      <c r="D2" s="83"/>
    </row>
    <row r="3" spans="1:4">
      <c r="A3" s="195" t="s">
        <v>25</v>
      </c>
      <c r="B3" s="195"/>
      <c r="C3" s="195"/>
      <c r="D3" s="195"/>
    </row>
    <row r="4" ht="35.25" customHeight="1" spans="1:4">
      <c r="A4" s="196" t="s">
        <v>1538</v>
      </c>
      <c r="B4" s="88" t="s">
        <v>1539</v>
      </c>
      <c r="C4" s="197" t="s">
        <v>114</v>
      </c>
      <c r="D4" s="198" t="s">
        <v>1540</v>
      </c>
    </row>
    <row r="5" spans="1:4">
      <c r="A5" s="96" t="s">
        <v>31</v>
      </c>
      <c r="B5" s="199">
        <f>SUM(B6:B21)</f>
        <v>0</v>
      </c>
      <c r="C5" s="200">
        <f>SUM(C6:C21)</f>
        <v>0</v>
      </c>
      <c r="D5" s="201"/>
    </row>
    <row r="6" spans="1:4">
      <c r="A6" s="90" t="s">
        <v>1541</v>
      </c>
      <c r="B6" s="202"/>
      <c r="C6" s="203"/>
      <c r="D6" s="201"/>
    </row>
    <row r="7" spans="1:4">
      <c r="A7" s="90" t="s">
        <v>1542</v>
      </c>
      <c r="B7" s="202"/>
      <c r="C7" s="203"/>
      <c r="D7" s="201"/>
    </row>
    <row r="8" spans="1:4">
      <c r="A8" s="90" t="s">
        <v>34</v>
      </c>
      <c r="B8" s="204"/>
      <c r="C8" s="203"/>
      <c r="D8" s="201"/>
    </row>
    <row r="9" spans="1:4">
      <c r="A9" s="90" t="s">
        <v>1543</v>
      </c>
      <c r="B9" s="202"/>
      <c r="C9" s="203"/>
      <c r="D9" s="201"/>
    </row>
    <row r="10" spans="1:4">
      <c r="A10" s="90" t="s">
        <v>1544</v>
      </c>
      <c r="B10" s="202"/>
      <c r="C10" s="203"/>
      <c r="D10" s="201"/>
    </row>
    <row r="11" spans="1:4">
      <c r="A11" s="90" t="s">
        <v>1545</v>
      </c>
      <c r="B11" s="202"/>
      <c r="C11" s="203"/>
      <c r="D11" s="201"/>
    </row>
    <row r="12" spans="1:4">
      <c r="A12" s="90" t="s">
        <v>1546</v>
      </c>
      <c r="B12" s="202"/>
      <c r="C12" s="203"/>
      <c r="D12" s="201"/>
    </row>
    <row r="13" spans="1:4">
      <c r="A13" s="90" t="s">
        <v>1547</v>
      </c>
      <c r="B13" s="202"/>
      <c r="C13" s="203"/>
      <c r="D13" s="201"/>
    </row>
    <row r="14" spans="1:4">
      <c r="A14" s="90" t="s">
        <v>1548</v>
      </c>
      <c r="B14" s="202"/>
      <c r="C14" s="203"/>
      <c r="D14" s="201"/>
    </row>
    <row r="15" spans="1:4">
      <c r="A15" s="90" t="s">
        <v>1549</v>
      </c>
      <c r="B15" s="202"/>
      <c r="C15" s="203"/>
      <c r="D15" s="201"/>
    </row>
    <row r="16" spans="1:4">
      <c r="A16" s="90" t="s">
        <v>1550</v>
      </c>
      <c r="B16" s="202"/>
      <c r="C16" s="203"/>
      <c r="D16" s="201"/>
    </row>
    <row r="17" spans="1:4">
      <c r="A17" s="90" t="s">
        <v>1551</v>
      </c>
      <c r="B17" s="202"/>
      <c r="C17" s="203"/>
      <c r="D17" s="201"/>
    </row>
    <row r="18" spans="1:4">
      <c r="A18" s="90" t="s">
        <v>1552</v>
      </c>
      <c r="B18" s="202"/>
      <c r="C18" s="203"/>
      <c r="D18" s="201"/>
    </row>
    <row r="19" spans="1:4">
      <c r="A19" s="90" t="s">
        <v>1553</v>
      </c>
      <c r="B19" s="202"/>
      <c r="C19" s="203"/>
      <c r="D19" s="201"/>
    </row>
    <row r="20" spans="1:4">
      <c r="A20" s="90" t="s">
        <v>1554</v>
      </c>
      <c r="B20" s="91"/>
      <c r="C20" s="203"/>
      <c r="D20" s="201"/>
    </row>
    <row r="21" spans="1:4">
      <c r="A21" s="90" t="s">
        <v>1555</v>
      </c>
      <c r="B21" s="91"/>
      <c r="C21" s="203"/>
      <c r="D21" s="201"/>
    </row>
    <row r="22" spans="1:4">
      <c r="A22" s="96" t="s">
        <v>48</v>
      </c>
      <c r="B22" s="199">
        <f>SUM(B23:B29)</f>
        <v>0</v>
      </c>
      <c r="C22" s="205">
        <f>SUM(C23:C29)</f>
        <v>0</v>
      </c>
      <c r="D22" s="201"/>
    </row>
    <row r="23" spans="1:4">
      <c r="A23" s="90" t="s">
        <v>1556</v>
      </c>
      <c r="B23" s="202"/>
      <c r="C23" s="203"/>
      <c r="D23" s="201"/>
    </row>
    <row r="24" spans="1:4">
      <c r="A24" s="90" t="s">
        <v>1557</v>
      </c>
      <c r="B24" s="202"/>
      <c r="C24" s="203"/>
      <c r="D24" s="201"/>
    </row>
    <row r="25" spans="1:4">
      <c r="A25" s="90" t="s">
        <v>1558</v>
      </c>
      <c r="B25" s="202"/>
      <c r="C25" s="203"/>
      <c r="D25" s="201"/>
    </row>
    <row r="26" spans="1:4">
      <c r="A26" s="90" t="s">
        <v>1559</v>
      </c>
      <c r="B26" s="202"/>
      <c r="C26" s="203"/>
      <c r="D26" s="201"/>
    </row>
    <row r="27" spans="1:4">
      <c r="A27" s="90" t="s">
        <v>53</v>
      </c>
      <c r="B27" s="202"/>
      <c r="C27" s="203"/>
      <c r="D27" s="201"/>
    </row>
    <row r="28" spans="1:4">
      <c r="A28" s="90" t="s">
        <v>1560</v>
      </c>
      <c r="B28" s="204"/>
      <c r="C28" s="203"/>
      <c r="D28" s="201"/>
    </row>
    <row r="29" spans="1:4">
      <c r="A29" s="90" t="s">
        <v>1561</v>
      </c>
      <c r="B29" s="204"/>
      <c r="C29" s="203"/>
      <c r="D29" s="201"/>
    </row>
    <row r="30" spans="1:4">
      <c r="A30" s="87" t="s">
        <v>57</v>
      </c>
      <c r="B30" s="199">
        <f>SUM(B5,B22)</f>
        <v>0</v>
      </c>
      <c r="C30" s="205">
        <f>SUM(C5,C22)</f>
        <v>0</v>
      </c>
      <c r="D30" s="201"/>
    </row>
    <row r="31" spans="1:4">
      <c r="A31" s="177" t="s">
        <v>58</v>
      </c>
      <c r="B31" s="206">
        <f>SUM(B32,B38,B73)</f>
        <v>1985.2</v>
      </c>
      <c r="C31" s="205">
        <f>SUM(C32,C38,C73)</f>
        <v>1434.8</v>
      </c>
      <c r="D31" s="201"/>
    </row>
    <row r="32" spans="1:4">
      <c r="A32" s="177" t="s">
        <v>1166</v>
      </c>
      <c r="B32" s="203">
        <f>SUM(B33:B37)</f>
        <v>0</v>
      </c>
      <c r="C32" s="203">
        <f>SUM(C33:C37)</f>
        <v>0</v>
      </c>
      <c r="D32" s="201"/>
    </row>
    <row r="33" spans="1:4">
      <c r="A33" s="187" t="s">
        <v>1562</v>
      </c>
      <c r="B33" s="202"/>
      <c r="C33" s="203"/>
      <c r="D33" s="201"/>
    </row>
    <row r="34" spans="1:4">
      <c r="A34" s="187" t="s">
        <v>1563</v>
      </c>
      <c r="B34" s="202"/>
      <c r="C34" s="203"/>
      <c r="D34" s="201"/>
    </row>
    <row r="35" spans="1:4">
      <c r="A35" s="187" t="s">
        <v>1564</v>
      </c>
      <c r="B35" s="202"/>
      <c r="C35" s="203"/>
      <c r="D35" s="201"/>
    </row>
    <row r="36" spans="1:4">
      <c r="A36" s="187" t="s">
        <v>1565</v>
      </c>
      <c r="B36" s="202"/>
      <c r="C36" s="203"/>
      <c r="D36" s="201"/>
    </row>
    <row r="37" spans="1:4">
      <c r="A37" s="187" t="s">
        <v>64</v>
      </c>
      <c r="B37" s="202"/>
      <c r="C37" s="203"/>
      <c r="D37" s="201"/>
    </row>
    <row r="38" spans="1:4">
      <c r="A38" s="177" t="s">
        <v>1167</v>
      </c>
      <c r="B38" s="206">
        <f>SUM(B39:B72)</f>
        <v>1407</v>
      </c>
      <c r="C38" s="205">
        <f>SUM(C39:C72)</f>
        <v>1277</v>
      </c>
      <c r="D38" s="201"/>
    </row>
    <row r="39" spans="1:4">
      <c r="A39" s="207" t="s">
        <v>1566</v>
      </c>
      <c r="B39" s="208">
        <v>216</v>
      </c>
      <c r="C39" s="203">
        <v>152</v>
      </c>
      <c r="D39" s="201"/>
    </row>
    <row r="40" spans="1:4">
      <c r="A40" s="209" t="s">
        <v>1567</v>
      </c>
      <c r="B40" s="208"/>
      <c r="C40" s="203"/>
      <c r="D40" s="201"/>
    </row>
    <row r="41" spans="1:4">
      <c r="A41" s="209" t="s">
        <v>1568</v>
      </c>
      <c r="B41" s="208"/>
      <c r="C41" s="203"/>
      <c r="D41" s="201"/>
    </row>
    <row r="42" spans="1:4">
      <c r="A42" s="209" t="s">
        <v>1569</v>
      </c>
      <c r="B42" s="208"/>
      <c r="C42" s="203"/>
      <c r="D42" s="201"/>
    </row>
    <row r="43" spans="1:4">
      <c r="A43" s="209" t="s">
        <v>1570</v>
      </c>
      <c r="B43" s="208"/>
      <c r="C43" s="203"/>
      <c r="D43" s="201"/>
    </row>
    <row r="44" spans="1:4">
      <c r="A44" s="209" t="s">
        <v>71</v>
      </c>
      <c r="B44" s="208"/>
      <c r="C44" s="203"/>
      <c r="D44" s="201"/>
    </row>
    <row r="45" spans="1:4">
      <c r="A45" s="209" t="s">
        <v>72</v>
      </c>
      <c r="B45" s="208"/>
      <c r="C45" s="203"/>
      <c r="D45" s="201"/>
    </row>
    <row r="46" spans="1:4">
      <c r="A46" s="209" t="s">
        <v>73</v>
      </c>
      <c r="B46" s="210">
        <v>1191</v>
      </c>
      <c r="C46" s="203">
        <v>1125</v>
      </c>
      <c r="D46" s="201"/>
    </row>
    <row r="47" ht="33" customHeight="1" spans="1:4">
      <c r="A47" s="209" t="s">
        <v>74</v>
      </c>
      <c r="B47" s="208"/>
      <c r="C47" s="203"/>
      <c r="D47" s="201"/>
    </row>
    <row r="48" spans="1:4">
      <c r="A48" s="209" t="s">
        <v>75</v>
      </c>
      <c r="B48" s="208"/>
      <c r="C48" s="203"/>
      <c r="D48" s="201"/>
    </row>
    <row r="49" spans="1:4">
      <c r="A49" s="209" t="s">
        <v>76</v>
      </c>
      <c r="B49" s="208"/>
      <c r="C49" s="203"/>
      <c r="D49" s="201"/>
    </row>
    <row r="50" ht="14.25" customHeight="1" spans="1:4">
      <c r="A50" s="209" t="s">
        <v>77</v>
      </c>
      <c r="B50" s="208"/>
      <c r="C50" s="203"/>
      <c r="D50" s="201"/>
    </row>
    <row r="51" ht="14.25" customHeight="1" spans="1:4">
      <c r="A51" s="209" t="s">
        <v>78</v>
      </c>
      <c r="B51" s="208"/>
      <c r="C51" s="203"/>
      <c r="D51" s="201"/>
    </row>
    <row r="52" ht="14.25" customHeight="1" spans="1:4">
      <c r="A52" s="209" t="s">
        <v>79</v>
      </c>
      <c r="B52" s="208"/>
      <c r="C52" s="203"/>
      <c r="D52" s="201"/>
    </row>
    <row r="53" spans="1:4">
      <c r="A53" s="207" t="s">
        <v>80</v>
      </c>
      <c r="B53" s="208"/>
      <c r="C53" s="203"/>
      <c r="D53" s="201"/>
    </row>
    <row r="54" spans="1:4">
      <c r="A54" s="207" t="s">
        <v>81</v>
      </c>
      <c r="B54" s="208"/>
      <c r="C54" s="203"/>
      <c r="D54" s="201"/>
    </row>
    <row r="55" spans="1:4">
      <c r="A55" s="207" t="s">
        <v>82</v>
      </c>
      <c r="B55" s="208"/>
      <c r="C55" s="203"/>
      <c r="D55" s="201"/>
    </row>
    <row r="56" spans="1:4">
      <c r="A56" s="207" t="s">
        <v>83</v>
      </c>
      <c r="B56" s="208"/>
      <c r="C56" s="203"/>
      <c r="D56" s="201"/>
    </row>
    <row r="57" spans="1:4">
      <c r="A57" s="209" t="s">
        <v>84</v>
      </c>
      <c r="B57" s="208"/>
      <c r="C57" s="203"/>
      <c r="D57" s="201"/>
    </row>
    <row r="58" spans="1:4">
      <c r="A58" s="209" t="s">
        <v>85</v>
      </c>
      <c r="B58" s="208"/>
      <c r="C58" s="203"/>
      <c r="D58" s="201"/>
    </row>
    <row r="59" spans="1:4">
      <c r="A59" s="209" t="s">
        <v>86</v>
      </c>
      <c r="B59" s="208"/>
      <c r="C59" s="203"/>
      <c r="D59" s="201"/>
    </row>
    <row r="60" spans="1:4">
      <c r="A60" s="209" t="s">
        <v>87</v>
      </c>
      <c r="B60" s="208"/>
      <c r="C60" s="203"/>
      <c r="D60" s="201"/>
    </row>
    <row r="61" spans="1:4">
      <c r="A61" s="209" t="s">
        <v>88</v>
      </c>
      <c r="B61" s="208"/>
      <c r="C61" s="203" t="s">
        <v>54</v>
      </c>
      <c r="D61" s="201"/>
    </row>
    <row r="62" spans="1:4">
      <c r="A62" s="209" t="s">
        <v>89</v>
      </c>
      <c r="B62" s="208"/>
      <c r="C62" s="203"/>
      <c r="D62" s="201"/>
    </row>
    <row r="63" spans="1:4">
      <c r="A63" s="209" t="s">
        <v>1571</v>
      </c>
      <c r="B63" s="208"/>
      <c r="C63" s="203"/>
      <c r="D63" s="201"/>
    </row>
    <row r="64" spans="1:4">
      <c r="A64" s="207" t="s">
        <v>91</v>
      </c>
      <c r="B64" s="208"/>
      <c r="C64" s="203"/>
      <c r="D64" s="201"/>
    </row>
    <row r="65" spans="1:4">
      <c r="A65" s="207" t="s">
        <v>92</v>
      </c>
      <c r="B65" s="208"/>
      <c r="C65" s="203"/>
      <c r="D65" s="201"/>
    </row>
    <row r="66" spans="1:4">
      <c r="A66" s="207" t="s">
        <v>93</v>
      </c>
      <c r="B66" s="208"/>
      <c r="C66" s="203"/>
      <c r="D66" s="201"/>
    </row>
    <row r="67" spans="1:4">
      <c r="A67" s="207" t="s">
        <v>94</v>
      </c>
      <c r="B67" s="208"/>
      <c r="C67" s="203"/>
      <c r="D67" s="201"/>
    </row>
    <row r="68" spans="1:4">
      <c r="A68" s="209" t="s">
        <v>1571</v>
      </c>
      <c r="B68" s="208"/>
      <c r="C68" s="203"/>
      <c r="D68" s="201"/>
    </row>
    <row r="69" spans="1:4">
      <c r="A69" s="209" t="s">
        <v>95</v>
      </c>
      <c r="B69" s="208"/>
      <c r="C69" s="203"/>
      <c r="D69" s="201"/>
    </row>
    <row r="70" spans="1:4">
      <c r="A70" s="209" t="s">
        <v>96</v>
      </c>
      <c r="B70" s="208"/>
      <c r="C70" s="203"/>
      <c r="D70" s="201"/>
    </row>
    <row r="71" spans="1:4">
      <c r="A71" s="209" t="s">
        <v>97</v>
      </c>
      <c r="B71" s="208"/>
      <c r="C71" s="203"/>
      <c r="D71" s="201"/>
    </row>
    <row r="72" spans="1:4">
      <c r="A72" s="209" t="s">
        <v>98</v>
      </c>
      <c r="B72" s="208"/>
      <c r="C72" s="203"/>
      <c r="D72" s="201"/>
    </row>
    <row r="73" spans="1:4">
      <c r="A73" s="177" t="s">
        <v>99</v>
      </c>
      <c r="B73" s="205">
        <f>B74+B96</f>
        <v>578.2</v>
      </c>
      <c r="C73" s="205">
        <f>C74+C96</f>
        <v>157.8</v>
      </c>
      <c r="D73" s="201"/>
    </row>
    <row r="74" spans="1:4">
      <c r="A74" s="187" t="s">
        <v>1572</v>
      </c>
      <c r="B74" s="203">
        <f>SUM(B75:B95)</f>
        <v>578.2</v>
      </c>
      <c r="C74" s="203">
        <f>SUM(C75:C95)</f>
        <v>157.8</v>
      </c>
      <c r="D74" s="201"/>
    </row>
    <row r="75" spans="1:4">
      <c r="A75" s="211" t="s">
        <v>1573</v>
      </c>
      <c r="B75" s="212">
        <v>124</v>
      </c>
      <c r="C75" s="203">
        <v>7</v>
      </c>
      <c r="D75" s="201"/>
    </row>
    <row r="76" spans="1:4">
      <c r="A76" s="211" t="s">
        <v>1574</v>
      </c>
      <c r="B76" s="212"/>
      <c r="C76" s="203"/>
      <c r="D76" s="201"/>
    </row>
    <row r="77" spans="1:4">
      <c r="A77" s="211" t="s">
        <v>1575</v>
      </c>
      <c r="B77" s="212"/>
      <c r="C77" s="203"/>
      <c r="D77" s="201"/>
    </row>
    <row r="78" spans="1:4">
      <c r="A78" s="211" t="s">
        <v>1576</v>
      </c>
      <c r="B78" s="212"/>
      <c r="C78" s="203"/>
      <c r="D78" s="201"/>
    </row>
    <row r="79" spans="1:4">
      <c r="A79" s="211" t="s">
        <v>1577</v>
      </c>
      <c r="B79" s="212"/>
      <c r="C79" s="203"/>
      <c r="D79" s="201"/>
    </row>
    <row r="80" spans="1:4">
      <c r="A80" s="211" t="s">
        <v>1578</v>
      </c>
      <c r="B80" s="212"/>
      <c r="C80" s="203"/>
      <c r="D80" s="201"/>
    </row>
    <row r="81" spans="1:4">
      <c r="A81" s="211" t="s">
        <v>1579</v>
      </c>
      <c r="B81" s="212">
        <v>4</v>
      </c>
      <c r="C81" s="203"/>
      <c r="D81" s="201"/>
    </row>
    <row r="82" spans="1:4">
      <c r="A82" s="211" t="s">
        <v>1580</v>
      </c>
      <c r="B82" s="212">
        <v>1.2</v>
      </c>
      <c r="C82" s="203">
        <v>1.5</v>
      </c>
      <c r="D82" s="201"/>
    </row>
    <row r="83" spans="1:4">
      <c r="A83" s="211" t="s">
        <v>1581</v>
      </c>
      <c r="B83" s="212">
        <v>7</v>
      </c>
      <c r="C83" s="203">
        <v>6.3</v>
      </c>
      <c r="D83" s="201"/>
    </row>
    <row r="84" spans="1:4">
      <c r="A84" s="211" t="s">
        <v>1582</v>
      </c>
      <c r="B84" s="212">
        <v>12</v>
      </c>
      <c r="C84" s="203"/>
      <c r="D84" s="201"/>
    </row>
    <row r="85" spans="1:4">
      <c r="A85" s="211" t="s">
        <v>1583</v>
      </c>
      <c r="B85" s="212"/>
      <c r="C85" s="203">
        <v>21</v>
      </c>
      <c r="D85" s="201"/>
    </row>
    <row r="86" spans="1:4">
      <c r="A86" s="211" t="s">
        <v>1584</v>
      </c>
      <c r="B86" s="212">
        <v>415</v>
      </c>
      <c r="C86" s="203">
        <v>108</v>
      </c>
      <c r="D86" s="201"/>
    </row>
    <row r="87" spans="1:4">
      <c r="A87" s="211" t="s">
        <v>1585</v>
      </c>
      <c r="B87" s="212"/>
      <c r="C87" s="203"/>
      <c r="D87" s="201"/>
    </row>
    <row r="88" spans="1:4">
      <c r="A88" s="211" t="s">
        <v>1586</v>
      </c>
      <c r="B88" s="203"/>
      <c r="C88" s="203"/>
      <c r="D88" s="201"/>
    </row>
    <row r="89" spans="1:4">
      <c r="A89" s="211" t="s">
        <v>1587</v>
      </c>
      <c r="B89" s="203"/>
      <c r="C89" s="203"/>
      <c r="D89" s="201"/>
    </row>
    <row r="90" spans="1:4">
      <c r="A90" s="211" t="s">
        <v>1588</v>
      </c>
      <c r="B90" s="203"/>
      <c r="C90" s="30"/>
      <c r="D90" s="30"/>
    </row>
    <row r="91" spans="1:4">
      <c r="A91" s="211" t="s">
        <v>1589</v>
      </c>
      <c r="B91" s="203"/>
      <c r="C91" s="203"/>
      <c r="D91" s="201"/>
    </row>
    <row r="92" spans="1:4">
      <c r="A92" s="211" t="s">
        <v>1590</v>
      </c>
      <c r="B92" s="203"/>
      <c r="C92" s="203"/>
      <c r="D92" s="201"/>
    </row>
    <row r="93" spans="1:4">
      <c r="A93" s="211" t="s">
        <v>1591</v>
      </c>
      <c r="B93" s="203"/>
      <c r="C93" s="203"/>
      <c r="D93" s="201"/>
    </row>
    <row r="94" spans="1:4">
      <c r="A94" s="211" t="s">
        <v>1592</v>
      </c>
      <c r="B94" s="203">
        <v>15</v>
      </c>
      <c r="C94" s="203"/>
      <c r="D94" s="201"/>
    </row>
    <row r="95" spans="1:4">
      <c r="A95" s="211" t="s">
        <v>1593</v>
      </c>
      <c r="B95" s="203"/>
      <c r="C95" s="203">
        <v>14</v>
      </c>
      <c r="D95" s="201"/>
    </row>
    <row r="96" spans="1:4">
      <c r="A96" s="187" t="s">
        <v>1594</v>
      </c>
      <c r="B96" s="203"/>
      <c r="C96" s="203"/>
      <c r="D96" s="201"/>
    </row>
    <row r="97" spans="1:4">
      <c r="A97" s="177" t="s">
        <v>1194</v>
      </c>
      <c r="B97" s="205">
        <f>B98</f>
        <v>0</v>
      </c>
      <c r="C97" s="203"/>
      <c r="D97" s="201"/>
    </row>
    <row r="98" spans="1:4">
      <c r="A98" s="187" t="s">
        <v>1595</v>
      </c>
      <c r="B98" s="203"/>
      <c r="C98" s="203"/>
      <c r="D98" s="201"/>
    </row>
    <row r="99" spans="1:4">
      <c r="A99" s="177" t="s">
        <v>104</v>
      </c>
      <c r="B99" s="205"/>
      <c r="C99" s="205"/>
      <c r="D99" s="201"/>
    </row>
    <row r="100" spans="1:4">
      <c r="A100" s="177" t="s">
        <v>1177</v>
      </c>
      <c r="B100" s="205">
        <f>SUM(B101:B103)</f>
        <v>0</v>
      </c>
      <c r="C100" s="205">
        <f>SUM(C101:C103)</f>
        <v>0</v>
      </c>
      <c r="D100" s="201"/>
    </row>
    <row r="101" spans="1:4">
      <c r="A101" s="187" t="s">
        <v>1596</v>
      </c>
      <c r="B101" s="203"/>
      <c r="C101" s="203"/>
      <c r="D101" s="201"/>
    </row>
    <row r="102" spans="1:4">
      <c r="A102" s="187" t="s">
        <v>1597</v>
      </c>
      <c r="B102" s="203"/>
      <c r="C102" s="203"/>
      <c r="D102" s="201"/>
    </row>
    <row r="103" spans="1:4">
      <c r="A103" s="187" t="s">
        <v>1598</v>
      </c>
      <c r="B103" s="203"/>
      <c r="C103" s="203"/>
      <c r="D103" s="201"/>
    </row>
    <row r="104" spans="1:4">
      <c r="A104" s="177" t="s">
        <v>109</v>
      </c>
      <c r="B104" s="205"/>
      <c r="C104" s="205"/>
      <c r="D104" s="201"/>
    </row>
    <row r="105" spans="1:4">
      <c r="A105" s="178" t="s">
        <v>1220</v>
      </c>
      <c r="B105" s="205">
        <f>SUM(B30,B31,B97,B99,B100,B104)</f>
        <v>1985.2</v>
      </c>
      <c r="C105" s="205">
        <f>SUM(C30,C31,C97,C99,C100,C104)</f>
        <v>1434.8</v>
      </c>
      <c r="D105" s="201"/>
    </row>
  </sheetData>
  <mergeCells count="3">
    <mergeCell ref="A1:D1"/>
    <mergeCell ref="A2:D2"/>
    <mergeCell ref="A3:D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94"/>
  <sheetViews>
    <sheetView zoomScale="110" zoomScaleNormal="110" workbookViewId="0">
      <pane ySplit="5" topLeftCell="A46" activePane="bottomLeft" state="frozen"/>
      <selection/>
      <selection pane="bottomLeft" activeCell="D1263" sqref="D1263"/>
    </sheetView>
  </sheetViews>
  <sheetFormatPr defaultColWidth="10" defaultRowHeight="15.6" outlineLevelCol="3"/>
  <cols>
    <col min="1" max="1" width="54.8796296296296" style="153" customWidth="1"/>
    <col min="2" max="2" width="13.25" style="155" customWidth="1"/>
    <col min="3" max="3" width="11.75" style="156" customWidth="1"/>
    <col min="4" max="4" width="18.75" style="155" customWidth="1"/>
    <col min="5" max="16384" width="10" style="5"/>
  </cols>
  <sheetData>
    <row r="1" ht="18" customHeight="1" spans="1:4">
      <c r="A1" s="157" t="s">
        <v>1599</v>
      </c>
    </row>
    <row r="2" ht="30" customHeight="1" spans="1:4">
      <c r="A2" s="133" t="s">
        <v>1600</v>
      </c>
      <c r="B2" s="133"/>
      <c r="C2" s="158"/>
      <c r="D2" s="133"/>
    </row>
    <row r="3" s="153" customFormat="1" ht="17.45" customHeight="1" spans="1:4">
      <c r="A3" s="159" t="s">
        <v>25</v>
      </c>
      <c r="B3" s="159"/>
      <c r="C3" s="160"/>
      <c r="D3" s="159"/>
    </row>
    <row r="4" s="153" customFormat="1" ht="25.5" customHeight="1" spans="1:4">
      <c r="A4" s="161" t="s">
        <v>1601</v>
      </c>
      <c r="B4" s="162" t="s">
        <v>1602</v>
      </c>
      <c r="C4" s="163" t="s">
        <v>114</v>
      </c>
      <c r="D4" s="162"/>
    </row>
    <row r="5" s="153" customFormat="1" ht="57.6" spans="1:4">
      <c r="A5" s="161"/>
      <c r="B5" s="162"/>
      <c r="C5" s="163" t="s">
        <v>1603</v>
      </c>
      <c r="D5" s="162" t="s">
        <v>1604</v>
      </c>
    </row>
    <row r="6" s="153" customFormat="1" ht="17.1" customHeight="1" spans="1:4">
      <c r="A6" s="147" t="s">
        <v>115</v>
      </c>
      <c r="B6" s="164">
        <f>B7+B19+B28+B39+B50+B61+B72+B80+B89+B102+B111+B122+B134+B141+B149+B155+B162+B169+B176+B183+B190+B198+B204+B210+B217+B246+B232+B239</f>
        <v>740</v>
      </c>
      <c r="C6" s="165">
        <f>C7+C19+C28+C39+C50+C61+C72+C80+C89+C102+C111+C122+C134+C141+C149+C155+C162+C169+C176+C183+C190+C198+C204+C210+C217+C246+C232+C239</f>
        <v>517.47</v>
      </c>
      <c r="D6" s="164">
        <f>D7+D19+D28+D39+D50+D61+D72+D80+D89+D102+D111+D122+D134+D141+D149+D155+D162+D169+D176+D183+D190+D198+D204+D210+D217+D246</f>
        <v>0</v>
      </c>
    </row>
    <row r="7" s="154" customFormat="1" ht="17.1" customHeight="1" spans="1:4">
      <c r="A7" s="166" t="s">
        <v>116</v>
      </c>
      <c r="B7" s="167">
        <f>SUM(B8:B18)</f>
        <v>24</v>
      </c>
      <c r="C7" s="168">
        <f>SUM(C8:C18)</f>
        <v>20.47</v>
      </c>
      <c r="D7" s="167">
        <f>SUM(D8:D18)</f>
        <v>0</v>
      </c>
    </row>
    <row r="8" s="153" customFormat="1" ht="17.1" customHeight="1" spans="1:4">
      <c r="A8" s="169" t="s">
        <v>117</v>
      </c>
      <c r="B8" s="170">
        <v>17</v>
      </c>
      <c r="C8" s="171">
        <v>16.83</v>
      </c>
      <c r="D8" s="170"/>
    </row>
    <row r="9" s="153" customFormat="1" ht="17.1" customHeight="1" spans="1:4">
      <c r="A9" s="169" t="s">
        <v>118</v>
      </c>
      <c r="B9" s="170"/>
      <c r="C9" s="171"/>
      <c r="D9" s="170"/>
    </row>
    <row r="10" s="153" customFormat="1" ht="17.1" customHeight="1" spans="1:4">
      <c r="A10" s="172" t="s">
        <v>119</v>
      </c>
      <c r="B10" s="170"/>
      <c r="C10" s="171"/>
      <c r="D10" s="170"/>
    </row>
    <row r="11" s="153" customFormat="1" ht="17.1" customHeight="1" spans="1:4">
      <c r="A11" s="172" t="s">
        <v>120</v>
      </c>
      <c r="B11" s="170">
        <v>4</v>
      </c>
      <c r="C11" s="171">
        <v>3.64</v>
      </c>
      <c r="D11" s="170"/>
    </row>
    <row r="12" s="153" customFormat="1" ht="17.1" customHeight="1" spans="1:4">
      <c r="A12" s="172" t="s">
        <v>121</v>
      </c>
      <c r="B12" s="170"/>
      <c r="C12" s="171"/>
      <c r="D12" s="170"/>
    </row>
    <row r="13" s="153" customFormat="1" ht="17.1" customHeight="1" spans="1:4">
      <c r="A13" s="146" t="s">
        <v>122</v>
      </c>
      <c r="B13" s="170"/>
      <c r="C13" s="171"/>
      <c r="D13" s="170"/>
    </row>
    <row r="14" s="153" customFormat="1" ht="17.1" customHeight="1" spans="1:4">
      <c r="A14" s="146" t="s">
        <v>123</v>
      </c>
      <c r="B14" s="170"/>
      <c r="C14" s="171"/>
      <c r="D14" s="170"/>
    </row>
    <row r="15" s="153" customFormat="1" ht="17.1" customHeight="1" spans="1:4">
      <c r="A15" s="146" t="s">
        <v>124</v>
      </c>
      <c r="B15" s="170"/>
      <c r="C15" s="171"/>
      <c r="D15" s="170"/>
    </row>
    <row r="16" s="153" customFormat="1" ht="17.1" customHeight="1" spans="1:4">
      <c r="A16" s="146" t="s">
        <v>125</v>
      </c>
      <c r="B16" s="170"/>
      <c r="C16" s="171"/>
      <c r="D16" s="170"/>
    </row>
    <row r="17" s="153" customFormat="1" ht="17.1" customHeight="1" spans="1:4">
      <c r="A17" s="146" t="s">
        <v>126</v>
      </c>
      <c r="B17" s="170"/>
      <c r="C17" s="171"/>
      <c r="D17" s="170"/>
    </row>
    <row r="18" s="153" customFormat="1" ht="17.1" customHeight="1" spans="1:4">
      <c r="A18" s="146" t="s">
        <v>127</v>
      </c>
      <c r="B18" s="170">
        <v>3</v>
      </c>
      <c r="C18" s="171"/>
      <c r="D18" s="170"/>
    </row>
    <row r="19" s="154" customFormat="1" ht="17.1" customHeight="1" spans="1:4">
      <c r="A19" s="166" t="s">
        <v>128</v>
      </c>
      <c r="B19" s="167">
        <f>SUM(B20:B27)</f>
        <v>0</v>
      </c>
      <c r="C19" s="168">
        <f>SUM(C20:C27)</f>
        <v>0</v>
      </c>
      <c r="D19" s="167">
        <f>SUM(D20:D27)</f>
        <v>0</v>
      </c>
    </row>
    <row r="20" s="153" customFormat="1" ht="17.1" customHeight="1" spans="1:4">
      <c r="A20" s="169" t="s">
        <v>117</v>
      </c>
      <c r="B20" s="170"/>
      <c r="C20" s="171"/>
      <c r="D20" s="170"/>
    </row>
    <row r="21" s="153" customFormat="1" ht="17.1" customHeight="1" spans="1:4">
      <c r="A21" s="169" t="s">
        <v>118</v>
      </c>
      <c r="B21" s="170"/>
      <c r="C21" s="171"/>
      <c r="D21" s="170"/>
    </row>
    <row r="22" s="153" customFormat="1" ht="17.1" customHeight="1" spans="1:4">
      <c r="A22" s="172" t="s">
        <v>119</v>
      </c>
      <c r="B22" s="170"/>
      <c r="C22" s="171"/>
      <c r="D22" s="170"/>
    </row>
    <row r="23" s="153" customFormat="1" ht="17.1" customHeight="1" spans="1:4">
      <c r="A23" s="172" t="s">
        <v>129</v>
      </c>
      <c r="B23" s="170"/>
      <c r="C23" s="171"/>
      <c r="D23" s="170"/>
    </row>
    <row r="24" s="153" customFormat="1" ht="17.1" customHeight="1" spans="1:4">
      <c r="A24" s="172" t="s">
        <v>130</v>
      </c>
      <c r="B24" s="170"/>
      <c r="C24" s="171"/>
      <c r="D24" s="170"/>
    </row>
    <row r="25" s="153" customFormat="1" ht="17.1" customHeight="1" spans="1:4">
      <c r="A25" s="172" t="s">
        <v>131</v>
      </c>
      <c r="B25" s="170"/>
      <c r="C25" s="171"/>
      <c r="D25" s="170"/>
    </row>
    <row r="26" s="153" customFormat="1" ht="17.1" customHeight="1" spans="1:4">
      <c r="A26" s="172" t="s">
        <v>126</v>
      </c>
      <c r="B26" s="170"/>
      <c r="C26" s="171"/>
      <c r="D26" s="170"/>
    </row>
    <row r="27" s="153" customFormat="1" ht="17.1" customHeight="1" spans="1:4">
      <c r="A27" s="172" t="s">
        <v>132</v>
      </c>
      <c r="B27" s="170"/>
      <c r="C27" s="171"/>
      <c r="D27" s="170"/>
    </row>
    <row r="28" s="154" customFormat="1" ht="17.1" customHeight="1" spans="1:4">
      <c r="A28" s="166" t="s">
        <v>133</v>
      </c>
      <c r="B28" s="167">
        <f>SUM(B29:B38)</f>
        <v>616</v>
      </c>
      <c r="C28" s="168">
        <f>SUM(C29:C38)</f>
        <v>471</v>
      </c>
      <c r="D28" s="167">
        <f>SUM(D29:D38)</f>
        <v>0</v>
      </c>
    </row>
    <row r="29" s="153" customFormat="1" ht="17.1" customHeight="1" spans="1:4">
      <c r="A29" s="169" t="s">
        <v>117</v>
      </c>
      <c r="B29" s="170">
        <v>497</v>
      </c>
      <c r="C29" s="171">
        <v>399</v>
      </c>
      <c r="D29" s="170"/>
    </row>
    <row r="30" s="153" customFormat="1" ht="17.1" customHeight="1" spans="1:4">
      <c r="A30" s="169" t="s">
        <v>118</v>
      </c>
      <c r="B30" s="170">
        <v>46</v>
      </c>
      <c r="C30" s="171">
        <v>3</v>
      </c>
      <c r="D30" s="170"/>
    </row>
    <row r="31" s="153" customFormat="1" ht="17.1" customHeight="1" spans="1:4">
      <c r="A31" s="172" t="s">
        <v>119</v>
      </c>
      <c r="B31" s="170"/>
      <c r="C31" s="171"/>
      <c r="D31" s="170"/>
    </row>
    <row r="32" s="153" customFormat="1" ht="17.1" customHeight="1" spans="1:4">
      <c r="A32" s="172" t="s">
        <v>134</v>
      </c>
      <c r="B32" s="173"/>
      <c r="C32" s="171"/>
      <c r="D32" s="170"/>
    </row>
    <row r="33" s="153" customFormat="1" ht="17.1" customHeight="1" spans="1:4">
      <c r="A33" s="172" t="s">
        <v>135</v>
      </c>
      <c r="B33" s="170"/>
      <c r="C33" s="171"/>
      <c r="D33" s="170"/>
    </row>
    <row r="34" s="153" customFormat="1" ht="17.1" customHeight="1" spans="1:4">
      <c r="A34" s="169" t="s">
        <v>136</v>
      </c>
      <c r="B34" s="170"/>
      <c r="C34" s="171"/>
      <c r="D34" s="170"/>
    </row>
    <row r="35" s="153" customFormat="1" ht="17.1" customHeight="1" spans="1:4">
      <c r="A35" s="169" t="s">
        <v>137</v>
      </c>
      <c r="B35" s="170"/>
      <c r="C35" s="171"/>
      <c r="D35" s="170"/>
    </row>
    <row r="36" s="153" customFormat="1" ht="17.1" customHeight="1" spans="1:4">
      <c r="A36" s="172" t="s">
        <v>138</v>
      </c>
      <c r="B36" s="170"/>
      <c r="C36" s="171"/>
      <c r="D36" s="170"/>
    </row>
    <row r="37" s="153" customFormat="1" ht="17.1" customHeight="1" spans="1:4">
      <c r="A37" s="172" t="s">
        <v>126</v>
      </c>
      <c r="B37" s="170">
        <v>72</v>
      </c>
      <c r="C37" s="171">
        <v>69</v>
      </c>
      <c r="D37" s="170"/>
    </row>
    <row r="38" s="153" customFormat="1" ht="17.1" customHeight="1" spans="1:4">
      <c r="A38" s="172" t="s">
        <v>139</v>
      </c>
      <c r="B38" s="170">
        <v>1</v>
      </c>
      <c r="C38" s="171"/>
      <c r="D38" s="170"/>
    </row>
    <row r="39" s="153" customFormat="1" ht="26.25" customHeight="1" spans="1:4">
      <c r="A39" s="166" t="s">
        <v>140</v>
      </c>
      <c r="B39" s="167">
        <f>SUM(B40:B49)</f>
        <v>0</v>
      </c>
      <c r="C39" s="168">
        <f>SUM(C40:C49)</f>
        <v>0</v>
      </c>
      <c r="D39" s="167">
        <f>SUM(D40:D49)</f>
        <v>0</v>
      </c>
    </row>
    <row r="40" s="154" customFormat="1" ht="17.1" customHeight="1" spans="1:4">
      <c r="A40" s="169" t="s">
        <v>117</v>
      </c>
      <c r="B40" s="170"/>
      <c r="C40" s="171"/>
      <c r="D40" s="170"/>
    </row>
    <row r="41" s="153" customFormat="1" ht="17.1" customHeight="1" spans="1:4">
      <c r="A41" s="169" t="s">
        <v>118</v>
      </c>
      <c r="B41" s="170"/>
      <c r="C41" s="171"/>
      <c r="D41" s="170"/>
    </row>
    <row r="42" s="153" customFormat="1" ht="17.1" customHeight="1" spans="1:4">
      <c r="A42" s="172" t="s">
        <v>119</v>
      </c>
      <c r="B42" s="170"/>
      <c r="C42" s="171"/>
      <c r="D42" s="170"/>
    </row>
    <row r="43" s="153" customFormat="1" ht="17.1" customHeight="1" spans="1:4">
      <c r="A43" s="172" t="s">
        <v>141</v>
      </c>
      <c r="B43" s="170"/>
      <c r="C43" s="171"/>
      <c r="D43" s="170"/>
    </row>
    <row r="44" s="153" customFormat="1" ht="17.1" customHeight="1" spans="1:4">
      <c r="A44" s="172" t="s">
        <v>142</v>
      </c>
      <c r="B44" s="170"/>
      <c r="C44" s="171"/>
      <c r="D44" s="170"/>
    </row>
    <row r="45" s="153" customFormat="1" ht="17.1" customHeight="1" spans="1:4">
      <c r="A45" s="169" t="s">
        <v>143</v>
      </c>
      <c r="B45" s="170"/>
      <c r="C45" s="171"/>
      <c r="D45" s="170"/>
    </row>
    <row r="46" s="153" customFormat="1" ht="17.1" customHeight="1" spans="1:4">
      <c r="A46" s="169" t="s">
        <v>144</v>
      </c>
      <c r="B46" s="170"/>
      <c r="C46" s="171"/>
      <c r="D46" s="170"/>
    </row>
    <row r="47" s="153" customFormat="1" ht="17.1" customHeight="1" spans="1:4">
      <c r="A47" s="169" t="s">
        <v>145</v>
      </c>
      <c r="B47" s="170"/>
      <c r="C47" s="171"/>
      <c r="D47" s="170"/>
    </row>
    <row r="48" s="153" customFormat="1" ht="17.1" customHeight="1" spans="1:4">
      <c r="A48" s="169" t="s">
        <v>126</v>
      </c>
      <c r="B48" s="170"/>
      <c r="C48" s="171"/>
      <c r="D48" s="170"/>
    </row>
    <row r="49" s="153" customFormat="1" ht="17.1" customHeight="1" spans="1:4">
      <c r="A49" s="172" t="s">
        <v>146</v>
      </c>
      <c r="B49" s="170"/>
      <c r="C49" s="171"/>
      <c r="D49" s="170"/>
    </row>
    <row r="50" s="153" customFormat="1" ht="17.1" customHeight="1" spans="1:4">
      <c r="A50" s="174" t="s">
        <v>147</v>
      </c>
      <c r="B50" s="167">
        <f>SUM(B51:B60)</f>
        <v>0</v>
      </c>
      <c r="C50" s="168">
        <f>SUM(C51:C60)</f>
        <v>0</v>
      </c>
      <c r="D50" s="167">
        <f>SUM(D51:D60)</f>
        <v>0</v>
      </c>
    </row>
    <row r="51" s="153" customFormat="1" ht="17.1" customHeight="1" spans="1:4">
      <c r="A51" s="172" t="s">
        <v>117</v>
      </c>
      <c r="B51" s="170"/>
      <c r="C51" s="171"/>
      <c r="D51" s="170"/>
    </row>
    <row r="52" s="153" customFormat="1" ht="17.1" customHeight="1" spans="1:4">
      <c r="A52" s="146" t="s">
        <v>118</v>
      </c>
      <c r="B52" s="170"/>
      <c r="C52" s="171"/>
      <c r="D52" s="170"/>
    </row>
    <row r="53" s="154" customFormat="1" ht="17.1" customHeight="1" spans="1:4">
      <c r="A53" s="169" t="s">
        <v>119</v>
      </c>
      <c r="B53" s="170"/>
      <c r="C53" s="171"/>
      <c r="D53" s="170"/>
    </row>
    <row r="54" s="153" customFormat="1" ht="17.1" customHeight="1" spans="1:4">
      <c r="A54" s="169" t="s">
        <v>148</v>
      </c>
      <c r="B54" s="170"/>
      <c r="C54" s="171"/>
      <c r="D54" s="170"/>
    </row>
    <row r="55" s="153" customFormat="1" ht="17.1" customHeight="1" spans="1:4">
      <c r="A55" s="169" t="s">
        <v>149</v>
      </c>
      <c r="B55" s="170"/>
      <c r="C55" s="171"/>
      <c r="D55" s="170"/>
    </row>
    <row r="56" s="153" customFormat="1" ht="17.1" customHeight="1" spans="1:4">
      <c r="A56" s="172" t="s">
        <v>150</v>
      </c>
      <c r="B56" s="170"/>
      <c r="C56" s="171"/>
      <c r="D56" s="170"/>
    </row>
    <row r="57" s="153" customFormat="1" ht="17.1" customHeight="1" spans="1:4">
      <c r="A57" s="172" t="s">
        <v>151</v>
      </c>
      <c r="B57" s="170"/>
      <c r="C57" s="171"/>
      <c r="D57" s="170"/>
    </row>
    <row r="58" s="153" customFormat="1" ht="17.1" customHeight="1" spans="1:4">
      <c r="A58" s="172" t="s">
        <v>152</v>
      </c>
      <c r="B58" s="170"/>
      <c r="C58" s="171"/>
      <c r="D58" s="170"/>
    </row>
    <row r="59" s="153" customFormat="1" ht="17.1" customHeight="1" spans="1:4">
      <c r="A59" s="169" t="s">
        <v>126</v>
      </c>
      <c r="B59" s="170"/>
      <c r="C59" s="171"/>
      <c r="D59" s="170"/>
    </row>
    <row r="60" s="153" customFormat="1" ht="17.1" customHeight="1" spans="1:4">
      <c r="A60" s="172" t="s">
        <v>153</v>
      </c>
      <c r="B60" s="170"/>
      <c r="C60" s="171"/>
      <c r="D60" s="170"/>
    </row>
    <row r="61" s="153" customFormat="1" ht="17.1" customHeight="1" spans="1:4">
      <c r="A61" s="166" t="s">
        <v>154</v>
      </c>
      <c r="B61" s="167">
        <f>SUM(B62:B71)</f>
        <v>0</v>
      </c>
      <c r="C61" s="168">
        <f>SUM(C62:C71)</f>
        <v>0</v>
      </c>
      <c r="D61" s="167">
        <f>SUM(D62:D71)</f>
        <v>0</v>
      </c>
    </row>
    <row r="62" s="153" customFormat="1" ht="17.1" customHeight="1" spans="1:4">
      <c r="A62" s="172" t="s">
        <v>117</v>
      </c>
      <c r="B62" s="170"/>
      <c r="C62" s="171"/>
      <c r="D62" s="170"/>
    </row>
    <row r="63" s="153" customFormat="1" ht="17.1" customHeight="1" spans="1:4">
      <c r="A63" s="146" t="s">
        <v>118</v>
      </c>
      <c r="B63" s="170"/>
      <c r="C63" s="171"/>
      <c r="D63" s="170"/>
    </row>
    <row r="64" s="154" customFormat="1" ht="17.1" customHeight="1" spans="1:4">
      <c r="A64" s="146" t="s">
        <v>119</v>
      </c>
      <c r="B64" s="170"/>
      <c r="C64" s="171"/>
      <c r="D64" s="170"/>
    </row>
    <row r="65" s="153" customFormat="1" ht="17.1" customHeight="1" spans="1:4">
      <c r="A65" s="146" t="s">
        <v>155</v>
      </c>
      <c r="B65" s="170"/>
      <c r="C65" s="171"/>
      <c r="D65" s="170"/>
    </row>
    <row r="66" s="153" customFormat="1" ht="17.1" customHeight="1" spans="1:4">
      <c r="A66" s="146" t="s">
        <v>156</v>
      </c>
      <c r="B66" s="170"/>
      <c r="C66" s="171"/>
      <c r="D66" s="170"/>
    </row>
    <row r="67" s="153" customFormat="1" ht="17.1" customHeight="1" spans="1:4">
      <c r="A67" s="146" t="s">
        <v>157</v>
      </c>
      <c r="B67" s="170"/>
      <c r="C67" s="171"/>
      <c r="D67" s="170"/>
    </row>
    <row r="68" s="153" customFormat="1" ht="17.1" customHeight="1" spans="1:4">
      <c r="A68" s="169" t="s">
        <v>158</v>
      </c>
      <c r="B68" s="170"/>
      <c r="C68" s="171"/>
      <c r="D68" s="170"/>
    </row>
    <row r="69" s="153" customFormat="1" ht="17.1" customHeight="1" spans="1:4">
      <c r="A69" s="172" t="s">
        <v>159</v>
      </c>
      <c r="B69" s="170"/>
      <c r="C69" s="171"/>
      <c r="D69" s="170"/>
    </row>
    <row r="70" s="153" customFormat="1" ht="17.1" customHeight="1" spans="1:4">
      <c r="A70" s="172" t="s">
        <v>126</v>
      </c>
      <c r="B70" s="170"/>
      <c r="C70" s="171"/>
      <c r="D70" s="170"/>
    </row>
    <row r="71" s="153" customFormat="1" ht="17.1" customHeight="1" spans="1:4">
      <c r="A71" s="172" t="s">
        <v>160</v>
      </c>
      <c r="B71" s="170"/>
      <c r="C71" s="171"/>
      <c r="D71" s="170"/>
    </row>
    <row r="72" s="153" customFormat="1" ht="17.1" customHeight="1" spans="1:4">
      <c r="A72" s="166" t="s">
        <v>161</v>
      </c>
      <c r="B72" s="167">
        <f>SUM(B73:B79)</f>
        <v>0</v>
      </c>
      <c r="C72" s="168">
        <f>SUM(C73:C79)</f>
        <v>0</v>
      </c>
      <c r="D72" s="167">
        <f>SUM(D73:D79)</f>
        <v>0</v>
      </c>
    </row>
    <row r="73" s="153" customFormat="1" ht="17.1" customHeight="1" spans="1:4">
      <c r="A73" s="169" t="s">
        <v>117</v>
      </c>
      <c r="B73" s="170"/>
      <c r="C73" s="171"/>
      <c r="D73" s="170"/>
    </row>
    <row r="74" s="153" customFormat="1" ht="17.1" customHeight="1" spans="1:4">
      <c r="A74" s="169" t="s">
        <v>118</v>
      </c>
      <c r="B74" s="170"/>
      <c r="C74" s="171"/>
      <c r="D74" s="170"/>
    </row>
    <row r="75" s="154" customFormat="1" ht="17.1" customHeight="1" spans="1:4">
      <c r="A75" s="172" t="s">
        <v>119</v>
      </c>
      <c r="B75" s="170"/>
      <c r="C75" s="171"/>
      <c r="D75" s="170"/>
    </row>
    <row r="76" s="153" customFormat="1" ht="17.1" customHeight="1" spans="1:4">
      <c r="A76" s="169" t="s">
        <v>158</v>
      </c>
      <c r="B76" s="170"/>
      <c r="C76" s="171"/>
      <c r="D76" s="170"/>
    </row>
    <row r="77" s="153" customFormat="1" ht="17.1" customHeight="1" spans="1:4">
      <c r="A77" s="172" t="s">
        <v>162</v>
      </c>
      <c r="B77" s="170"/>
      <c r="C77" s="171"/>
      <c r="D77" s="170"/>
    </row>
    <row r="78" s="153" customFormat="1" ht="17.1" customHeight="1" spans="1:4">
      <c r="A78" s="172" t="s">
        <v>126</v>
      </c>
      <c r="B78" s="170"/>
      <c r="C78" s="171"/>
      <c r="D78" s="170"/>
    </row>
    <row r="79" s="153" customFormat="1" ht="17.1" customHeight="1" spans="1:4">
      <c r="A79" s="172" t="s">
        <v>163</v>
      </c>
      <c r="B79" s="170"/>
      <c r="C79" s="171"/>
      <c r="D79" s="170"/>
    </row>
    <row r="80" s="153" customFormat="1" ht="17.1" customHeight="1" spans="1:4">
      <c r="A80" s="174" t="s">
        <v>164</v>
      </c>
      <c r="B80" s="167">
        <f>SUM(B81:B88)</f>
        <v>0</v>
      </c>
      <c r="C80" s="168">
        <f>SUM(C81:C88)</f>
        <v>0</v>
      </c>
      <c r="D80" s="167">
        <f>SUM(D81:D88)</f>
        <v>0</v>
      </c>
    </row>
    <row r="81" s="153" customFormat="1" ht="17.1" customHeight="1" spans="1:4">
      <c r="A81" s="169" t="s">
        <v>117</v>
      </c>
      <c r="B81" s="170"/>
      <c r="C81" s="171"/>
      <c r="D81" s="170"/>
    </row>
    <row r="82" s="153" customFormat="1" ht="17.1" customHeight="1" spans="1:4">
      <c r="A82" s="169" t="s">
        <v>118</v>
      </c>
      <c r="B82" s="170"/>
      <c r="C82" s="171"/>
      <c r="D82" s="170"/>
    </row>
    <row r="83" s="153" customFormat="1" ht="17.1" customHeight="1" spans="1:4">
      <c r="A83" s="169" t="s">
        <v>119</v>
      </c>
      <c r="B83" s="170"/>
      <c r="C83" s="171"/>
      <c r="D83" s="170"/>
    </row>
    <row r="84" s="153" customFormat="1" ht="17.1" customHeight="1" spans="1:4">
      <c r="A84" s="172" t="s">
        <v>165</v>
      </c>
      <c r="B84" s="170"/>
      <c r="C84" s="171"/>
      <c r="D84" s="170"/>
    </row>
    <row r="85" s="153" customFormat="1" ht="17.1" customHeight="1" spans="1:4">
      <c r="A85" s="172" t="s">
        <v>166</v>
      </c>
      <c r="B85" s="170"/>
      <c r="C85" s="171"/>
      <c r="D85" s="170"/>
    </row>
    <row r="86" s="153" customFormat="1" ht="17.1" customHeight="1" spans="1:4">
      <c r="A86" s="172" t="s">
        <v>158</v>
      </c>
      <c r="B86" s="170"/>
      <c r="C86" s="171"/>
      <c r="D86" s="170"/>
    </row>
    <row r="87" s="154" customFormat="1" ht="17.1" customHeight="1" spans="1:4">
      <c r="A87" s="172" t="s">
        <v>126</v>
      </c>
      <c r="B87" s="170"/>
      <c r="C87" s="171"/>
      <c r="D87" s="170"/>
    </row>
    <row r="88" s="153" customFormat="1" ht="17.1" customHeight="1" spans="1:4">
      <c r="A88" s="146" t="s">
        <v>167</v>
      </c>
      <c r="B88" s="170"/>
      <c r="C88" s="171"/>
      <c r="D88" s="170"/>
    </row>
    <row r="89" s="153" customFormat="1" ht="17.1" customHeight="1" spans="1:4">
      <c r="A89" s="166" t="s">
        <v>168</v>
      </c>
      <c r="B89" s="167">
        <f>SUM(B90:B101)</f>
        <v>0</v>
      </c>
      <c r="C89" s="168">
        <f>SUM(C90:C101)</f>
        <v>0</v>
      </c>
      <c r="D89" s="167">
        <f>SUM(D90:D101)</f>
        <v>0</v>
      </c>
    </row>
    <row r="90" s="153" customFormat="1" ht="17.1" customHeight="1" spans="1:4">
      <c r="A90" s="169" t="s">
        <v>117</v>
      </c>
      <c r="B90" s="170"/>
      <c r="C90" s="171">
        <v>0</v>
      </c>
      <c r="D90" s="170"/>
    </row>
    <row r="91" s="153" customFormat="1" ht="17.1" customHeight="1" spans="1:4">
      <c r="A91" s="172" t="s">
        <v>118</v>
      </c>
      <c r="B91" s="170"/>
      <c r="C91" s="171">
        <v>0</v>
      </c>
      <c r="D91" s="170"/>
    </row>
    <row r="92" s="153" customFormat="1" ht="17.1" customHeight="1" spans="1:4">
      <c r="A92" s="172" t="s">
        <v>119</v>
      </c>
      <c r="B92" s="170"/>
      <c r="C92" s="171">
        <v>0</v>
      </c>
      <c r="D92" s="170"/>
    </row>
    <row r="93" s="153" customFormat="1" ht="17.1" customHeight="1" spans="1:4">
      <c r="A93" s="169" t="s">
        <v>169</v>
      </c>
      <c r="B93" s="170"/>
      <c r="C93" s="171">
        <v>0</v>
      </c>
      <c r="D93" s="170"/>
    </row>
    <row r="94" s="153" customFormat="1" ht="17.1" customHeight="1" spans="1:4">
      <c r="A94" s="169" t="s">
        <v>170</v>
      </c>
      <c r="B94" s="170"/>
      <c r="C94" s="171">
        <v>0</v>
      </c>
      <c r="D94" s="170"/>
    </row>
    <row r="95" s="153" customFormat="1" ht="17.1" customHeight="1" spans="1:4">
      <c r="A95" s="169" t="s">
        <v>158</v>
      </c>
      <c r="B95" s="170"/>
      <c r="C95" s="171">
        <v>0</v>
      </c>
      <c r="D95" s="170"/>
    </row>
    <row r="96" s="154" customFormat="1" ht="17.1" customHeight="1" spans="1:4">
      <c r="A96" s="169" t="s">
        <v>171</v>
      </c>
      <c r="B96" s="170"/>
      <c r="C96" s="171">
        <v>0</v>
      </c>
      <c r="D96" s="170"/>
    </row>
    <row r="97" s="153" customFormat="1" ht="17.1" customHeight="1" spans="1:4">
      <c r="A97" s="169" t="s">
        <v>172</v>
      </c>
      <c r="B97" s="170"/>
      <c r="C97" s="171">
        <v>0</v>
      </c>
      <c r="D97" s="170"/>
    </row>
    <row r="98" s="153" customFormat="1" ht="17.1" customHeight="1" spans="1:4">
      <c r="A98" s="169" t="s">
        <v>173</v>
      </c>
      <c r="B98" s="170"/>
      <c r="C98" s="171">
        <v>0</v>
      </c>
      <c r="D98" s="170"/>
    </row>
    <row r="99" s="153" customFormat="1" ht="17.1" customHeight="1" spans="1:4">
      <c r="A99" s="169" t="s">
        <v>174</v>
      </c>
      <c r="B99" s="170"/>
      <c r="C99" s="171">
        <v>0</v>
      </c>
      <c r="D99" s="170"/>
    </row>
    <row r="100" s="153" customFormat="1" ht="17.1" customHeight="1" spans="1:4">
      <c r="A100" s="172" t="s">
        <v>126</v>
      </c>
      <c r="B100" s="170"/>
      <c r="C100" s="171">
        <v>0</v>
      </c>
      <c r="D100" s="170"/>
    </row>
    <row r="101" s="153" customFormat="1" ht="17.1" customHeight="1" spans="1:4">
      <c r="A101" s="172" t="s">
        <v>175</v>
      </c>
      <c r="B101" s="170"/>
      <c r="C101" s="171">
        <v>0</v>
      </c>
      <c r="D101" s="170"/>
    </row>
    <row r="102" s="153" customFormat="1" ht="17.1" customHeight="1" spans="1:4">
      <c r="A102" s="147" t="s">
        <v>176</v>
      </c>
      <c r="B102" s="167">
        <f>SUM(B103:B110)</f>
        <v>0</v>
      </c>
      <c r="C102" s="168">
        <f>SUM(C103:C110)</f>
        <v>0</v>
      </c>
      <c r="D102" s="167">
        <f>SUM(D103:D110)</f>
        <v>0</v>
      </c>
    </row>
    <row r="103" s="153" customFormat="1" ht="17.1" customHeight="1" spans="1:4">
      <c r="A103" s="169" t="s">
        <v>117</v>
      </c>
      <c r="B103" s="170"/>
      <c r="C103" s="171"/>
      <c r="D103" s="170"/>
    </row>
    <row r="104" s="153" customFormat="1" ht="17.1" customHeight="1" spans="1:4">
      <c r="A104" s="169" t="s">
        <v>118</v>
      </c>
      <c r="B104" s="170"/>
      <c r="C104" s="171"/>
      <c r="D104" s="170"/>
    </row>
    <row r="105" s="153" customFormat="1" ht="17.1" customHeight="1" spans="1:4">
      <c r="A105" s="169" t="s">
        <v>119</v>
      </c>
      <c r="B105" s="170"/>
      <c r="C105" s="171"/>
      <c r="D105" s="170"/>
    </row>
    <row r="106" s="153" customFormat="1" ht="17.1" customHeight="1" spans="1:4">
      <c r="A106" s="172" t="s">
        <v>177</v>
      </c>
      <c r="B106" s="170"/>
      <c r="C106" s="171"/>
      <c r="D106" s="170"/>
    </row>
    <row r="107" s="153" customFormat="1" ht="17.1" customHeight="1" spans="1:4">
      <c r="A107" s="172" t="s">
        <v>178</v>
      </c>
      <c r="B107" s="170"/>
      <c r="C107" s="171"/>
      <c r="D107" s="170"/>
    </row>
    <row r="108" s="153" customFormat="1" ht="17.1" customHeight="1" spans="1:4">
      <c r="A108" s="172" t="s">
        <v>179</v>
      </c>
      <c r="B108" s="170"/>
      <c r="C108" s="171"/>
      <c r="D108" s="170"/>
    </row>
    <row r="109" s="153" customFormat="1" ht="17.1" customHeight="1" spans="1:4">
      <c r="A109" s="169" t="s">
        <v>126</v>
      </c>
      <c r="B109" s="170"/>
      <c r="C109" s="171"/>
      <c r="D109" s="170"/>
    </row>
    <row r="110" s="153" customFormat="1" ht="17.1" customHeight="1" spans="1:4">
      <c r="A110" s="169" t="s">
        <v>180</v>
      </c>
      <c r="B110" s="170"/>
      <c r="C110" s="171"/>
      <c r="D110" s="170"/>
    </row>
    <row r="111" s="154" customFormat="1" ht="17.1" customHeight="1" spans="1:4">
      <c r="A111" s="147" t="s">
        <v>181</v>
      </c>
      <c r="B111" s="167">
        <f>SUM(B112:B121)</f>
        <v>0</v>
      </c>
      <c r="C111" s="168">
        <f>SUM(C112:C121)</f>
        <v>0</v>
      </c>
      <c r="D111" s="167">
        <f>SUM(D112:D121)</f>
        <v>0</v>
      </c>
    </row>
    <row r="112" s="153" customFormat="1" ht="17.1" customHeight="1" spans="1:4">
      <c r="A112" s="169" t="s">
        <v>117</v>
      </c>
      <c r="B112" s="170"/>
      <c r="C112" s="171"/>
      <c r="D112" s="170"/>
    </row>
    <row r="113" s="153" customFormat="1" ht="17.1" customHeight="1" spans="1:4">
      <c r="A113" s="169" t="s">
        <v>118</v>
      </c>
      <c r="B113" s="170"/>
      <c r="C113" s="171"/>
      <c r="D113" s="170"/>
    </row>
    <row r="114" s="153" customFormat="1" ht="17.1" customHeight="1" spans="1:4">
      <c r="A114" s="169" t="s">
        <v>119</v>
      </c>
      <c r="B114" s="170"/>
      <c r="C114" s="171"/>
      <c r="D114" s="170"/>
    </row>
    <row r="115" s="153" customFormat="1" ht="17.1" customHeight="1" spans="1:4">
      <c r="A115" s="172" t="s">
        <v>182</v>
      </c>
      <c r="B115" s="170"/>
      <c r="C115" s="171"/>
      <c r="D115" s="170"/>
    </row>
    <row r="116" s="153" customFormat="1" ht="17.1" customHeight="1" spans="1:4">
      <c r="A116" s="172" t="s">
        <v>183</v>
      </c>
      <c r="B116" s="170"/>
      <c r="C116" s="171"/>
      <c r="D116" s="170"/>
    </row>
    <row r="117" s="153" customFormat="1" ht="17.1" customHeight="1" spans="1:4">
      <c r="A117" s="172" t="s">
        <v>184</v>
      </c>
      <c r="B117" s="170"/>
      <c r="C117" s="171"/>
      <c r="D117" s="170"/>
    </row>
    <row r="118" s="153" customFormat="1" ht="17.1" customHeight="1" spans="1:4">
      <c r="A118" s="169" t="s">
        <v>185</v>
      </c>
      <c r="B118" s="170"/>
      <c r="C118" s="171"/>
      <c r="D118" s="170"/>
    </row>
    <row r="119" s="153" customFormat="1" ht="17.1" customHeight="1" spans="1:4">
      <c r="A119" s="169" t="s">
        <v>186</v>
      </c>
      <c r="B119" s="170"/>
      <c r="C119" s="171"/>
      <c r="D119" s="170"/>
    </row>
    <row r="120" s="154" customFormat="1" ht="17.1" customHeight="1" spans="1:4">
      <c r="A120" s="169" t="s">
        <v>126</v>
      </c>
      <c r="B120" s="170"/>
      <c r="C120" s="171"/>
      <c r="D120" s="170"/>
    </row>
    <row r="121" s="153" customFormat="1" ht="17.1" customHeight="1" spans="1:4">
      <c r="A121" s="172" t="s">
        <v>187</v>
      </c>
      <c r="B121" s="170"/>
      <c r="C121" s="171">
        <v>0</v>
      </c>
      <c r="D121" s="170"/>
    </row>
    <row r="122" s="153" customFormat="1" ht="17.1" customHeight="1" spans="1:4">
      <c r="A122" s="174" t="s">
        <v>188</v>
      </c>
      <c r="B122" s="167">
        <f>SUM(B123:B133)</f>
        <v>0</v>
      </c>
      <c r="C122" s="168">
        <f>SUM(C123:C133)</f>
        <v>0</v>
      </c>
      <c r="D122" s="167">
        <f>SUM(D123:D133)</f>
        <v>0</v>
      </c>
    </row>
    <row r="123" s="153" customFormat="1" ht="17.1" customHeight="1" spans="1:4">
      <c r="A123" s="172" t="s">
        <v>117</v>
      </c>
      <c r="B123" s="170"/>
      <c r="C123" s="171">
        <v>0</v>
      </c>
      <c r="D123" s="170"/>
    </row>
    <row r="124" s="153" customFormat="1" ht="17.1" customHeight="1" spans="1:4">
      <c r="A124" s="146" t="s">
        <v>118</v>
      </c>
      <c r="B124" s="170"/>
      <c r="C124" s="171">
        <v>0</v>
      </c>
      <c r="D124" s="170"/>
    </row>
    <row r="125" s="153" customFormat="1" ht="17.1" customHeight="1" spans="1:4">
      <c r="A125" s="169" t="s">
        <v>119</v>
      </c>
      <c r="B125" s="170"/>
      <c r="C125" s="171">
        <v>0</v>
      </c>
      <c r="D125" s="170"/>
    </row>
    <row r="126" s="153" customFormat="1" ht="17.1" customHeight="1" spans="1:4">
      <c r="A126" s="169" t="s">
        <v>189</v>
      </c>
      <c r="B126" s="170"/>
      <c r="C126" s="171">
        <v>0</v>
      </c>
      <c r="D126" s="170"/>
    </row>
    <row r="127" s="153" customFormat="1" ht="17.1" customHeight="1" spans="1:4">
      <c r="A127" s="169" t="s">
        <v>190</v>
      </c>
      <c r="B127" s="170"/>
      <c r="C127" s="171">
        <v>0</v>
      </c>
      <c r="D127" s="170"/>
    </row>
    <row r="128" s="153" customFormat="1" ht="17.1" customHeight="1" spans="1:4">
      <c r="A128" s="172" t="s">
        <v>191</v>
      </c>
      <c r="B128" s="170"/>
      <c r="C128" s="171">
        <v>0</v>
      </c>
      <c r="D128" s="170"/>
    </row>
    <row r="129" s="153" customFormat="1" ht="17.1" customHeight="1" spans="1:4">
      <c r="A129" s="169" t="s">
        <v>192</v>
      </c>
      <c r="B129" s="170"/>
      <c r="C129" s="171">
        <v>0</v>
      </c>
      <c r="D129" s="170"/>
    </row>
    <row r="130" s="153" customFormat="1" ht="17.1" customHeight="1" spans="1:4">
      <c r="A130" s="169" t="s">
        <v>193</v>
      </c>
      <c r="B130" s="170"/>
      <c r="C130" s="171">
        <v>0</v>
      </c>
      <c r="D130" s="170"/>
    </row>
    <row r="131" s="154" customFormat="1" ht="17.1" customHeight="1" spans="1:4">
      <c r="A131" s="169" t="s">
        <v>194</v>
      </c>
      <c r="B131" s="170"/>
      <c r="C131" s="171">
        <v>0</v>
      </c>
      <c r="D131" s="170"/>
    </row>
    <row r="132" s="153" customFormat="1" ht="17.1" customHeight="1" spans="1:4">
      <c r="A132" s="169" t="s">
        <v>126</v>
      </c>
      <c r="B132" s="170"/>
      <c r="C132" s="171">
        <v>0</v>
      </c>
      <c r="D132" s="170"/>
    </row>
    <row r="133" s="153" customFormat="1" ht="17.1" customHeight="1" spans="1:4">
      <c r="A133" s="169" t="s">
        <v>195</v>
      </c>
      <c r="B133" s="170"/>
      <c r="C133" s="171">
        <v>0</v>
      </c>
      <c r="D133" s="170"/>
    </row>
    <row r="134" s="153" customFormat="1" ht="17.1" customHeight="1" spans="1:4">
      <c r="A134" s="166" t="s">
        <v>196</v>
      </c>
      <c r="B134" s="167">
        <f>SUM(B135:B140)</f>
        <v>67</v>
      </c>
      <c r="C134" s="168">
        <f>SUM(C135:C140)</f>
        <v>1</v>
      </c>
      <c r="D134" s="167">
        <f>SUM(D135:D140)</f>
        <v>0</v>
      </c>
    </row>
    <row r="135" s="153" customFormat="1" ht="17.1" customHeight="1" spans="1:4">
      <c r="A135" s="169" t="s">
        <v>117</v>
      </c>
      <c r="B135" s="170"/>
      <c r="C135" s="171"/>
      <c r="D135" s="170"/>
    </row>
    <row r="136" s="153" customFormat="1" ht="17.1" customHeight="1" spans="1:4">
      <c r="A136" s="169" t="s">
        <v>118</v>
      </c>
      <c r="B136" s="170"/>
      <c r="C136" s="171"/>
      <c r="D136" s="170"/>
    </row>
    <row r="137" s="153" customFormat="1" ht="17.1" customHeight="1" spans="1:4">
      <c r="A137" s="172" t="s">
        <v>119</v>
      </c>
      <c r="B137" s="170"/>
      <c r="C137" s="171"/>
      <c r="D137" s="170"/>
    </row>
    <row r="138" s="153" customFormat="1" ht="17.1" customHeight="1" spans="1:4">
      <c r="A138" s="172" t="s">
        <v>197</v>
      </c>
      <c r="B138" s="170">
        <v>1</v>
      </c>
      <c r="C138" s="171">
        <v>1</v>
      </c>
      <c r="D138" s="170"/>
    </row>
    <row r="139" s="153" customFormat="1" ht="17.1" customHeight="1" spans="1:4">
      <c r="A139" s="172" t="s">
        <v>126</v>
      </c>
      <c r="B139" s="170"/>
      <c r="C139" s="171"/>
      <c r="D139" s="170"/>
    </row>
    <row r="140" s="153" customFormat="1" ht="17.1" customHeight="1" spans="1:4">
      <c r="A140" s="146" t="s">
        <v>198</v>
      </c>
      <c r="B140" s="170">
        <v>66</v>
      </c>
      <c r="C140" s="171"/>
      <c r="D140" s="170"/>
    </row>
    <row r="141" s="153" customFormat="1" ht="17.1" customHeight="1" spans="1:4">
      <c r="A141" s="166" t="s">
        <v>199</v>
      </c>
      <c r="B141" s="167">
        <f>SUM(B142:B148)</f>
        <v>0</v>
      </c>
      <c r="C141" s="168">
        <f>SUM(C142:C148)</f>
        <v>0</v>
      </c>
      <c r="D141" s="167">
        <f>SUM(D142:D148)</f>
        <v>0</v>
      </c>
    </row>
    <row r="142" s="153" customFormat="1" ht="17.1" customHeight="1" spans="1:4">
      <c r="A142" s="169" t="s">
        <v>117</v>
      </c>
      <c r="B142" s="170"/>
      <c r="C142" s="171">
        <v>0</v>
      </c>
      <c r="D142" s="170"/>
    </row>
    <row r="143" s="154" customFormat="1" ht="17.1" customHeight="1" spans="1:4">
      <c r="A143" s="172" t="s">
        <v>118</v>
      </c>
      <c r="B143" s="170"/>
      <c r="C143" s="171">
        <v>0</v>
      </c>
      <c r="D143" s="170"/>
    </row>
    <row r="144" s="153" customFormat="1" ht="17.1" customHeight="1" spans="1:4">
      <c r="A144" s="172" t="s">
        <v>119</v>
      </c>
      <c r="B144" s="170"/>
      <c r="C144" s="171">
        <v>0</v>
      </c>
      <c r="D144" s="170"/>
    </row>
    <row r="145" s="153" customFormat="1" ht="17.1" customHeight="1" spans="1:4">
      <c r="A145" s="172" t="s">
        <v>200</v>
      </c>
      <c r="B145" s="170"/>
      <c r="C145" s="171">
        <v>0</v>
      </c>
      <c r="D145" s="170"/>
    </row>
    <row r="146" s="153" customFormat="1" ht="17.1" customHeight="1" spans="1:4">
      <c r="A146" s="146" t="s">
        <v>201</v>
      </c>
      <c r="B146" s="170"/>
      <c r="C146" s="171">
        <v>0</v>
      </c>
      <c r="D146" s="170"/>
    </row>
    <row r="147" s="153" customFormat="1" ht="17.1" customHeight="1" spans="1:4">
      <c r="A147" s="169" t="s">
        <v>126</v>
      </c>
      <c r="B147" s="170"/>
      <c r="C147" s="171">
        <v>0</v>
      </c>
      <c r="D147" s="170"/>
    </row>
    <row r="148" s="153" customFormat="1" ht="17.1" customHeight="1" spans="1:4">
      <c r="A148" s="169" t="s">
        <v>202</v>
      </c>
      <c r="B148" s="170"/>
      <c r="C148" s="171">
        <v>0</v>
      </c>
      <c r="D148" s="170"/>
    </row>
    <row r="149" s="153" customFormat="1" ht="17.1" customHeight="1" spans="1:4">
      <c r="A149" s="174" t="s">
        <v>203</v>
      </c>
      <c r="B149" s="167">
        <f>SUM(B150:B154)</f>
        <v>0</v>
      </c>
      <c r="C149" s="168">
        <f>SUM(C150:C154)</f>
        <v>0</v>
      </c>
      <c r="D149" s="167">
        <f>SUM(D150:D154)</f>
        <v>0</v>
      </c>
    </row>
    <row r="150" s="153" customFormat="1" ht="17.1" customHeight="1" spans="1:4">
      <c r="A150" s="172" t="s">
        <v>117</v>
      </c>
      <c r="B150" s="170"/>
      <c r="C150" s="171"/>
      <c r="D150" s="170"/>
    </row>
    <row r="151" s="153" customFormat="1" ht="17.1" customHeight="1" spans="1:4">
      <c r="A151" s="172" t="s">
        <v>118</v>
      </c>
      <c r="B151" s="170"/>
      <c r="C151" s="171"/>
      <c r="D151" s="170"/>
    </row>
    <row r="152" s="153" customFormat="1" ht="17.1" customHeight="1" spans="1:4">
      <c r="A152" s="169" t="s">
        <v>119</v>
      </c>
      <c r="B152" s="170"/>
      <c r="C152" s="171"/>
      <c r="D152" s="170"/>
    </row>
    <row r="153" s="154" customFormat="1" ht="17.1" customHeight="1" spans="1:4">
      <c r="A153" s="169" t="s">
        <v>204</v>
      </c>
      <c r="B153" s="170"/>
      <c r="C153" s="171"/>
      <c r="D153" s="170"/>
    </row>
    <row r="154" s="153" customFormat="1" ht="17.1" customHeight="1" spans="1:4">
      <c r="A154" s="169" t="s">
        <v>205</v>
      </c>
      <c r="B154" s="170"/>
      <c r="C154" s="171"/>
      <c r="D154" s="170"/>
    </row>
    <row r="155" s="153" customFormat="1" ht="17.1" customHeight="1" spans="1:4">
      <c r="A155" s="174" t="s">
        <v>206</v>
      </c>
      <c r="B155" s="167">
        <f>SUM(B156:B161)</f>
        <v>0</v>
      </c>
      <c r="C155" s="168">
        <f>SUM(C156:C161)</f>
        <v>0</v>
      </c>
      <c r="D155" s="167">
        <f>SUM(D156:D161)</f>
        <v>0</v>
      </c>
    </row>
    <row r="156" s="153" customFormat="1" ht="17.1" customHeight="1" spans="1:4">
      <c r="A156" s="172" t="s">
        <v>117</v>
      </c>
      <c r="B156" s="170"/>
      <c r="C156" s="171"/>
      <c r="D156" s="170"/>
    </row>
    <row r="157" s="153" customFormat="1" ht="17.1" customHeight="1" spans="1:4">
      <c r="A157" s="172" t="s">
        <v>118</v>
      </c>
      <c r="B157" s="170"/>
      <c r="C157" s="171"/>
      <c r="D157" s="170"/>
    </row>
    <row r="158" s="153" customFormat="1" ht="17.1" customHeight="1" spans="1:4">
      <c r="A158" s="146" t="s">
        <v>119</v>
      </c>
      <c r="B158" s="170"/>
      <c r="C158" s="171"/>
      <c r="D158" s="170"/>
    </row>
    <row r="159" s="153" customFormat="1" ht="17.1" customHeight="1" spans="1:4">
      <c r="A159" s="169" t="s">
        <v>131</v>
      </c>
      <c r="B159" s="170"/>
      <c r="C159" s="171"/>
      <c r="D159" s="170"/>
    </row>
    <row r="160" s="153" customFormat="1" ht="17.1" customHeight="1" spans="1:4">
      <c r="A160" s="169" t="s">
        <v>126</v>
      </c>
      <c r="B160" s="170"/>
      <c r="C160" s="171"/>
      <c r="D160" s="170"/>
    </row>
    <row r="161" s="153" customFormat="1" ht="17.1" customHeight="1" spans="1:4">
      <c r="A161" s="169" t="s">
        <v>207</v>
      </c>
      <c r="B161" s="170"/>
      <c r="C161" s="171"/>
      <c r="D161" s="170"/>
    </row>
    <row r="162" s="153" customFormat="1" ht="17.1" customHeight="1" spans="1:4">
      <c r="A162" s="174" t="s">
        <v>208</v>
      </c>
      <c r="B162" s="167">
        <f>SUM(B163:B168)</f>
        <v>0</v>
      </c>
      <c r="C162" s="168">
        <f>SUM(C163:C168)</f>
        <v>0</v>
      </c>
      <c r="D162" s="167">
        <f>SUM(D163:D168)</f>
        <v>0</v>
      </c>
    </row>
    <row r="163" s="153" customFormat="1" ht="17.1" customHeight="1" spans="1:4">
      <c r="A163" s="172" t="s">
        <v>117</v>
      </c>
      <c r="B163" s="170"/>
      <c r="C163" s="171"/>
      <c r="D163" s="170"/>
    </row>
    <row r="164" s="153" customFormat="1" ht="17.1" customHeight="1" spans="1:4">
      <c r="A164" s="172" t="s">
        <v>118</v>
      </c>
      <c r="B164" s="170"/>
      <c r="C164" s="171"/>
      <c r="D164" s="170"/>
    </row>
    <row r="165" s="153" customFormat="1" ht="17.1" customHeight="1" spans="1:4">
      <c r="A165" s="169" t="s">
        <v>119</v>
      </c>
      <c r="B165" s="170"/>
      <c r="C165" s="171"/>
      <c r="D165" s="170"/>
    </row>
    <row r="166" s="154" customFormat="1" ht="17.1" customHeight="1" spans="1:4">
      <c r="A166" s="169" t="s">
        <v>209</v>
      </c>
      <c r="B166" s="170"/>
      <c r="C166" s="171"/>
      <c r="D166" s="170"/>
    </row>
    <row r="167" s="153" customFormat="1" ht="17.1" customHeight="1" spans="1:4">
      <c r="A167" s="172" t="s">
        <v>126</v>
      </c>
      <c r="B167" s="170"/>
      <c r="C167" s="171"/>
      <c r="D167" s="170"/>
    </row>
    <row r="168" s="153" customFormat="1" ht="17.1" customHeight="1" spans="1:4">
      <c r="A168" s="172" t="s">
        <v>210</v>
      </c>
      <c r="B168" s="170"/>
      <c r="C168" s="171"/>
      <c r="D168" s="170"/>
    </row>
    <row r="169" s="153" customFormat="1" ht="17.1" customHeight="1" spans="1:4">
      <c r="A169" s="174" t="s">
        <v>211</v>
      </c>
      <c r="B169" s="167">
        <f>SUM(B170:B175)</f>
        <v>21</v>
      </c>
      <c r="C169" s="168">
        <f>SUM(C170:C175)</f>
        <v>25</v>
      </c>
      <c r="D169" s="167">
        <f>SUM(D170:D175)</f>
        <v>0</v>
      </c>
    </row>
    <row r="170" s="153" customFormat="1" ht="17.1" customHeight="1" spans="1:4">
      <c r="A170" s="172" t="s">
        <v>117</v>
      </c>
      <c r="B170" s="170">
        <v>21</v>
      </c>
      <c r="C170" s="171">
        <v>25</v>
      </c>
      <c r="D170" s="170"/>
    </row>
    <row r="171" s="153" customFormat="1" ht="17.1" customHeight="1" spans="1:4">
      <c r="A171" s="169" t="s">
        <v>118</v>
      </c>
      <c r="B171" s="170"/>
      <c r="C171" s="171"/>
      <c r="D171" s="170"/>
    </row>
    <row r="172" s="153" customFormat="1" ht="17.1" customHeight="1" spans="1:4">
      <c r="A172" s="169" t="s">
        <v>119</v>
      </c>
      <c r="B172" s="170"/>
      <c r="C172" s="171"/>
      <c r="D172" s="170"/>
    </row>
    <row r="173" s="154" customFormat="1" ht="17.1" customHeight="1" spans="1:4">
      <c r="A173" s="169" t="s">
        <v>212</v>
      </c>
      <c r="B173" s="170"/>
      <c r="C173" s="171"/>
      <c r="D173" s="170"/>
    </row>
    <row r="174" s="153" customFormat="1" ht="17.1" customHeight="1" spans="1:4">
      <c r="A174" s="172" t="s">
        <v>126</v>
      </c>
      <c r="B174" s="170"/>
      <c r="C174" s="171"/>
      <c r="D174" s="170"/>
    </row>
    <row r="175" s="153" customFormat="1" ht="17.1" customHeight="1" spans="1:4">
      <c r="A175" s="172" t="s">
        <v>213</v>
      </c>
      <c r="B175" s="170"/>
      <c r="C175" s="171"/>
      <c r="D175" s="170"/>
    </row>
    <row r="176" s="153" customFormat="1" ht="17.1" customHeight="1" spans="1:4">
      <c r="A176" s="174" t="s">
        <v>214</v>
      </c>
      <c r="B176" s="167">
        <f>SUM(B177:B182)</f>
        <v>0</v>
      </c>
      <c r="C176" s="168">
        <f>SUM(C177:C182)</f>
        <v>0</v>
      </c>
      <c r="D176" s="167">
        <f>SUM(D177:D182)</f>
        <v>0</v>
      </c>
    </row>
    <row r="177" s="153" customFormat="1" ht="17.1" customHeight="1" spans="1:4">
      <c r="A177" s="169" t="s">
        <v>117</v>
      </c>
      <c r="B177" s="170"/>
      <c r="C177" s="171"/>
      <c r="D177" s="170"/>
    </row>
    <row r="178" s="153" customFormat="1" ht="17.1" customHeight="1" spans="1:4">
      <c r="A178" s="169" t="s">
        <v>118</v>
      </c>
      <c r="B178" s="170"/>
      <c r="C178" s="171"/>
      <c r="D178" s="170"/>
    </row>
    <row r="179" s="153" customFormat="1" ht="17.1" customHeight="1" spans="1:4">
      <c r="A179" s="169" t="s">
        <v>119</v>
      </c>
      <c r="B179" s="170"/>
      <c r="C179" s="171"/>
      <c r="D179" s="170"/>
    </row>
    <row r="180" s="154" customFormat="1" ht="17.1" customHeight="1" spans="1:4">
      <c r="A180" s="169" t="s">
        <v>215</v>
      </c>
      <c r="B180" s="170"/>
      <c r="C180" s="171"/>
      <c r="D180" s="170"/>
    </row>
    <row r="181" s="153" customFormat="1" ht="17.1" customHeight="1" spans="1:4">
      <c r="A181" s="169" t="s">
        <v>126</v>
      </c>
      <c r="B181" s="170"/>
      <c r="C181" s="171"/>
      <c r="D181" s="170"/>
    </row>
    <row r="182" s="153" customFormat="1" ht="17.1" customHeight="1" spans="1:4">
      <c r="A182" s="172" t="s">
        <v>216</v>
      </c>
      <c r="B182" s="170"/>
      <c r="C182" s="171"/>
      <c r="D182" s="170"/>
    </row>
    <row r="183" s="153" customFormat="1" ht="17.1" customHeight="1" spans="1:4">
      <c r="A183" s="174" t="s">
        <v>217</v>
      </c>
      <c r="B183" s="167">
        <f>SUM(B184:B189)</f>
        <v>0</v>
      </c>
      <c r="C183" s="168">
        <f>SUM(C184:C189)</f>
        <v>0</v>
      </c>
      <c r="D183" s="167">
        <f>SUM(D184:D189)</f>
        <v>0</v>
      </c>
    </row>
    <row r="184" s="153" customFormat="1" ht="17.1" customHeight="1" spans="1:4">
      <c r="A184" s="146" t="s">
        <v>117</v>
      </c>
      <c r="B184" s="170"/>
      <c r="C184" s="171"/>
      <c r="D184" s="170"/>
    </row>
    <row r="185" s="153" customFormat="1" ht="17.1" customHeight="1" spans="1:4">
      <c r="A185" s="169" t="s">
        <v>118</v>
      </c>
      <c r="B185" s="170"/>
      <c r="C185" s="171"/>
      <c r="D185" s="170"/>
    </row>
    <row r="186" s="153" customFormat="1" ht="17.1" customHeight="1" spans="1:4">
      <c r="A186" s="169" t="s">
        <v>119</v>
      </c>
      <c r="B186" s="170"/>
      <c r="C186" s="171"/>
      <c r="D186" s="170"/>
    </row>
    <row r="187" s="153" customFormat="1" ht="17.1" customHeight="1" spans="1:4">
      <c r="A187" s="169" t="s">
        <v>218</v>
      </c>
      <c r="B187" s="170"/>
      <c r="C187" s="171"/>
      <c r="D187" s="170"/>
    </row>
    <row r="188" s="153" customFormat="1" ht="17.1" customHeight="1" spans="1:4">
      <c r="A188" s="169" t="s">
        <v>126</v>
      </c>
      <c r="B188" s="170"/>
      <c r="C188" s="171"/>
      <c r="D188" s="170"/>
    </row>
    <row r="189" s="154" customFormat="1" ht="17.1" customHeight="1" spans="1:4">
      <c r="A189" s="172" t="s">
        <v>219</v>
      </c>
      <c r="B189" s="170"/>
      <c r="C189" s="171"/>
      <c r="D189" s="170"/>
    </row>
    <row r="190" s="153" customFormat="1" ht="17.1" customHeight="1" spans="1:4">
      <c r="A190" s="174" t="s">
        <v>220</v>
      </c>
      <c r="B190" s="167">
        <f>SUM(B191:B197)</f>
        <v>0</v>
      </c>
      <c r="C190" s="168">
        <f>SUM(C191:C197)</f>
        <v>0</v>
      </c>
      <c r="D190" s="167">
        <f>SUM(D191:D197)</f>
        <v>0</v>
      </c>
    </row>
    <row r="191" s="153" customFormat="1" ht="17.1" customHeight="1" spans="1:4">
      <c r="A191" s="172" t="s">
        <v>117</v>
      </c>
      <c r="B191" s="170"/>
      <c r="C191" s="171"/>
      <c r="D191" s="170"/>
    </row>
    <row r="192" s="153" customFormat="1" ht="17.1" customHeight="1" spans="1:4">
      <c r="A192" s="169" t="s">
        <v>118</v>
      </c>
      <c r="B192" s="170"/>
      <c r="C192" s="171"/>
      <c r="D192" s="170"/>
    </row>
    <row r="193" s="153" customFormat="1" ht="17.1" customHeight="1" spans="1:4">
      <c r="A193" s="169" t="s">
        <v>119</v>
      </c>
      <c r="B193" s="170"/>
      <c r="C193" s="171"/>
      <c r="D193" s="170"/>
    </row>
    <row r="194" s="153" customFormat="1" ht="17.1" customHeight="1" spans="1:4">
      <c r="A194" s="169" t="s">
        <v>221</v>
      </c>
      <c r="B194" s="170"/>
      <c r="C194" s="171"/>
      <c r="D194" s="170"/>
    </row>
    <row r="195" s="153" customFormat="1" ht="17.1" customHeight="1" spans="1:4">
      <c r="A195" s="169" t="s">
        <v>222</v>
      </c>
      <c r="B195" s="170"/>
      <c r="C195" s="171"/>
      <c r="D195" s="170"/>
    </row>
    <row r="196" s="154" customFormat="1" ht="17.1" customHeight="1" spans="1:4">
      <c r="A196" s="169" t="s">
        <v>126</v>
      </c>
      <c r="B196" s="170"/>
      <c r="C196" s="171"/>
      <c r="D196" s="170"/>
    </row>
    <row r="197" s="153" customFormat="1" ht="17.1" customHeight="1" spans="1:4">
      <c r="A197" s="172" t="s">
        <v>223</v>
      </c>
      <c r="B197" s="170"/>
      <c r="C197" s="171"/>
      <c r="D197" s="170"/>
    </row>
    <row r="198" s="153" customFormat="1" ht="17.1" customHeight="1" spans="1:4">
      <c r="A198" s="174" t="s">
        <v>224</v>
      </c>
      <c r="B198" s="167">
        <f>SUM(B199:B203)</f>
        <v>0</v>
      </c>
      <c r="C198" s="168">
        <f>SUM(C199:C203)</f>
        <v>0</v>
      </c>
      <c r="D198" s="167">
        <f>SUM(D199:D203)</f>
        <v>0</v>
      </c>
    </row>
    <row r="199" s="153" customFormat="1" ht="17.1" customHeight="1" spans="1:4">
      <c r="A199" s="172" t="s">
        <v>117</v>
      </c>
      <c r="B199" s="170"/>
      <c r="C199" s="171">
        <v>0</v>
      </c>
      <c r="D199" s="170"/>
    </row>
    <row r="200" s="153" customFormat="1" ht="17.1" customHeight="1" spans="1:4">
      <c r="A200" s="146" t="s">
        <v>118</v>
      </c>
      <c r="B200" s="170"/>
      <c r="C200" s="171">
        <v>0</v>
      </c>
      <c r="D200" s="170"/>
    </row>
    <row r="201" s="153" customFormat="1" ht="17.1" customHeight="1" spans="1:4">
      <c r="A201" s="169" t="s">
        <v>119</v>
      </c>
      <c r="B201" s="170"/>
      <c r="C201" s="171">
        <v>0</v>
      </c>
      <c r="D201" s="170"/>
    </row>
    <row r="202" s="153" customFormat="1" ht="17.1" customHeight="1" spans="1:4">
      <c r="A202" s="169" t="s">
        <v>126</v>
      </c>
      <c r="B202" s="170"/>
      <c r="C202" s="171">
        <v>0</v>
      </c>
      <c r="D202" s="170"/>
    </row>
    <row r="203" s="154" customFormat="1" ht="17.1" customHeight="1" spans="1:4">
      <c r="A203" s="169" t="s">
        <v>225</v>
      </c>
      <c r="B203" s="170"/>
      <c r="C203" s="171">
        <v>0</v>
      </c>
      <c r="D203" s="170"/>
    </row>
    <row r="204" s="153" customFormat="1" ht="17.1" customHeight="1" spans="1:4">
      <c r="A204" s="174" t="s">
        <v>226</v>
      </c>
      <c r="B204" s="175">
        <f>SUM(B205:B209)</f>
        <v>0</v>
      </c>
      <c r="C204" s="176">
        <f>SUM(C205:C209)</f>
        <v>0</v>
      </c>
      <c r="D204" s="175">
        <f>SUM(D205:D209)</f>
        <v>0</v>
      </c>
    </row>
    <row r="205" s="153" customFormat="1" ht="17.1" customHeight="1" spans="1:4">
      <c r="A205" s="172" t="s">
        <v>117</v>
      </c>
      <c r="B205" s="170"/>
      <c r="C205" s="171"/>
      <c r="D205" s="170"/>
    </row>
    <row r="206" s="153" customFormat="1" ht="17.1" customHeight="1" spans="1:4">
      <c r="A206" s="172" t="s">
        <v>118</v>
      </c>
      <c r="B206" s="170"/>
      <c r="C206" s="171"/>
      <c r="D206" s="170"/>
    </row>
    <row r="207" s="153" customFormat="1" ht="17.1" customHeight="1" spans="1:4">
      <c r="A207" s="169" t="s">
        <v>119</v>
      </c>
      <c r="B207" s="170"/>
      <c r="C207" s="171"/>
      <c r="D207" s="170"/>
    </row>
    <row r="208" s="153" customFormat="1" ht="17.1" customHeight="1" spans="1:4">
      <c r="A208" s="169" t="s">
        <v>126</v>
      </c>
      <c r="B208" s="170"/>
      <c r="C208" s="171"/>
      <c r="D208" s="170"/>
    </row>
    <row r="209" s="153" customFormat="1" ht="17.1" customHeight="1" spans="1:4">
      <c r="A209" s="169" t="s">
        <v>227</v>
      </c>
      <c r="B209" s="170"/>
      <c r="C209" s="171"/>
      <c r="D209" s="170"/>
    </row>
    <row r="210" s="153" customFormat="1" ht="17.1" customHeight="1" spans="1:4">
      <c r="A210" s="166" t="s">
        <v>228</v>
      </c>
      <c r="B210" s="175">
        <f>SUM(B211:B216)</f>
        <v>0</v>
      </c>
      <c r="C210" s="176">
        <f>SUM(C211:C216)</f>
        <v>0</v>
      </c>
      <c r="D210" s="175">
        <f>SUM(D211:D216)</f>
        <v>0</v>
      </c>
    </row>
    <row r="211" s="154" customFormat="1" ht="17.1" customHeight="1" spans="1:4">
      <c r="A211" s="169" t="s">
        <v>117</v>
      </c>
      <c r="B211" s="170"/>
      <c r="C211" s="171">
        <v>0</v>
      </c>
      <c r="D211" s="170"/>
    </row>
    <row r="212" s="153" customFormat="1" ht="17.1" customHeight="1" spans="1:4">
      <c r="A212" s="169" t="s">
        <v>118</v>
      </c>
      <c r="B212" s="170"/>
      <c r="C212" s="171">
        <v>0</v>
      </c>
      <c r="D212" s="170"/>
    </row>
    <row r="213" s="153" customFormat="1" ht="17.1" customHeight="1" spans="1:4">
      <c r="A213" s="169" t="s">
        <v>119</v>
      </c>
      <c r="B213" s="170"/>
      <c r="C213" s="171">
        <v>0</v>
      </c>
      <c r="D213" s="170"/>
    </row>
    <row r="214" s="153" customFormat="1" ht="17.1" customHeight="1" spans="1:4">
      <c r="A214" s="169" t="s">
        <v>229</v>
      </c>
      <c r="B214" s="170"/>
      <c r="C214" s="171">
        <v>0</v>
      </c>
      <c r="D214" s="170"/>
    </row>
    <row r="215" s="153" customFormat="1" ht="17.1" customHeight="1" spans="1:4">
      <c r="A215" s="169" t="s">
        <v>126</v>
      </c>
      <c r="B215" s="170"/>
      <c r="C215" s="171">
        <v>0</v>
      </c>
      <c r="D215" s="170"/>
    </row>
    <row r="216" s="153" customFormat="1" ht="17.1" customHeight="1" spans="1:4">
      <c r="A216" s="169" t="s">
        <v>230</v>
      </c>
      <c r="B216" s="170"/>
      <c r="C216" s="171">
        <v>0</v>
      </c>
      <c r="D216" s="170"/>
    </row>
    <row r="217" s="153" customFormat="1" ht="17.1" customHeight="1" spans="1:4">
      <c r="A217" s="166" t="s">
        <v>231</v>
      </c>
      <c r="B217" s="175">
        <f>SUM(B218:B231)</f>
        <v>0</v>
      </c>
      <c r="C217" s="176">
        <f>SUM(C218:C231)</f>
        <v>0</v>
      </c>
      <c r="D217" s="175">
        <f>SUM(D218:D231)</f>
        <v>0</v>
      </c>
    </row>
    <row r="218" s="154" customFormat="1" ht="17.1" customHeight="1" spans="1:4">
      <c r="A218" s="169" t="s">
        <v>117</v>
      </c>
      <c r="B218" s="170"/>
      <c r="C218" s="171"/>
      <c r="D218" s="170"/>
    </row>
    <row r="219" s="153" customFormat="1" ht="17.1" customHeight="1" spans="1:4">
      <c r="A219" s="169" t="s">
        <v>118</v>
      </c>
      <c r="B219" s="170"/>
      <c r="C219" s="171"/>
      <c r="D219" s="170"/>
    </row>
    <row r="220" s="153" customFormat="1" ht="17.1" customHeight="1" spans="1:4">
      <c r="A220" s="169" t="s">
        <v>119</v>
      </c>
      <c r="B220" s="170"/>
      <c r="C220" s="171"/>
      <c r="D220" s="170"/>
    </row>
    <row r="221" s="153" customFormat="1" ht="17.1" customHeight="1" spans="1:4">
      <c r="A221" s="169" t="s">
        <v>232</v>
      </c>
      <c r="B221" s="170"/>
      <c r="C221" s="171"/>
      <c r="D221" s="170"/>
    </row>
    <row r="222" s="153" customFormat="1" ht="17.1" customHeight="1" spans="1:4">
      <c r="A222" s="169" t="s">
        <v>233</v>
      </c>
      <c r="B222" s="170"/>
      <c r="C222" s="171"/>
      <c r="D222" s="170"/>
    </row>
    <row r="223" s="153" customFormat="1" ht="17.1" customHeight="1" spans="1:4">
      <c r="A223" s="169" t="s">
        <v>158</v>
      </c>
      <c r="B223" s="170"/>
      <c r="C223" s="171"/>
      <c r="D223" s="170"/>
    </row>
    <row r="224" s="154" customFormat="1" ht="17.1" customHeight="1" spans="1:4">
      <c r="A224" s="169" t="s">
        <v>234</v>
      </c>
      <c r="B224" s="170"/>
      <c r="C224" s="171"/>
      <c r="D224" s="170"/>
    </row>
    <row r="225" s="153" customFormat="1" ht="17.1" customHeight="1" spans="1:4">
      <c r="A225" s="169" t="s">
        <v>235</v>
      </c>
      <c r="B225" s="170"/>
      <c r="C225" s="171"/>
      <c r="D225" s="170"/>
    </row>
    <row r="226" s="153" customFormat="1" ht="17.1" customHeight="1" spans="1:4">
      <c r="A226" s="169" t="s">
        <v>236</v>
      </c>
      <c r="B226" s="170"/>
      <c r="C226" s="171"/>
      <c r="D226" s="170"/>
    </row>
    <row r="227" s="153" customFormat="1" ht="17.1" customHeight="1" spans="1:4">
      <c r="A227" s="169" t="s">
        <v>237</v>
      </c>
      <c r="B227" s="170"/>
      <c r="C227" s="171"/>
      <c r="D227" s="170"/>
    </row>
    <row r="228" s="153" customFormat="1" ht="17.1" customHeight="1" spans="1:4">
      <c r="A228" s="169" t="s">
        <v>238</v>
      </c>
      <c r="B228" s="170"/>
      <c r="C228" s="171"/>
      <c r="D228" s="170"/>
    </row>
    <row r="229" s="153" customFormat="1" ht="17.1" customHeight="1" spans="1:4">
      <c r="A229" s="169" t="s">
        <v>239</v>
      </c>
      <c r="B229" s="170"/>
      <c r="C229" s="171"/>
      <c r="D229" s="170"/>
    </row>
    <row r="230" s="154" customFormat="1" ht="17.1" customHeight="1" spans="1:4">
      <c r="A230" s="169" t="s">
        <v>126</v>
      </c>
      <c r="B230" s="170"/>
      <c r="C230" s="171"/>
      <c r="D230" s="170"/>
    </row>
    <row r="231" s="153" customFormat="1" ht="17.1" customHeight="1" spans="1:4">
      <c r="A231" s="169" t="s">
        <v>240</v>
      </c>
      <c r="B231" s="170"/>
      <c r="C231" s="171"/>
      <c r="D231" s="170"/>
    </row>
    <row r="232" s="153" customFormat="1" ht="17.1" customHeight="1" spans="1:4">
      <c r="A232" s="166" t="s">
        <v>1605</v>
      </c>
      <c r="B232" s="175">
        <f>SUM(B233:B238)</f>
        <v>3</v>
      </c>
      <c r="C232" s="176">
        <f>SUM(C233:C238)</f>
        <v>0</v>
      </c>
      <c r="D232" s="175">
        <f>SUM(D233:D238)</f>
        <v>0</v>
      </c>
    </row>
    <row r="233" s="154" customFormat="1" ht="17.1" customHeight="1" spans="1:4">
      <c r="A233" s="169" t="s">
        <v>117</v>
      </c>
      <c r="B233" s="170"/>
      <c r="C233" s="171"/>
      <c r="D233" s="170"/>
    </row>
    <row r="234" s="153" customFormat="1" ht="17.1" customHeight="1" spans="1:4">
      <c r="A234" s="169" t="s">
        <v>118</v>
      </c>
      <c r="B234" s="170"/>
      <c r="C234" s="171"/>
      <c r="D234" s="170"/>
    </row>
    <row r="235" s="153" customFormat="1" ht="17.1" customHeight="1" spans="1:4">
      <c r="A235" s="169" t="s">
        <v>119</v>
      </c>
      <c r="B235" s="170"/>
      <c r="C235" s="171"/>
      <c r="D235" s="170"/>
    </row>
    <row r="236" s="153" customFormat="1" ht="17.1" customHeight="1" spans="1:4">
      <c r="A236" s="169" t="s">
        <v>212</v>
      </c>
      <c r="B236" s="170">
        <v>3</v>
      </c>
      <c r="C236" s="171"/>
      <c r="D236" s="170"/>
    </row>
    <row r="237" s="154" customFormat="1" ht="17.1" customHeight="1" spans="1:4">
      <c r="A237" s="169" t="s">
        <v>126</v>
      </c>
      <c r="B237" s="170"/>
      <c r="C237" s="171"/>
      <c r="D237" s="170"/>
    </row>
    <row r="238" s="153" customFormat="1" ht="17.1" customHeight="1" spans="1:4">
      <c r="A238" s="169" t="s">
        <v>1606</v>
      </c>
      <c r="B238" s="170"/>
      <c r="C238" s="171"/>
      <c r="D238" s="170"/>
    </row>
    <row r="239" s="153" customFormat="1" ht="17.1" customHeight="1" spans="1:4">
      <c r="A239" s="166" t="s">
        <v>1607</v>
      </c>
      <c r="B239" s="175">
        <f>SUM(B240:B245)</f>
        <v>0</v>
      </c>
      <c r="C239" s="176">
        <f>SUM(C240:C245)</f>
        <v>0</v>
      </c>
      <c r="D239" s="175">
        <f>SUM(D240:D245)</f>
        <v>0</v>
      </c>
    </row>
    <row r="240" s="154" customFormat="1" ht="17.1" customHeight="1" spans="1:4">
      <c r="A240" s="169" t="s">
        <v>117</v>
      </c>
      <c r="B240" s="170"/>
      <c r="C240" s="171"/>
      <c r="D240" s="170"/>
    </row>
    <row r="241" s="153" customFormat="1" ht="17.1" customHeight="1" spans="1:4">
      <c r="A241" s="169" t="s">
        <v>118</v>
      </c>
      <c r="B241" s="170"/>
      <c r="C241" s="171"/>
      <c r="D241" s="170"/>
    </row>
    <row r="242" s="153" customFormat="1" ht="17.1" customHeight="1" spans="1:4">
      <c r="A242" s="169" t="s">
        <v>119</v>
      </c>
      <c r="B242" s="170"/>
      <c r="C242" s="171"/>
      <c r="D242" s="170"/>
    </row>
    <row r="243" s="153" customFormat="1" ht="17.1" customHeight="1" spans="1:4">
      <c r="A243" s="169" t="s">
        <v>1608</v>
      </c>
      <c r="B243" s="170"/>
      <c r="C243" s="171"/>
      <c r="D243" s="170"/>
    </row>
    <row r="244" s="154" customFormat="1" ht="17.1" customHeight="1" spans="1:4">
      <c r="A244" s="169" t="s">
        <v>126</v>
      </c>
      <c r="B244" s="170"/>
      <c r="C244" s="171"/>
      <c r="D244" s="170"/>
    </row>
    <row r="245" s="153" customFormat="1" ht="17.1" customHeight="1" spans="1:4">
      <c r="A245" s="169" t="s">
        <v>1609</v>
      </c>
      <c r="B245" s="170"/>
      <c r="C245" s="171"/>
      <c r="D245" s="170"/>
    </row>
    <row r="246" s="153" customFormat="1" ht="17.1" customHeight="1" spans="1:4">
      <c r="A246" s="166" t="s">
        <v>241</v>
      </c>
      <c r="B246" s="167">
        <f>SUM(B247:B248)</f>
        <v>9</v>
      </c>
      <c r="C246" s="168">
        <f>SUM(C247:C248)</f>
        <v>0</v>
      </c>
      <c r="D246" s="167">
        <f>SUM(D247:D248)</f>
        <v>0</v>
      </c>
    </row>
    <row r="247" s="153" customFormat="1" ht="17.1" customHeight="1" spans="1:4">
      <c r="A247" s="172" t="s">
        <v>242</v>
      </c>
      <c r="B247" s="170"/>
      <c r="C247" s="171"/>
      <c r="D247" s="170"/>
    </row>
    <row r="248" s="153" customFormat="1" ht="17.1" customHeight="1" spans="1:4">
      <c r="A248" s="172" t="s">
        <v>243</v>
      </c>
      <c r="B248" s="170">
        <v>9</v>
      </c>
      <c r="C248" s="171"/>
      <c r="D248" s="170"/>
    </row>
    <row r="249" s="153" customFormat="1" ht="17.1" customHeight="1" spans="1:4">
      <c r="A249" s="147" t="s">
        <v>244</v>
      </c>
      <c r="B249" s="167">
        <f>SUM(B250:B252)</f>
        <v>0</v>
      </c>
      <c r="C249" s="168">
        <f>SUM(C250:C252)</f>
        <v>0</v>
      </c>
      <c r="D249" s="167">
        <f>SUM(D250:D252)</f>
        <v>0</v>
      </c>
    </row>
    <row r="250" s="154" customFormat="1" ht="17.1" customHeight="1" spans="1:4">
      <c r="A250" s="169" t="s">
        <v>245</v>
      </c>
      <c r="B250" s="170"/>
      <c r="C250" s="171">
        <v>0</v>
      </c>
      <c r="D250" s="170"/>
    </row>
    <row r="251" s="153" customFormat="1" ht="17.1" customHeight="1" spans="1:4">
      <c r="A251" s="169" t="s">
        <v>246</v>
      </c>
      <c r="B251" s="170"/>
      <c r="C251" s="171">
        <v>0</v>
      </c>
      <c r="D251" s="170"/>
    </row>
    <row r="252" s="153" customFormat="1" ht="17.1" customHeight="1" spans="1:4">
      <c r="A252" s="169" t="s">
        <v>247</v>
      </c>
      <c r="B252" s="170"/>
      <c r="C252" s="171">
        <v>0</v>
      </c>
      <c r="D252" s="170"/>
    </row>
    <row r="253" s="153" customFormat="1" ht="17.1" customHeight="1" spans="1:4">
      <c r="A253" s="147" t="s">
        <v>248</v>
      </c>
      <c r="B253" s="167">
        <f>B254+B262</f>
        <v>0</v>
      </c>
      <c r="C253" s="168">
        <f>C254+C262</f>
        <v>0</v>
      </c>
      <c r="D253" s="167">
        <f>D254+D262</f>
        <v>0</v>
      </c>
    </row>
    <row r="254" s="154" customFormat="1" ht="17.1" customHeight="1" spans="1:4">
      <c r="A254" s="174" t="s">
        <v>249</v>
      </c>
      <c r="B254" s="167">
        <f>SUM(B255:B261)</f>
        <v>0</v>
      </c>
      <c r="C254" s="168">
        <f>SUM(C255:C261)</f>
        <v>0</v>
      </c>
      <c r="D254" s="167">
        <f>SUM(D255:D261)</f>
        <v>0</v>
      </c>
    </row>
    <row r="255" s="153" customFormat="1" ht="17.1" customHeight="1" spans="1:4">
      <c r="A255" s="172" t="s">
        <v>250</v>
      </c>
      <c r="B255" s="170"/>
      <c r="C255" s="171">
        <v>0</v>
      </c>
      <c r="D255" s="170"/>
    </row>
    <row r="256" s="153" customFormat="1" ht="17.1" customHeight="1" spans="1:4">
      <c r="A256" s="169" t="s">
        <v>251</v>
      </c>
      <c r="B256" s="170"/>
      <c r="C256" s="171">
        <v>0</v>
      </c>
      <c r="D256" s="170"/>
    </row>
    <row r="257" s="153" customFormat="1" ht="17.1" customHeight="1" spans="1:4">
      <c r="A257" s="169" t="s">
        <v>252</v>
      </c>
      <c r="B257" s="170"/>
      <c r="C257" s="171">
        <v>0</v>
      </c>
      <c r="D257" s="170"/>
    </row>
    <row r="258" s="153" customFormat="1" ht="17.1" customHeight="1" spans="1:4">
      <c r="A258" s="169" t="s">
        <v>253</v>
      </c>
      <c r="B258" s="170"/>
      <c r="C258" s="171">
        <v>0</v>
      </c>
      <c r="D258" s="170"/>
    </row>
    <row r="259" s="153" customFormat="1" ht="17.1" customHeight="1" spans="1:4">
      <c r="A259" s="172" t="s">
        <v>254</v>
      </c>
      <c r="B259" s="170"/>
      <c r="C259" s="171">
        <v>0</v>
      </c>
      <c r="D259" s="170"/>
    </row>
    <row r="260" s="153" customFormat="1" ht="17.1" customHeight="1" spans="1:4">
      <c r="A260" s="172" t="s">
        <v>255</v>
      </c>
      <c r="B260" s="170"/>
      <c r="C260" s="171">
        <v>0</v>
      </c>
      <c r="D260" s="170"/>
    </row>
    <row r="261" s="153" customFormat="1" ht="17.1" customHeight="1" spans="1:4">
      <c r="A261" s="172" t="s">
        <v>256</v>
      </c>
      <c r="B261" s="170"/>
      <c r="C261" s="171">
        <v>0</v>
      </c>
      <c r="D261" s="170"/>
    </row>
    <row r="262" s="153" customFormat="1" ht="17.1" customHeight="1" spans="1:4">
      <c r="A262" s="174" t="s">
        <v>257</v>
      </c>
      <c r="B262" s="167"/>
      <c r="C262" s="168"/>
      <c r="D262" s="167"/>
    </row>
    <row r="263" s="153" customFormat="1" ht="17.1" customHeight="1" spans="1:4">
      <c r="A263" s="147" t="s">
        <v>258</v>
      </c>
      <c r="B263" s="167">
        <f>B264+B267+B278+B285+B293+B302+B316+B326+B336+B344+B350</f>
        <v>0</v>
      </c>
      <c r="C263" s="168">
        <f>C264+C267+C278+C285+C293+C302+C316+C326+C336+C344+C350</f>
        <v>0</v>
      </c>
      <c r="D263" s="167">
        <f>D264+D267+D278+D285+D293+D302+D316+D326+D336+D344+D350</f>
        <v>0</v>
      </c>
    </row>
    <row r="264" s="153" customFormat="1" ht="17.1" customHeight="1" spans="1:4">
      <c r="A264" s="166" t="s">
        <v>259</v>
      </c>
      <c r="B264" s="167">
        <f>SUM(B265:B266)</f>
        <v>0</v>
      </c>
      <c r="C264" s="168">
        <f>SUM(C265:C266)</f>
        <v>0</v>
      </c>
      <c r="D264" s="167">
        <f>SUM(D265:D266)</f>
        <v>0</v>
      </c>
    </row>
    <row r="265" s="153" customFormat="1" ht="17.1" customHeight="1" spans="1:4">
      <c r="A265" s="169" t="s">
        <v>260</v>
      </c>
      <c r="B265" s="170">
        <v>0</v>
      </c>
      <c r="C265" s="171"/>
      <c r="D265" s="170"/>
    </row>
    <row r="266" s="153" customFormat="1" ht="17.1" customHeight="1" spans="1:4">
      <c r="A266" s="172" t="s">
        <v>261</v>
      </c>
      <c r="B266" s="170"/>
      <c r="C266" s="171"/>
      <c r="D266" s="170"/>
    </row>
    <row r="267" s="153" customFormat="1" ht="17.1" customHeight="1" spans="1:4">
      <c r="A267" s="174" t="s">
        <v>262</v>
      </c>
      <c r="B267" s="167">
        <f>SUM(B268:B277)</f>
        <v>0</v>
      </c>
      <c r="C267" s="168">
        <f>SUM(C268:C277)</f>
        <v>0</v>
      </c>
      <c r="D267" s="167">
        <f>SUM(D268:D277)</f>
        <v>0</v>
      </c>
    </row>
    <row r="268" s="153" customFormat="1" ht="17.1" customHeight="1" spans="1:4">
      <c r="A268" s="172" t="s">
        <v>117</v>
      </c>
      <c r="B268" s="170"/>
      <c r="C268" s="171"/>
      <c r="D268" s="170"/>
    </row>
    <row r="269" s="153" customFormat="1" ht="17.1" customHeight="1" spans="1:4">
      <c r="A269" s="172" t="s">
        <v>118</v>
      </c>
      <c r="B269" s="170"/>
      <c r="C269" s="171"/>
      <c r="D269" s="170"/>
    </row>
    <row r="270" s="153" customFormat="1" ht="17.1" customHeight="1" spans="1:4">
      <c r="A270" s="172" t="s">
        <v>119</v>
      </c>
      <c r="B270" s="170"/>
      <c r="C270" s="171"/>
      <c r="D270" s="170"/>
    </row>
    <row r="271" s="153" customFormat="1" ht="17.1" customHeight="1" spans="1:4">
      <c r="A271" s="172" t="s">
        <v>158</v>
      </c>
      <c r="B271" s="170"/>
      <c r="C271" s="171"/>
      <c r="D271" s="170"/>
    </row>
    <row r="272" s="153" customFormat="1" ht="17.1" customHeight="1" spans="1:4">
      <c r="A272" s="172" t="s">
        <v>263</v>
      </c>
      <c r="B272" s="170"/>
      <c r="C272" s="171"/>
      <c r="D272" s="170"/>
    </row>
    <row r="273" s="153" customFormat="1" ht="17.1" customHeight="1" spans="1:4">
      <c r="A273" s="172" t="s">
        <v>264</v>
      </c>
      <c r="B273" s="170"/>
      <c r="C273" s="171"/>
      <c r="D273" s="170"/>
    </row>
    <row r="274" s="153" customFormat="1" ht="17.1" customHeight="1" spans="1:4">
      <c r="A274" s="172" t="s">
        <v>265</v>
      </c>
      <c r="B274" s="170"/>
      <c r="C274" s="171"/>
      <c r="D274" s="170"/>
    </row>
    <row r="275" s="153" customFormat="1" ht="17.1" customHeight="1" spans="1:4">
      <c r="A275" s="172" t="s">
        <v>266</v>
      </c>
      <c r="B275" s="170"/>
      <c r="C275" s="171"/>
      <c r="D275" s="170"/>
    </row>
    <row r="276" s="154" customFormat="1" ht="17.1" customHeight="1" spans="1:4">
      <c r="A276" s="172" t="s">
        <v>126</v>
      </c>
      <c r="B276" s="170"/>
      <c r="C276" s="171"/>
      <c r="D276" s="170"/>
    </row>
    <row r="277" s="153" customFormat="1" ht="17.1" customHeight="1" spans="1:4">
      <c r="A277" s="172" t="s">
        <v>267</v>
      </c>
      <c r="B277" s="170"/>
      <c r="C277" s="171"/>
      <c r="D277" s="170"/>
    </row>
    <row r="278" s="153" customFormat="1" ht="17.1" customHeight="1" spans="1:4">
      <c r="A278" s="166" t="s">
        <v>268</v>
      </c>
      <c r="B278" s="167">
        <f>SUM(B279:B284)</f>
        <v>0</v>
      </c>
      <c r="C278" s="168">
        <f>SUM(C279:C284)</f>
        <v>0</v>
      </c>
      <c r="D278" s="167">
        <f>SUM(D279:D284)</f>
        <v>0</v>
      </c>
    </row>
    <row r="279" s="153" customFormat="1" ht="17.1" customHeight="1" spans="1:4">
      <c r="A279" s="169" t="s">
        <v>117</v>
      </c>
      <c r="B279" s="170"/>
      <c r="C279" s="171"/>
      <c r="D279" s="170"/>
    </row>
    <row r="280" s="153" customFormat="1" ht="17.1" customHeight="1" spans="1:4">
      <c r="A280" s="169" t="s">
        <v>118</v>
      </c>
      <c r="B280" s="170"/>
      <c r="C280" s="171"/>
      <c r="D280" s="170"/>
    </row>
    <row r="281" s="153" customFormat="1" ht="17.1" customHeight="1" spans="1:4">
      <c r="A281" s="172" t="s">
        <v>119</v>
      </c>
      <c r="B281" s="170"/>
      <c r="C281" s="171"/>
      <c r="D281" s="170"/>
    </row>
    <row r="282" s="153" customFormat="1" ht="17.1" customHeight="1" spans="1:4">
      <c r="A282" s="172" t="s">
        <v>269</v>
      </c>
      <c r="B282" s="170"/>
      <c r="C282" s="171"/>
      <c r="D282" s="170"/>
    </row>
    <row r="283" s="153" customFormat="1" ht="17.1" customHeight="1" spans="1:4">
      <c r="A283" s="172" t="s">
        <v>126</v>
      </c>
      <c r="B283" s="170"/>
      <c r="C283" s="171"/>
      <c r="D283" s="170"/>
    </row>
    <row r="284" s="153" customFormat="1" ht="17.1" customHeight="1" spans="1:4">
      <c r="A284" s="146" t="s">
        <v>270</v>
      </c>
      <c r="B284" s="170"/>
      <c r="C284" s="171"/>
      <c r="D284" s="170"/>
    </row>
    <row r="285" s="153" customFormat="1" ht="17.1" customHeight="1" spans="1:4">
      <c r="A285" s="166" t="s">
        <v>271</v>
      </c>
      <c r="B285" s="167">
        <f>SUM(B286:B292)</f>
        <v>0</v>
      </c>
      <c r="C285" s="168">
        <f>SUM(C286:C292)</f>
        <v>0</v>
      </c>
      <c r="D285" s="167">
        <f>SUM(D286:D292)</f>
        <v>0</v>
      </c>
    </row>
    <row r="286" s="153" customFormat="1" ht="17.1" customHeight="1" spans="1:4">
      <c r="A286" s="169" t="s">
        <v>117</v>
      </c>
      <c r="B286" s="170"/>
      <c r="C286" s="171"/>
      <c r="D286" s="170"/>
    </row>
    <row r="287" s="153" customFormat="1" ht="17.1" customHeight="1" spans="1:4">
      <c r="A287" s="169" t="s">
        <v>118</v>
      </c>
      <c r="B287" s="170"/>
      <c r="C287" s="171"/>
      <c r="D287" s="170"/>
    </row>
    <row r="288" s="153" customFormat="1" ht="17.1" customHeight="1" spans="1:4">
      <c r="A288" s="172" t="s">
        <v>119</v>
      </c>
      <c r="B288" s="170"/>
      <c r="C288" s="171"/>
      <c r="D288" s="170"/>
    </row>
    <row r="289" s="154" customFormat="1" ht="17.1" customHeight="1" spans="1:4">
      <c r="A289" s="172" t="s">
        <v>272</v>
      </c>
      <c r="B289" s="170"/>
      <c r="C289" s="171"/>
      <c r="D289" s="170"/>
    </row>
    <row r="290" s="153" customFormat="1" ht="17.1" customHeight="1" spans="1:4">
      <c r="A290" s="172" t="s">
        <v>273</v>
      </c>
      <c r="B290" s="170"/>
      <c r="C290" s="171"/>
      <c r="D290" s="170"/>
    </row>
    <row r="291" s="153" customFormat="1" ht="17.1" customHeight="1" spans="1:4">
      <c r="A291" s="172" t="s">
        <v>126</v>
      </c>
      <c r="B291" s="170"/>
      <c r="C291" s="171"/>
      <c r="D291" s="170"/>
    </row>
    <row r="292" s="153" customFormat="1" ht="17.1" customHeight="1" spans="1:4">
      <c r="A292" s="172" t="s">
        <v>274</v>
      </c>
      <c r="B292" s="170"/>
      <c r="C292" s="171"/>
      <c r="D292" s="170"/>
    </row>
    <row r="293" s="153" customFormat="1" ht="17.1" customHeight="1" spans="1:4">
      <c r="A293" s="147" t="s">
        <v>275</v>
      </c>
      <c r="B293" s="167">
        <f>SUM(B294:B301)</f>
        <v>0</v>
      </c>
      <c r="C293" s="168">
        <f>SUM(C294:C301)</f>
        <v>0</v>
      </c>
      <c r="D293" s="167">
        <f>SUM(D294:D301)</f>
        <v>0</v>
      </c>
    </row>
    <row r="294" s="153" customFormat="1" ht="17.1" customHeight="1" spans="1:4">
      <c r="A294" s="169" t="s">
        <v>117</v>
      </c>
      <c r="B294" s="170"/>
      <c r="C294" s="171"/>
      <c r="D294" s="170"/>
    </row>
    <row r="295" s="153" customFormat="1" ht="17.1" customHeight="1" spans="1:4">
      <c r="A295" s="169" t="s">
        <v>118</v>
      </c>
      <c r="B295" s="170"/>
      <c r="C295" s="171"/>
      <c r="D295" s="170"/>
    </row>
    <row r="296" s="153" customFormat="1" ht="17.1" customHeight="1" spans="1:4">
      <c r="A296" s="169" t="s">
        <v>119</v>
      </c>
      <c r="B296" s="170"/>
      <c r="C296" s="171"/>
      <c r="D296" s="170"/>
    </row>
    <row r="297" s="153" customFormat="1" ht="17.1" customHeight="1" spans="1:4">
      <c r="A297" s="172" t="s">
        <v>276</v>
      </c>
      <c r="B297" s="170"/>
      <c r="C297" s="171"/>
      <c r="D297" s="170"/>
    </row>
    <row r="298" s="153" customFormat="1" ht="17.1" customHeight="1" spans="1:4">
      <c r="A298" s="172" t="s">
        <v>277</v>
      </c>
      <c r="B298" s="170"/>
      <c r="C298" s="171"/>
      <c r="D298" s="170"/>
    </row>
    <row r="299" s="153" customFormat="1" ht="17.1" customHeight="1" spans="1:4">
      <c r="A299" s="172" t="s">
        <v>278</v>
      </c>
      <c r="B299" s="170"/>
      <c r="C299" s="171"/>
      <c r="D299" s="170"/>
    </row>
    <row r="300" s="153" customFormat="1" ht="17.1" customHeight="1" spans="1:4">
      <c r="A300" s="169" t="s">
        <v>126</v>
      </c>
      <c r="B300" s="170"/>
      <c r="C300" s="171"/>
      <c r="D300" s="170"/>
    </row>
    <row r="301" s="153" customFormat="1" ht="17.1" customHeight="1" spans="1:4">
      <c r="A301" s="169" t="s">
        <v>279</v>
      </c>
      <c r="B301" s="170"/>
      <c r="C301" s="171"/>
      <c r="D301" s="170"/>
    </row>
    <row r="302" s="153" customFormat="1" ht="17.1" customHeight="1" spans="1:4">
      <c r="A302" s="166" t="s">
        <v>280</v>
      </c>
      <c r="B302" s="167">
        <f>SUM(B303:B315)</f>
        <v>0</v>
      </c>
      <c r="C302" s="168">
        <f>SUM(C303:C315)</f>
        <v>0</v>
      </c>
      <c r="D302" s="167">
        <f>SUM(D303:D315)</f>
        <v>0</v>
      </c>
    </row>
    <row r="303" s="153" customFormat="1" ht="17.1" customHeight="1" spans="1:4">
      <c r="A303" s="172" t="s">
        <v>117</v>
      </c>
      <c r="B303" s="170"/>
      <c r="C303" s="171"/>
      <c r="D303" s="170"/>
    </row>
    <row r="304" s="153" customFormat="1" ht="17.25" customHeight="1" spans="1:4">
      <c r="A304" s="172" t="s">
        <v>118</v>
      </c>
      <c r="B304" s="170"/>
      <c r="C304" s="171"/>
      <c r="D304" s="170"/>
    </row>
    <row r="305" s="153" customFormat="1" ht="17.1" customHeight="1" spans="1:4">
      <c r="A305" s="172" t="s">
        <v>119</v>
      </c>
      <c r="B305" s="170"/>
      <c r="C305" s="171"/>
      <c r="D305" s="170"/>
    </row>
    <row r="306" s="153" customFormat="1" ht="17.1" customHeight="1" spans="1:4">
      <c r="A306" s="146" t="s">
        <v>281</v>
      </c>
      <c r="B306" s="170"/>
      <c r="C306" s="171"/>
      <c r="D306" s="170"/>
    </row>
    <row r="307" s="153" customFormat="1" ht="17.1" customHeight="1" spans="1:4">
      <c r="A307" s="169" t="s">
        <v>282</v>
      </c>
      <c r="B307" s="170"/>
      <c r="C307" s="171"/>
      <c r="D307" s="170"/>
    </row>
    <row r="308" s="153" customFormat="1" ht="17.1" customHeight="1" spans="1:4">
      <c r="A308" s="169" t="s">
        <v>283</v>
      </c>
      <c r="B308" s="170"/>
      <c r="C308" s="171"/>
      <c r="D308" s="170"/>
    </row>
    <row r="309" s="153" customFormat="1" ht="17.1" customHeight="1" spans="1:4">
      <c r="A309" s="169" t="s">
        <v>284</v>
      </c>
      <c r="B309" s="170"/>
      <c r="C309" s="171"/>
      <c r="D309" s="170"/>
    </row>
    <row r="310" s="153" customFormat="1" ht="17.1" customHeight="1" spans="1:4">
      <c r="A310" s="172" t="s">
        <v>285</v>
      </c>
      <c r="B310" s="170"/>
      <c r="C310" s="171"/>
      <c r="D310" s="170"/>
    </row>
    <row r="311" s="154" customFormat="1" ht="17.1" customHeight="1" spans="1:4">
      <c r="A311" s="172" t="s">
        <v>286</v>
      </c>
      <c r="B311" s="170"/>
      <c r="C311" s="171"/>
      <c r="D311" s="170"/>
    </row>
    <row r="312" s="153" customFormat="1" ht="17.1" customHeight="1" spans="1:4">
      <c r="A312" s="172" t="s">
        <v>287</v>
      </c>
      <c r="B312" s="170"/>
      <c r="C312" s="171"/>
      <c r="D312" s="170"/>
    </row>
    <row r="313" s="153" customFormat="1" ht="17.1" customHeight="1" spans="1:4">
      <c r="A313" s="172" t="s">
        <v>158</v>
      </c>
      <c r="B313" s="170"/>
      <c r="C313" s="171"/>
      <c r="D313" s="170"/>
    </row>
    <row r="314" s="153" customFormat="1" ht="17.1" customHeight="1" spans="1:4">
      <c r="A314" s="172" t="s">
        <v>126</v>
      </c>
      <c r="B314" s="170"/>
      <c r="C314" s="171"/>
      <c r="D314" s="170"/>
    </row>
    <row r="315" s="153" customFormat="1" ht="17.1" customHeight="1" spans="1:4">
      <c r="A315" s="169" t="s">
        <v>288</v>
      </c>
      <c r="B315" s="170"/>
      <c r="C315" s="171"/>
      <c r="D315" s="170"/>
    </row>
    <row r="316" s="153" customFormat="1" ht="17.1" customHeight="1" spans="1:4">
      <c r="A316" s="166" t="s">
        <v>289</v>
      </c>
      <c r="B316" s="167">
        <f>SUM(B317:B325)</f>
        <v>0</v>
      </c>
      <c r="C316" s="168">
        <f>SUM(C317:C325)</f>
        <v>0</v>
      </c>
      <c r="D316" s="167">
        <f>SUM(D317:D325)</f>
        <v>0</v>
      </c>
    </row>
    <row r="317" s="153" customFormat="1" ht="17.1" customHeight="1" spans="1:4">
      <c r="A317" s="169" t="s">
        <v>117</v>
      </c>
      <c r="B317" s="170"/>
      <c r="C317" s="171"/>
      <c r="D317" s="170"/>
    </row>
    <row r="318" s="154" customFormat="1" ht="17.1" customHeight="1" spans="1:4">
      <c r="A318" s="172" t="s">
        <v>118</v>
      </c>
      <c r="B318" s="170"/>
      <c r="C318" s="171"/>
      <c r="D318" s="170"/>
    </row>
    <row r="319" s="153" customFormat="1" ht="17.1" customHeight="1" spans="1:4">
      <c r="A319" s="172" t="s">
        <v>119</v>
      </c>
      <c r="B319" s="170"/>
      <c r="C319" s="171"/>
      <c r="D319" s="170"/>
    </row>
    <row r="320" s="153" customFormat="1" ht="17.1" customHeight="1" spans="1:4">
      <c r="A320" s="172" t="s">
        <v>290</v>
      </c>
      <c r="B320" s="170"/>
      <c r="C320" s="171"/>
      <c r="D320" s="170"/>
    </row>
    <row r="321" s="153" customFormat="1" ht="17.1" customHeight="1" spans="1:4">
      <c r="A321" s="146" t="s">
        <v>291</v>
      </c>
      <c r="B321" s="170"/>
      <c r="C321" s="171"/>
      <c r="D321" s="170"/>
    </row>
    <row r="322" s="153" customFormat="1" ht="17.1" customHeight="1" spans="1:4">
      <c r="A322" s="169" t="s">
        <v>292</v>
      </c>
      <c r="B322" s="170"/>
      <c r="C322" s="171"/>
      <c r="D322" s="170"/>
    </row>
    <row r="323" s="153" customFormat="1" ht="17.1" customHeight="1" spans="1:4">
      <c r="A323" s="169" t="s">
        <v>158</v>
      </c>
      <c r="B323" s="170"/>
      <c r="C323" s="171"/>
      <c r="D323" s="170"/>
    </row>
    <row r="324" s="153" customFormat="1" ht="17.1" customHeight="1" spans="1:4">
      <c r="A324" s="169" t="s">
        <v>126</v>
      </c>
      <c r="B324" s="170"/>
      <c r="C324" s="171"/>
      <c r="D324" s="170"/>
    </row>
    <row r="325" s="153" customFormat="1" ht="17.1" customHeight="1" spans="1:4">
      <c r="A325" s="169" t="s">
        <v>293</v>
      </c>
      <c r="B325" s="170"/>
      <c r="C325" s="171"/>
      <c r="D325" s="170"/>
    </row>
    <row r="326" s="153" customFormat="1" ht="17.1" customHeight="1" spans="1:4">
      <c r="A326" s="174" t="s">
        <v>294</v>
      </c>
      <c r="B326" s="167">
        <f>SUM(B327:B335)</f>
        <v>0</v>
      </c>
      <c r="C326" s="168">
        <f>SUM(C327:C335)</f>
        <v>0</v>
      </c>
      <c r="D326" s="167">
        <f>SUM(D327:D335)</f>
        <v>0</v>
      </c>
    </row>
    <row r="327" s="153" customFormat="1" ht="17.1" customHeight="1" spans="1:4">
      <c r="A327" s="172" t="s">
        <v>117</v>
      </c>
      <c r="B327" s="170"/>
      <c r="C327" s="171"/>
      <c r="D327" s="170"/>
    </row>
    <row r="328" s="153" customFormat="1" ht="17.1" customHeight="1" spans="1:4">
      <c r="A328" s="172" t="s">
        <v>118</v>
      </c>
      <c r="B328" s="170"/>
      <c r="C328" s="171"/>
      <c r="D328" s="170"/>
    </row>
    <row r="329" s="153" customFormat="1" ht="17.1" customHeight="1" spans="1:4">
      <c r="A329" s="169" t="s">
        <v>119</v>
      </c>
      <c r="B329" s="170"/>
      <c r="C329" s="171"/>
      <c r="D329" s="170"/>
    </row>
    <row r="330" s="154" customFormat="1" ht="17.1" customHeight="1" spans="1:4">
      <c r="A330" s="169" t="s">
        <v>295</v>
      </c>
      <c r="B330" s="170"/>
      <c r="C330" s="171"/>
      <c r="D330" s="170"/>
    </row>
    <row r="331" s="153" customFormat="1" ht="17.1" customHeight="1" spans="1:4">
      <c r="A331" s="169" t="s">
        <v>296</v>
      </c>
      <c r="B331" s="170"/>
      <c r="C331" s="171"/>
      <c r="D331" s="170"/>
    </row>
    <row r="332" s="153" customFormat="1" ht="17.1" customHeight="1" spans="1:4">
      <c r="A332" s="172" t="s">
        <v>297</v>
      </c>
      <c r="B332" s="170"/>
      <c r="C332" s="171"/>
      <c r="D332" s="170"/>
    </row>
    <row r="333" s="153" customFormat="1" ht="17.1" customHeight="1" spans="1:4">
      <c r="A333" s="172" t="s">
        <v>158</v>
      </c>
      <c r="B333" s="170"/>
      <c r="C333" s="171"/>
      <c r="D333" s="170"/>
    </row>
    <row r="334" s="153" customFormat="1" ht="17.1" customHeight="1" spans="1:4">
      <c r="A334" s="172" t="s">
        <v>126</v>
      </c>
      <c r="B334" s="170"/>
      <c r="C334" s="171"/>
      <c r="D334" s="170"/>
    </row>
    <row r="335" s="153" customFormat="1" ht="17.1" customHeight="1" spans="1:4">
      <c r="A335" s="172" t="s">
        <v>298</v>
      </c>
      <c r="B335" s="170"/>
      <c r="C335" s="171"/>
      <c r="D335" s="170"/>
    </row>
    <row r="336" s="153" customFormat="1" ht="17.1" customHeight="1" spans="1:4">
      <c r="A336" s="147" t="s">
        <v>299</v>
      </c>
      <c r="B336" s="167">
        <f>SUM(B337:B343)</f>
        <v>0</v>
      </c>
      <c r="C336" s="168">
        <f>SUM(C337:C343)</f>
        <v>0</v>
      </c>
      <c r="D336" s="167">
        <f>SUM(D337:D343)</f>
        <v>0</v>
      </c>
    </row>
    <row r="337" s="153" customFormat="1" ht="17.1" customHeight="1" spans="1:4">
      <c r="A337" s="169" t="s">
        <v>117</v>
      </c>
      <c r="B337" s="170"/>
      <c r="C337" s="171"/>
      <c r="D337" s="170"/>
    </row>
    <row r="338" s="153" customFormat="1" ht="17.1" customHeight="1" spans="1:4">
      <c r="A338" s="169" t="s">
        <v>118</v>
      </c>
      <c r="B338" s="170"/>
      <c r="C338" s="171"/>
      <c r="D338" s="170"/>
    </row>
    <row r="339" s="154" customFormat="1" ht="17.1" customHeight="1" spans="1:4">
      <c r="A339" s="169" t="s">
        <v>119</v>
      </c>
      <c r="B339" s="170"/>
      <c r="C339" s="171"/>
      <c r="D339" s="170"/>
    </row>
    <row r="340" s="153" customFormat="1" ht="17.1" customHeight="1" spans="1:4">
      <c r="A340" s="172" t="s">
        <v>300</v>
      </c>
      <c r="B340" s="170"/>
      <c r="C340" s="171"/>
      <c r="D340" s="170"/>
    </row>
    <row r="341" s="153" customFormat="1" ht="17.1" customHeight="1" spans="1:4">
      <c r="A341" s="172" t="s">
        <v>301</v>
      </c>
      <c r="B341" s="170"/>
      <c r="C341" s="171"/>
      <c r="D341" s="170"/>
    </row>
    <row r="342" s="153" customFormat="1" ht="17.1" customHeight="1" spans="1:4">
      <c r="A342" s="172" t="s">
        <v>126</v>
      </c>
      <c r="B342" s="170"/>
      <c r="C342" s="171"/>
      <c r="D342" s="170"/>
    </row>
    <row r="343" s="153" customFormat="1" ht="17.1" customHeight="1" spans="1:4">
      <c r="A343" s="169" t="s">
        <v>302</v>
      </c>
      <c r="B343" s="170"/>
      <c r="C343" s="171"/>
      <c r="D343" s="170"/>
    </row>
    <row r="344" s="153" customFormat="1" ht="17.1" customHeight="1" spans="1:4">
      <c r="A344" s="166" t="s">
        <v>303</v>
      </c>
      <c r="B344" s="167">
        <f>SUM(B345:B349)</f>
        <v>0</v>
      </c>
      <c r="C344" s="168">
        <f>SUM(C345:C349)</f>
        <v>0</v>
      </c>
      <c r="D344" s="167">
        <f>SUM(D345:D349)</f>
        <v>0</v>
      </c>
    </row>
    <row r="345" s="153" customFormat="1" ht="17.1" customHeight="1" spans="1:4">
      <c r="A345" s="169" t="s">
        <v>117</v>
      </c>
      <c r="B345" s="170"/>
      <c r="C345" s="171"/>
      <c r="D345" s="170"/>
    </row>
    <row r="346" s="153" customFormat="1" ht="15.75" customHeight="1" spans="1:4">
      <c r="A346" s="172" t="s">
        <v>118</v>
      </c>
      <c r="B346" s="170"/>
      <c r="C346" s="171"/>
      <c r="D346" s="170"/>
    </row>
    <row r="347" s="153" customFormat="1" ht="17.1" customHeight="1" spans="1:4">
      <c r="A347" s="169" t="s">
        <v>158</v>
      </c>
      <c r="B347" s="170"/>
      <c r="C347" s="171"/>
      <c r="D347" s="170"/>
    </row>
    <row r="348" s="153" customFormat="1" ht="17.1" customHeight="1" spans="1:4">
      <c r="A348" s="172" t="s">
        <v>304</v>
      </c>
      <c r="B348" s="170"/>
      <c r="C348" s="171"/>
      <c r="D348" s="170"/>
    </row>
    <row r="349" s="153" customFormat="1" ht="17.1" customHeight="1" spans="1:4">
      <c r="A349" s="169" t="s">
        <v>305</v>
      </c>
      <c r="B349" s="170"/>
      <c r="C349" s="171"/>
      <c r="D349" s="170"/>
    </row>
    <row r="350" s="153" customFormat="1" ht="17.1" customHeight="1" spans="1:4">
      <c r="A350" s="166" t="s">
        <v>306</v>
      </c>
      <c r="B350" s="167">
        <f>SUM(B351:B352)</f>
        <v>0</v>
      </c>
      <c r="C350" s="168">
        <f>SUM(C351:C352)</f>
        <v>0</v>
      </c>
      <c r="D350" s="167">
        <f>SUM(D351:D352)</f>
        <v>0</v>
      </c>
    </row>
    <row r="351" s="154" customFormat="1" ht="17.1" customHeight="1" spans="1:4">
      <c r="A351" s="169" t="s">
        <v>307</v>
      </c>
      <c r="B351" s="170">
        <v>0</v>
      </c>
      <c r="C351" s="171"/>
      <c r="D351" s="170"/>
    </row>
    <row r="352" s="153" customFormat="1" ht="17.1" customHeight="1" spans="1:4">
      <c r="A352" s="169" t="s">
        <v>308</v>
      </c>
      <c r="B352" s="170"/>
      <c r="C352" s="171"/>
      <c r="D352" s="170"/>
    </row>
    <row r="353" s="153" customFormat="1" ht="17.1" customHeight="1" spans="1:4">
      <c r="A353" s="147" t="s">
        <v>309</v>
      </c>
      <c r="B353" s="167">
        <f>B354+B359+B366+B372+B378+B382+B386+B390+B396+B403</f>
        <v>0</v>
      </c>
      <c r="C353" s="168">
        <f>C354+C359+C366+C372+C378+C382+C386+C390+C396+C403</f>
        <v>0</v>
      </c>
      <c r="D353" s="167">
        <f>D354+D359+D366+D372+D378+D382+D386+D390+D396+D403</f>
        <v>0</v>
      </c>
    </row>
    <row r="354" s="153" customFormat="1" ht="17.1" customHeight="1" spans="1:4">
      <c r="A354" s="174" t="s">
        <v>310</v>
      </c>
      <c r="B354" s="167">
        <f>SUM(B355:B358)</f>
        <v>0</v>
      </c>
      <c r="C354" s="168">
        <f>SUM(C355:C358)</f>
        <v>0</v>
      </c>
      <c r="D354" s="167">
        <f>SUM(D355:D358)</f>
        <v>0</v>
      </c>
    </row>
    <row r="355" s="153" customFormat="1" ht="17.1" customHeight="1" spans="1:4">
      <c r="A355" s="169" t="s">
        <v>117</v>
      </c>
      <c r="B355" s="170"/>
      <c r="C355" s="171"/>
      <c r="D355" s="170"/>
    </row>
    <row r="356" s="153" customFormat="1" ht="17.1" customHeight="1" spans="1:4">
      <c r="A356" s="169" t="s">
        <v>118</v>
      </c>
      <c r="B356" s="170"/>
      <c r="C356" s="171"/>
      <c r="D356" s="170"/>
    </row>
    <row r="357" s="153" customFormat="1" ht="17.1" customHeight="1" spans="1:4">
      <c r="A357" s="169" t="s">
        <v>119</v>
      </c>
      <c r="B357" s="170"/>
      <c r="C357" s="171"/>
      <c r="D357" s="170"/>
    </row>
    <row r="358" s="153" customFormat="1" ht="17.1" customHeight="1" spans="1:4">
      <c r="A358" s="172" t="s">
        <v>311</v>
      </c>
      <c r="B358" s="170"/>
      <c r="C358" s="171"/>
      <c r="D358" s="170"/>
    </row>
    <row r="359" s="153" customFormat="1" ht="17.1" customHeight="1" spans="1:4">
      <c r="A359" s="166" t="s">
        <v>312</v>
      </c>
      <c r="B359" s="167">
        <f>SUM(B360:B365)</f>
        <v>0</v>
      </c>
      <c r="C359" s="168">
        <f>SUM(C360:C365)</f>
        <v>0</v>
      </c>
      <c r="D359" s="167">
        <f>SUM(D360:D365)</f>
        <v>0</v>
      </c>
    </row>
    <row r="360" s="154" customFormat="1" ht="17.1" customHeight="1" spans="1:4">
      <c r="A360" s="169" t="s">
        <v>313</v>
      </c>
      <c r="B360" s="170"/>
      <c r="C360" s="171"/>
      <c r="D360" s="170"/>
    </row>
    <row r="361" s="153" customFormat="1" ht="17.1" customHeight="1" spans="1:4">
      <c r="A361" s="169" t="s">
        <v>314</v>
      </c>
      <c r="B361" s="170"/>
      <c r="C361" s="171"/>
      <c r="D361" s="170"/>
    </row>
    <row r="362" s="153" customFormat="1" ht="17.1" customHeight="1" spans="1:4">
      <c r="A362" s="172" t="s">
        <v>315</v>
      </c>
      <c r="B362" s="170"/>
      <c r="C362" s="171"/>
      <c r="D362" s="170"/>
    </row>
    <row r="363" s="153" customFormat="1" ht="17.1" customHeight="1" spans="1:4">
      <c r="A363" s="172" t="s">
        <v>316</v>
      </c>
      <c r="B363" s="170"/>
      <c r="C363" s="171"/>
      <c r="D363" s="170"/>
    </row>
    <row r="364" s="153" customFormat="1" ht="17.1" customHeight="1" spans="1:4">
      <c r="A364" s="172" t="s">
        <v>317</v>
      </c>
      <c r="B364" s="170"/>
      <c r="C364" s="171"/>
      <c r="D364" s="170"/>
    </row>
    <row r="365" s="153" customFormat="1" ht="17.1" customHeight="1" spans="1:4">
      <c r="A365" s="169" t="s">
        <v>318</v>
      </c>
      <c r="B365" s="170"/>
      <c r="C365" s="171"/>
      <c r="D365" s="170"/>
    </row>
    <row r="366" s="153" customFormat="1" ht="17.1" customHeight="1" spans="1:4">
      <c r="A366" s="166" t="s">
        <v>319</v>
      </c>
      <c r="B366" s="167">
        <f>SUM(B367:B371)</f>
        <v>0</v>
      </c>
      <c r="C366" s="168">
        <f>SUM(C367:C371)</f>
        <v>0</v>
      </c>
      <c r="D366" s="167">
        <f>SUM(D367:D371)</f>
        <v>0</v>
      </c>
    </row>
    <row r="367" s="153" customFormat="1" ht="17.1" customHeight="1" spans="1:4">
      <c r="A367" s="169" t="s">
        <v>320</v>
      </c>
      <c r="B367" s="170"/>
      <c r="C367" s="171"/>
      <c r="D367" s="170"/>
    </row>
    <row r="368" s="154" customFormat="1" ht="14.25" customHeight="1" spans="1:4">
      <c r="A368" s="169" t="s">
        <v>321</v>
      </c>
      <c r="B368" s="170"/>
      <c r="C368" s="171"/>
      <c r="D368" s="170"/>
    </row>
    <row r="369" s="153" customFormat="1" ht="17.1" customHeight="1" spans="1:4">
      <c r="A369" s="169" t="s">
        <v>322</v>
      </c>
      <c r="B369" s="170"/>
      <c r="C369" s="171"/>
      <c r="D369" s="170"/>
    </row>
    <row r="370" s="153" customFormat="1" ht="17.1" customHeight="1" spans="1:4">
      <c r="A370" s="172" t="s">
        <v>323</v>
      </c>
      <c r="B370" s="170"/>
      <c r="C370" s="171"/>
      <c r="D370" s="170"/>
    </row>
    <row r="371" s="153" customFormat="1" ht="17.1" customHeight="1" spans="1:4">
      <c r="A371" s="172" t="s">
        <v>324</v>
      </c>
      <c r="B371" s="170"/>
      <c r="C371" s="171"/>
      <c r="D371" s="170"/>
    </row>
    <row r="372" s="153" customFormat="1" ht="17.1" customHeight="1" spans="1:4">
      <c r="A372" s="147" t="s">
        <v>325</v>
      </c>
      <c r="B372" s="167">
        <f>SUM(B373:B377)</f>
        <v>0</v>
      </c>
      <c r="C372" s="168">
        <f>SUM(C373:C377)</f>
        <v>0</v>
      </c>
      <c r="D372" s="167">
        <f>SUM(D373:D377)</f>
        <v>0</v>
      </c>
    </row>
    <row r="373" s="153" customFormat="1" ht="17.1" customHeight="1" spans="1:4">
      <c r="A373" s="169" t="s">
        <v>326</v>
      </c>
      <c r="B373" s="170"/>
      <c r="C373" s="171"/>
      <c r="D373" s="170"/>
    </row>
    <row r="374" s="153" customFormat="1" ht="17.1" customHeight="1" spans="1:4">
      <c r="A374" s="169" t="s">
        <v>327</v>
      </c>
      <c r="B374" s="170"/>
      <c r="C374" s="171"/>
      <c r="D374" s="170"/>
    </row>
    <row r="375" s="153" customFormat="1" ht="17.1" customHeight="1" spans="1:4">
      <c r="A375" s="169" t="s">
        <v>328</v>
      </c>
      <c r="B375" s="170"/>
      <c r="C375" s="171"/>
      <c r="D375" s="170"/>
    </row>
    <row r="376" s="154" customFormat="1" ht="17.1" customHeight="1" spans="1:4">
      <c r="A376" s="172" t="s">
        <v>329</v>
      </c>
      <c r="B376" s="170"/>
      <c r="C376" s="171"/>
      <c r="D376" s="170"/>
    </row>
    <row r="377" s="153" customFormat="1" ht="17.1" customHeight="1" spans="1:4">
      <c r="A377" s="172" t="s">
        <v>330</v>
      </c>
      <c r="B377" s="170"/>
      <c r="C377" s="171"/>
      <c r="D377" s="170"/>
    </row>
    <row r="378" s="153" customFormat="1" ht="17.1" customHeight="1" spans="1:4">
      <c r="A378" s="174" t="s">
        <v>331</v>
      </c>
      <c r="B378" s="167">
        <f>SUM(B379:B381)</f>
        <v>0</v>
      </c>
      <c r="C378" s="168">
        <f>SUM(C379:C381)</f>
        <v>0</v>
      </c>
      <c r="D378" s="167">
        <f>SUM(D379:D381)</f>
        <v>0</v>
      </c>
    </row>
    <row r="379" s="153" customFormat="1" ht="17.1" customHeight="1" spans="1:4">
      <c r="A379" s="169" t="s">
        <v>332</v>
      </c>
      <c r="B379" s="170"/>
      <c r="C379" s="171"/>
      <c r="D379" s="170"/>
    </row>
    <row r="380" s="153" customFormat="1" ht="17.1" customHeight="1" spans="1:4">
      <c r="A380" s="169" t="s">
        <v>333</v>
      </c>
      <c r="B380" s="170"/>
      <c r="C380" s="171"/>
      <c r="D380" s="170"/>
    </row>
    <row r="381" s="153" customFormat="1" ht="17.1" customHeight="1" spans="1:4">
      <c r="A381" s="169" t="s">
        <v>334</v>
      </c>
      <c r="B381" s="170"/>
      <c r="C381" s="171"/>
      <c r="D381" s="170"/>
    </row>
    <row r="382" s="153" customFormat="1" ht="17.1" customHeight="1" spans="1:4">
      <c r="A382" s="174" t="s">
        <v>335</v>
      </c>
      <c r="B382" s="167">
        <f>SUM(B383:B385)</f>
        <v>0</v>
      </c>
      <c r="C382" s="168">
        <f>SUM(C383:C385)</f>
        <v>0</v>
      </c>
      <c r="D382" s="167">
        <f>SUM(D383:D385)</f>
        <v>0</v>
      </c>
    </row>
    <row r="383" s="153" customFormat="1" ht="17.1" customHeight="1" spans="1:4">
      <c r="A383" s="172" t="s">
        <v>336</v>
      </c>
      <c r="B383" s="170"/>
      <c r="C383" s="171"/>
      <c r="D383" s="170"/>
    </row>
    <row r="384" s="153" customFormat="1" ht="17.1" customHeight="1" spans="1:4">
      <c r="A384" s="172" t="s">
        <v>337</v>
      </c>
      <c r="B384" s="170"/>
      <c r="C384" s="171"/>
      <c r="D384" s="170"/>
    </row>
    <row r="385" s="153" customFormat="1" ht="17.1" customHeight="1" spans="1:4">
      <c r="A385" s="146" t="s">
        <v>338</v>
      </c>
      <c r="B385" s="170"/>
      <c r="C385" s="171"/>
      <c r="D385" s="170"/>
    </row>
    <row r="386" s="154" customFormat="1" ht="17.1" customHeight="1" spans="1:4">
      <c r="A386" s="166" t="s">
        <v>339</v>
      </c>
      <c r="B386" s="167">
        <f>SUM(B387:B389)</f>
        <v>0</v>
      </c>
      <c r="C386" s="168">
        <f>SUM(C387:C389)</f>
        <v>0</v>
      </c>
      <c r="D386" s="167">
        <f>SUM(D387:D389)</f>
        <v>0</v>
      </c>
    </row>
    <row r="387" s="154" customFormat="1" ht="17.1" customHeight="1" spans="1:4">
      <c r="A387" s="169" t="s">
        <v>340</v>
      </c>
      <c r="B387" s="170"/>
      <c r="C387" s="171"/>
      <c r="D387" s="170"/>
    </row>
    <row r="388" s="153" customFormat="1" ht="17.1" customHeight="1" spans="1:4">
      <c r="A388" s="169" t="s">
        <v>341</v>
      </c>
      <c r="B388" s="170"/>
      <c r="C388" s="171"/>
      <c r="D388" s="170"/>
    </row>
    <row r="389" s="153" customFormat="1" ht="17.1" customHeight="1" spans="1:4">
      <c r="A389" s="172" t="s">
        <v>342</v>
      </c>
      <c r="B389" s="170"/>
      <c r="C389" s="171"/>
      <c r="D389" s="170"/>
    </row>
    <row r="390" s="153" customFormat="1" ht="17.1" customHeight="1" spans="1:4">
      <c r="A390" s="174" t="s">
        <v>343</v>
      </c>
      <c r="B390" s="167">
        <f>SUM(B391:B395)</f>
        <v>0</v>
      </c>
      <c r="C390" s="168">
        <f>SUM(C391:C395)</f>
        <v>0</v>
      </c>
      <c r="D390" s="167">
        <f>SUM(D391:D395)</f>
        <v>0</v>
      </c>
    </row>
    <row r="391" s="153" customFormat="1" ht="17.1" customHeight="1" spans="1:4">
      <c r="A391" s="172" t="s">
        <v>344</v>
      </c>
      <c r="B391" s="170"/>
      <c r="C391" s="171"/>
      <c r="D391" s="170"/>
    </row>
    <row r="392" s="153" customFormat="1" ht="17.1" customHeight="1" spans="1:4">
      <c r="A392" s="169" t="s">
        <v>345</v>
      </c>
      <c r="B392" s="170"/>
      <c r="C392" s="171"/>
      <c r="D392" s="170"/>
    </row>
    <row r="393" s="153" customFormat="1" ht="17.1" customHeight="1" spans="1:4">
      <c r="A393" s="169" t="s">
        <v>346</v>
      </c>
      <c r="B393" s="170"/>
      <c r="C393" s="171"/>
      <c r="D393" s="170"/>
    </row>
    <row r="394" s="153" customFormat="1" ht="17.1" customHeight="1" spans="1:4">
      <c r="A394" s="169" t="s">
        <v>347</v>
      </c>
      <c r="B394" s="170"/>
      <c r="C394" s="171"/>
      <c r="D394" s="170"/>
    </row>
    <row r="395" s="153" customFormat="1" ht="17.1" customHeight="1" spans="1:4">
      <c r="A395" s="169" t="s">
        <v>348</v>
      </c>
      <c r="B395" s="170"/>
      <c r="C395" s="171"/>
      <c r="D395" s="170"/>
    </row>
    <row r="396" s="153" customFormat="1" ht="17.1" customHeight="1" spans="1:4">
      <c r="A396" s="166" t="s">
        <v>349</v>
      </c>
      <c r="B396" s="167">
        <f>SUM(B397:B402)</f>
        <v>0</v>
      </c>
      <c r="C396" s="168">
        <f>SUM(C397:C402)</f>
        <v>0</v>
      </c>
      <c r="D396" s="167">
        <f>SUM(D397:D402)</f>
        <v>0</v>
      </c>
    </row>
    <row r="397" s="153" customFormat="1" ht="27" customHeight="1" spans="1:4">
      <c r="A397" s="172" t="s">
        <v>350</v>
      </c>
      <c r="B397" s="170"/>
      <c r="C397" s="171"/>
      <c r="D397" s="170"/>
    </row>
    <row r="398" s="153" customFormat="1" ht="17.1" customHeight="1" spans="1:4">
      <c r="A398" s="172" t="s">
        <v>351</v>
      </c>
      <c r="B398" s="170"/>
      <c r="C398" s="171"/>
      <c r="D398" s="170"/>
    </row>
    <row r="399" s="153" customFormat="1" ht="17.1" customHeight="1" spans="1:4">
      <c r="A399" s="172" t="s">
        <v>352</v>
      </c>
      <c r="B399" s="170"/>
      <c r="C399" s="171"/>
      <c r="D399" s="170"/>
    </row>
    <row r="400" s="153" customFormat="1" ht="18" customHeight="1" spans="1:4">
      <c r="A400" s="146" t="s">
        <v>353</v>
      </c>
      <c r="B400" s="170"/>
      <c r="C400" s="171"/>
      <c r="D400" s="170"/>
    </row>
    <row r="401" s="153" customFormat="1" ht="24" customHeight="1" spans="1:4">
      <c r="A401" s="169" t="s">
        <v>354</v>
      </c>
      <c r="B401" s="170"/>
      <c r="C401" s="171"/>
      <c r="D401" s="170"/>
    </row>
    <row r="402" s="153" customFormat="1" ht="17.1" customHeight="1" spans="1:4">
      <c r="A402" s="169" t="s">
        <v>355</v>
      </c>
      <c r="B402" s="170"/>
      <c r="C402" s="171"/>
      <c r="D402" s="170"/>
    </row>
    <row r="403" s="153" customFormat="1" ht="17.1" customHeight="1" spans="1:4">
      <c r="A403" s="166" t="s">
        <v>356</v>
      </c>
      <c r="B403" s="167"/>
      <c r="C403" s="168"/>
      <c r="D403" s="167"/>
    </row>
    <row r="404" s="153" customFormat="1" ht="17.1" customHeight="1" spans="1:4">
      <c r="A404" s="147" t="s">
        <v>357</v>
      </c>
      <c r="B404" s="167">
        <f>B405+B410+B419+B425+B430+B435+B440+B447+B451+B455</f>
        <v>0</v>
      </c>
      <c r="C404" s="168">
        <f>C405+C410+C419+C425+C430+C435+C440+C447+C451+C455</f>
        <v>0</v>
      </c>
      <c r="D404" s="167">
        <f>D405+D410+D419+D425+D430+D435+D440+D447+D451+D455</f>
        <v>0</v>
      </c>
    </row>
    <row r="405" s="153" customFormat="1" ht="17.1" customHeight="1" spans="1:4">
      <c r="A405" s="174" t="s">
        <v>358</v>
      </c>
      <c r="B405" s="167">
        <f>SUM(B406:B409)</f>
        <v>0</v>
      </c>
      <c r="C405" s="168">
        <f>SUM(C406:C409)</f>
        <v>0</v>
      </c>
      <c r="D405" s="167">
        <f>SUM(D406:D409)</f>
        <v>0</v>
      </c>
    </row>
    <row r="406" s="153" customFormat="1" ht="17.1" customHeight="1" spans="1:4">
      <c r="A406" s="169" t="s">
        <v>117</v>
      </c>
      <c r="B406" s="170"/>
      <c r="C406" s="171"/>
      <c r="D406" s="170"/>
    </row>
    <row r="407" s="153" customFormat="1" ht="17.1" customHeight="1" spans="1:4">
      <c r="A407" s="169" t="s">
        <v>118</v>
      </c>
      <c r="B407" s="170"/>
      <c r="C407" s="171"/>
      <c r="D407" s="170"/>
    </row>
    <row r="408" s="154" customFormat="1" ht="17.1" customHeight="1" spans="1:4">
      <c r="A408" s="169" t="s">
        <v>119</v>
      </c>
      <c r="B408" s="170"/>
      <c r="C408" s="171"/>
      <c r="D408" s="170"/>
    </row>
    <row r="409" s="153" customFormat="1" ht="17.1" customHeight="1" spans="1:4">
      <c r="A409" s="172" t="s">
        <v>359</v>
      </c>
      <c r="B409" s="170"/>
      <c r="C409" s="171"/>
      <c r="D409" s="170"/>
    </row>
    <row r="410" s="153" customFormat="1" ht="17.1" customHeight="1" spans="1:4">
      <c r="A410" s="166" t="s">
        <v>360</v>
      </c>
      <c r="B410" s="167">
        <f>SUM(B411:B418)</f>
        <v>0</v>
      </c>
      <c r="C410" s="168">
        <f>SUM(C411:C418)</f>
        <v>0</v>
      </c>
      <c r="D410" s="167">
        <f>SUM(D411:D418)</f>
        <v>0</v>
      </c>
    </row>
    <row r="411" s="153" customFormat="1" ht="17.1" customHeight="1" spans="1:4">
      <c r="A411" s="169" t="s">
        <v>361</v>
      </c>
      <c r="B411" s="170"/>
      <c r="C411" s="171"/>
      <c r="D411" s="170"/>
    </row>
    <row r="412" s="153" customFormat="1" ht="17.1" customHeight="1" spans="1:4">
      <c r="A412" s="146" t="s">
        <v>362</v>
      </c>
      <c r="B412" s="170"/>
      <c r="C412" s="171"/>
      <c r="D412" s="170"/>
    </row>
    <row r="413" s="153" customFormat="1" ht="17.1" customHeight="1" spans="1:4">
      <c r="A413" s="169" t="s">
        <v>363</v>
      </c>
      <c r="B413" s="170"/>
      <c r="C413" s="171"/>
      <c r="D413" s="170"/>
    </row>
    <row r="414" s="154" customFormat="1" ht="17.1" customHeight="1" spans="1:4">
      <c r="A414" s="169" t="s">
        <v>364</v>
      </c>
      <c r="B414" s="170"/>
      <c r="C414" s="171"/>
      <c r="D414" s="170"/>
    </row>
    <row r="415" s="153" customFormat="1" ht="17.1" customHeight="1" spans="1:4">
      <c r="A415" s="169" t="s">
        <v>365</v>
      </c>
      <c r="B415" s="170"/>
      <c r="C415" s="171"/>
      <c r="D415" s="170"/>
    </row>
    <row r="416" s="153" customFormat="1" ht="17.1" customHeight="1" spans="1:4">
      <c r="A416" s="172" t="s">
        <v>366</v>
      </c>
      <c r="B416" s="170"/>
      <c r="C416" s="171"/>
      <c r="D416" s="170"/>
    </row>
    <row r="417" s="153" customFormat="1" ht="17.1" customHeight="1" spans="1:4">
      <c r="A417" s="172" t="s">
        <v>367</v>
      </c>
      <c r="B417" s="170"/>
      <c r="C417" s="171"/>
      <c r="D417" s="170"/>
    </row>
    <row r="418" s="153" customFormat="1" ht="17.1" customHeight="1" spans="1:4">
      <c r="A418" s="172" t="s">
        <v>368</v>
      </c>
      <c r="B418" s="170"/>
      <c r="C418" s="171"/>
      <c r="D418" s="170"/>
    </row>
    <row r="419" s="153" customFormat="1" ht="17.1" customHeight="1" spans="1:4">
      <c r="A419" s="174" t="s">
        <v>369</v>
      </c>
      <c r="B419" s="167">
        <f>SUM(B420:B424)</f>
        <v>0</v>
      </c>
      <c r="C419" s="168">
        <f>SUM(C420:C424)</f>
        <v>0</v>
      </c>
      <c r="D419" s="167">
        <f>SUM(D420:D424)</f>
        <v>0</v>
      </c>
    </row>
    <row r="420" s="153" customFormat="1" ht="17.1" customHeight="1" spans="1:4">
      <c r="A420" s="169" t="s">
        <v>361</v>
      </c>
      <c r="B420" s="170"/>
      <c r="C420" s="171"/>
      <c r="D420" s="170"/>
    </row>
    <row r="421" s="153" customFormat="1" ht="15.75" customHeight="1" spans="1:4">
      <c r="A421" s="169" t="s">
        <v>370</v>
      </c>
      <c r="B421" s="170"/>
      <c r="C421" s="171"/>
      <c r="D421" s="170"/>
    </row>
    <row r="422" s="153" customFormat="1" ht="17.1" customHeight="1" spans="1:4">
      <c r="A422" s="169" t="s">
        <v>371</v>
      </c>
      <c r="B422" s="170"/>
      <c r="C422" s="171"/>
      <c r="D422" s="170"/>
    </row>
    <row r="423" s="153" customFormat="1" ht="17.1" customHeight="1" spans="1:4">
      <c r="A423" s="172" t="s">
        <v>372</v>
      </c>
      <c r="B423" s="170"/>
      <c r="C423" s="171"/>
      <c r="D423" s="170"/>
    </row>
    <row r="424" s="153" customFormat="1" ht="17.1" customHeight="1" spans="1:4">
      <c r="A424" s="172" t="s">
        <v>373</v>
      </c>
      <c r="B424" s="170"/>
      <c r="C424" s="171"/>
      <c r="D424" s="170"/>
    </row>
    <row r="425" s="153" customFormat="1" ht="17.1" customHeight="1" spans="1:4">
      <c r="A425" s="174" t="s">
        <v>374</v>
      </c>
      <c r="B425" s="167">
        <f>SUM(B426:B429)</f>
        <v>0</v>
      </c>
      <c r="C425" s="168">
        <f>SUM(C426:C429)</f>
        <v>0</v>
      </c>
      <c r="D425" s="167">
        <f>SUM(D426:D429)</f>
        <v>0</v>
      </c>
    </row>
    <row r="426" s="153" customFormat="1" ht="17.1" customHeight="1" spans="1:4">
      <c r="A426" s="146" t="s">
        <v>361</v>
      </c>
      <c r="B426" s="170"/>
      <c r="C426" s="171"/>
      <c r="D426" s="170"/>
    </row>
    <row r="427" s="153" customFormat="1" ht="17.1" customHeight="1" spans="1:4">
      <c r="A427" s="169" t="s">
        <v>375</v>
      </c>
      <c r="B427" s="170"/>
      <c r="C427" s="171"/>
      <c r="D427" s="170"/>
    </row>
    <row r="428" s="153" customFormat="1" ht="17.1" customHeight="1" spans="1:4">
      <c r="A428" s="169" t="s">
        <v>376</v>
      </c>
      <c r="B428" s="170"/>
      <c r="C428" s="171"/>
      <c r="D428" s="170"/>
    </row>
    <row r="429" s="153" customFormat="1" ht="17.1" customHeight="1" spans="1:4">
      <c r="A429" s="172" t="s">
        <v>377</v>
      </c>
      <c r="B429" s="170"/>
      <c r="C429" s="171"/>
      <c r="D429" s="170"/>
    </row>
    <row r="430" s="153" customFormat="1" ht="17.1" customHeight="1" spans="1:4">
      <c r="A430" s="174" t="s">
        <v>378</v>
      </c>
      <c r="B430" s="167">
        <f>SUM(B431:B434)</f>
        <v>0</v>
      </c>
      <c r="C430" s="168">
        <f>SUM(C431:C434)</f>
        <v>0</v>
      </c>
      <c r="D430" s="167">
        <f>SUM(D431:D434)</f>
        <v>0</v>
      </c>
    </row>
    <row r="431" s="153" customFormat="1" ht="17.1" customHeight="1" spans="1:4">
      <c r="A431" s="172" t="s">
        <v>361</v>
      </c>
      <c r="B431" s="170"/>
      <c r="C431" s="171"/>
      <c r="D431" s="170"/>
    </row>
    <row r="432" s="153" customFormat="1" ht="17.1" customHeight="1" spans="1:4">
      <c r="A432" s="169" t="s">
        <v>379</v>
      </c>
      <c r="B432" s="170"/>
      <c r="C432" s="171"/>
      <c r="D432" s="170"/>
    </row>
    <row r="433" s="153" customFormat="1" ht="17.1" customHeight="1" spans="1:4">
      <c r="A433" s="169" t="s">
        <v>380</v>
      </c>
      <c r="B433" s="170"/>
      <c r="C433" s="171"/>
      <c r="D433" s="170"/>
    </row>
    <row r="434" s="153" customFormat="1" ht="17.1" customHeight="1" spans="1:4">
      <c r="A434" s="169" t="s">
        <v>381</v>
      </c>
      <c r="B434" s="170"/>
      <c r="C434" s="171"/>
      <c r="D434" s="170"/>
    </row>
    <row r="435" s="153" customFormat="1" ht="17.1" customHeight="1" spans="1:4">
      <c r="A435" s="174" t="s">
        <v>382</v>
      </c>
      <c r="B435" s="167">
        <f>SUM(B436:B439)</f>
        <v>0</v>
      </c>
      <c r="C435" s="168">
        <f>SUM(C436:C439)</f>
        <v>0</v>
      </c>
      <c r="D435" s="167">
        <f>SUM(D436:D439)</f>
        <v>0</v>
      </c>
    </row>
    <row r="436" s="153" customFormat="1" ht="17.1" customHeight="1" spans="1:4">
      <c r="A436" s="172" t="s">
        <v>383</v>
      </c>
      <c r="B436" s="170"/>
      <c r="C436" s="171"/>
      <c r="D436" s="170"/>
    </row>
    <row r="437" s="153" customFormat="1" ht="17.1" customHeight="1" spans="1:4">
      <c r="A437" s="172" t="s">
        <v>384</v>
      </c>
      <c r="B437" s="170"/>
      <c r="C437" s="171"/>
      <c r="D437" s="170"/>
    </row>
    <row r="438" s="153" customFormat="1" ht="17.1" customHeight="1" spans="1:4">
      <c r="A438" s="172" t="s">
        <v>385</v>
      </c>
      <c r="B438" s="170"/>
      <c r="C438" s="171"/>
      <c r="D438" s="170"/>
    </row>
    <row r="439" s="153" customFormat="1" ht="17.1" customHeight="1" spans="1:4">
      <c r="A439" s="172" t="s">
        <v>386</v>
      </c>
      <c r="B439" s="170"/>
      <c r="C439" s="171"/>
      <c r="D439" s="170"/>
    </row>
    <row r="440" s="153" customFormat="1" ht="17.1" customHeight="1" spans="1:4">
      <c r="A440" s="166" t="s">
        <v>387</v>
      </c>
      <c r="B440" s="167">
        <f>SUM(B441:B446)</f>
        <v>0</v>
      </c>
      <c r="C440" s="168">
        <f>SUM(C441:C446)</f>
        <v>0</v>
      </c>
      <c r="D440" s="167">
        <f>SUM(D441:D446)</f>
        <v>0</v>
      </c>
    </row>
    <row r="441" s="153" customFormat="1" ht="17.1" customHeight="1" spans="1:4">
      <c r="A441" s="169" t="s">
        <v>361</v>
      </c>
      <c r="B441" s="170"/>
      <c r="C441" s="171"/>
      <c r="D441" s="170"/>
    </row>
    <row r="442" s="153" customFormat="1" ht="17.1" customHeight="1" spans="1:4">
      <c r="A442" s="172" t="s">
        <v>388</v>
      </c>
      <c r="B442" s="170"/>
      <c r="C442" s="171"/>
      <c r="D442" s="170"/>
    </row>
    <row r="443" s="153" customFormat="1" ht="17.1" customHeight="1" spans="1:4">
      <c r="A443" s="172" t="s">
        <v>389</v>
      </c>
      <c r="B443" s="170"/>
      <c r="C443" s="171"/>
      <c r="D443" s="170"/>
    </row>
    <row r="444" s="153" customFormat="1" ht="17.1" customHeight="1" spans="1:4">
      <c r="A444" s="172" t="s">
        <v>390</v>
      </c>
      <c r="B444" s="170"/>
      <c r="C444" s="171"/>
      <c r="D444" s="170"/>
    </row>
    <row r="445" s="153" customFormat="1" ht="17.1" customHeight="1" spans="1:4">
      <c r="A445" s="169" t="s">
        <v>391</v>
      </c>
      <c r="B445" s="170"/>
      <c r="C445" s="171"/>
      <c r="D445" s="170"/>
    </row>
    <row r="446" s="153" customFormat="1" ht="17.1" customHeight="1" spans="1:4">
      <c r="A446" s="169" t="s">
        <v>392</v>
      </c>
      <c r="B446" s="170"/>
      <c r="C446" s="171"/>
      <c r="D446" s="170"/>
    </row>
    <row r="447" s="153" customFormat="1" ht="17.1" customHeight="1" spans="1:4">
      <c r="A447" s="166" t="s">
        <v>393</v>
      </c>
      <c r="B447" s="167">
        <f>SUM(B448:B450)</f>
        <v>0</v>
      </c>
      <c r="C447" s="168">
        <f>SUM(C448:C450)</f>
        <v>0</v>
      </c>
      <c r="D447" s="167">
        <f>SUM(D448:D450)</f>
        <v>0</v>
      </c>
    </row>
    <row r="448" s="153" customFormat="1" ht="17.1" customHeight="1" spans="1:4">
      <c r="A448" s="172" t="s">
        <v>394</v>
      </c>
      <c r="B448" s="170"/>
      <c r="C448" s="171"/>
      <c r="D448" s="170"/>
    </row>
    <row r="449" s="153" customFormat="1" ht="17.1" customHeight="1" spans="1:4">
      <c r="A449" s="172" t="s">
        <v>395</v>
      </c>
      <c r="B449" s="170"/>
      <c r="C449" s="171"/>
      <c r="D449" s="170"/>
    </row>
    <row r="450" s="153" customFormat="1" ht="17.1" customHeight="1" spans="1:4">
      <c r="A450" s="172" t="s">
        <v>396</v>
      </c>
      <c r="B450" s="170"/>
      <c r="C450" s="171"/>
      <c r="D450" s="170"/>
    </row>
    <row r="451" s="153" customFormat="1" ht="17.1" customHeight="1" spans="1:4">
      <c r="A451" s="147" t="s">
        <v>397</v>
      </c>
      <c r="B451" s="167">
        <f>SUM(B452:B454)</f>
        <v>0</v>
      </c>
      <c r="C451" s="168">
        <f>SUM(C452:C454)</f>
        <v>0</v>
      </c>
      <c r="D451" s="167">
        <f>SUM(D452:D454)</f>
        <v>0</v>
      </c>
    </row>
    <row r="452" s="153" customFormat="1" ht="17.1" customHeight="1" spans="1:4">
      <c r="A452" s="172" t="s">
        <v>398</v>
      </c>
      <c r="B452" s="170"/>
      <c r="C452" s="171"/>
      <c r="D452" s="170"/>
    </row>
    <row r="453" s="153" customFormat="1" ht="17.1" customHeight="1" spans="1:4">
      <c r="A453" s="172" t="s">
        <v>399</v>
      </c>
      <c r="B453" s="170"/>
      <c r="C453" s="171"/>
      <c r="D453" s="170"/>
    </row>
    <row r="454" s="153" customFormat="1" ht="17.1" customHeight="1" spans="1:4">
      <c r="A454" s="172" t="s">
        <v>400</v>
      </c>
      <c r="B454" s="170"/>
      <c r="C454" s="171"/>
      <c r="D454" s="170"/>
    </row>
    <row r="455" s="153" customFormat="1" ht="17.1" customHeight="1" spans="1:4">
      <c r="A455" s="166" t="s">
        <v>401</v>
      </c>
      <c r="B455" s="167">
        <f>SUM(B456:B459)</f>
        <v>0</v>
      </c>
      <c r="C455" s="168">
        <f>SUM(C456:C459)</f>
        <v>0</v>
      </c>
      <c r="D455" s="167">
        <f>SUM(D456:D459)</f>
        <v>0</v>
      </c>
    </row>
    <row r="456" s="153" customFormat="1" ht="17.1" customHeight="1" spans="1:4">
      <c r="A456" s="169" t="s">
        <v>402</v>
      </c>
      <c r="B456" s="170"/>
      <c r="C456" s="171"/>
      <c r="D456" s="170"/>
    </row>
    <row r="457" s="153" customFormat="1" ht="17.1" customHeight="1" spans="1:4">
      <c r="A457" s="172" t="s">
        <v>403</v>
      </c>
      <c r="B457" s="170"/>
      <c r="C457" s="171"/>
      <c r="D457" s="170"/>
    </row>
    <row r="458" s="153" customFormat="1" ht="17.1" customHeight="1" spans="1:4">
      <c r="A458" s="172" t="s">
        <v>404</v>
      </c>
      <c r="B458" s="170"/>
      <c r="C458" s="171"/>
      <c r="D458" s="170"/>
    </row>
    <row r="459" s="153" customFormat="1" ht="17.1" customHeight="1" spans="1:4">
      <c r="A459" s="172" t="s">
        <v>405</v>
      </c>
      <c r="B459" s="170"/>
      <c r="C459" s="171"/>
      <c r="D459" s="170"/>
    </row>
    <row r="460" s="153" customFormat="1" ht="17.1" customHeight="1" spans="1:4">
      <c r="A460" s="147" t="s">
        <v>406</v>
      </c>
      <c r="B460" s="167">
        <f>B461+B477+B485+B496+B505+B513</f>
        <v>61.05</v>
      </c>
      <c r="C460" s="168">
        <f>C461+C477+C485+C496+C505+C513</f>
        <v>53</v>
      </c>
      <c r="D460" s="167">
        <f>D461+D477+D485+D496+D505+D513</f>
        <v>0</v>
      </c>
    </row>
    <row r="461" s="153" customFormat="1" ht="17.1" customHeight="1" spans="1:4">
      <c r="A461" s="147" t="s">
        <v>407</v>
      </c>
      <c r="B461" s="167">
        <f>SUM(B462:B476)</f>
        <v>61.05</v>
      </c>
      <c r="C461" s="168">
        <f>SUM(C462:C476)</f>
        <v>53</v>
      </c>
      <c r="D461" s="167">
        <f>SUM(D462:D476)</f>
        <v>0</v>
      </c>
    </row>
    <row r="462" s="153" customFormat="1" ht="17.1" customHeight="1" spans="1:4">
      <c r="A462" s="146" t="s">
        <v>117</v>
      </c>
      <c r="B462" s="170"/>
      <c r="C462" s="171"/>
      <c r="D462" s="170"/>
    </row>
    <row r="463" s="153" customFormat="1" ht="17.1" customHeight="1" spans="1:4">
      <c r="A463" s="146" t="s">
        <v>118</v>
      </c>
      <c r="B463" s="170"/>
      <c r="C463" s="171"/>
      <c r="D463" s="170"/>
    </row>
    <row r="464" s="153" customFormat="1" ht="17.1" customHeight="1" spans="1:4">
      <c r="A464" s="146" t="s">
        <v>119</v>
      </c>
      <c r="B464" s="170"/>
      <c r="C464" s="171"/>
      <c r="D464" s="170"/>
    </row>
    <row r="465" s="153" customFormat="1" ht="17.1" customHeight="1" spans="1:4">
      <c r="A465" s="146" t="s">
        <v>408</v>
      </c>
      <c r="B465" s="170">
        <v>4</v>
      </c>
      <c r="C465" s="171"/>
      <c r="D465" s="170"/>
    </row>
    <row r="466" s="153" customFormat="1" ht="17.1" customHeight="1" spans="1:4">
      <c r="A466" s="146" t="s">
        <v>409</v>
      </c>
      <c r="B466" s="170"/>
      <c r="C466" s="171"/>
      <c r="D466" s="170"/>
    </row>
    <row r="467" s="153" customFormat="1" ht="17.1" customHeight="1" spans="1:4">
      <c r="A467" s="146" t="s">
        <v>410</v>
      </c>
      <c r="B467" s="170"/>
      <c r="C467" s="171"/>
      <c r="D467" s="170"/>
    </row>
    <row r="468" s="153" customFormat="1" ht="17.1" customHeight="1" spans="1:4">
      <c r="A468" s="146" t="s">
        <v>411</v>
      </c>
      <c r="B468" s="170"/>
      <c r="C468" s="171"/>
      <c r="D468" s="170"/>
    </row>
    <row r="469" s="153" customFormat="1" ht="17.1" customHeight="1" spans="1:4">
      <c r="A469" s="146" t="s">
        <v>412</v>
      </c>
      <c r="B469" s="170"/>
      <c r="C469" s="171"/>
      <c r="D469" s="170"/>
    </row>
    <row r="470" s="153" customFormat="1" ht="17.1" customHeight="1" spans="1:4">
      <c r="A470" s="146" t="s">
        <v>413</v>
      </c>
      <c r="B470" s="170">
        <v>57</v>
      </c>
      <c r="C470" s="171">
        <v>53</v>
      </c>
      <c r="D470" s="170"/>
    </row>
    <row r="471" s="153" customFormat="1" ht="17.1" customHeight="1" spans="1:4">
      <c r="A471" s="146" t="s">
        <v>414</v>
      </c>
      <c r="B471" s="170"/>
      <c r="C471" s="171"/>
      <c r="D471" s="170"/>
    </row>
    <row r="472" s="153" customFormat="1" ht="17.1" customHeight="1" spans="1:4">
      <c r="A472" s="146" t="s">
        <v>415</v>
      </c>
      <c r="B472" s="170"/>
      <c r="C472" s="171"/>
      <c r="D472" s="170"/>
    </row>
    <row r="473" s="153" customFormat="1" ht="17.1" customHeight="1" spans="1:4">
      <c r="A473" s="146" t="s">
        <v>416</v>
      </c>
      <c r="B473" s="170"/>
      <c r="C473" s="171"/>
      <c r="D473" s="170"/>
    </row>
    <row r="474" s="153" customFormat="1" ht="17.1" customHeight="1" spans="1:4">
      <c r="A474" s="146" t="s">
        <v>417</v>
      </c>
      <c r="B474" s="170"/>
      <c r="C474" s="171"/>
      <c r="D474" s="170"/>
    </row>
    <row r="475" s="153" customFormat="1" ht="17.1" customHeight="1" spans="1:4">
      <c r="A475" s="146" t="s">
        <v>418</v>
      </c>
      <c r="B475" s="170"/>
      <c r="C475" s="171"/>
      <c r="D475" s="170"/>
    </row>
    <row r="476" s="153" customFormat="1" ht="17.1" customHeight="1" spans="1:4">
      <c r="A476" s="146" t="s">
        <v>419</v>
      </c>
      <c r="B476" s="170">
        <v>0.05</v>
      </c>
      <c r="C476" s="171"/>
      <c r="D476" s="170"/>
    </row>
    <row r="477" s="153" customFormat="1" ht="17.1" customHeight="1" spans="1:4">
      <c r="A477" s="147" t="s">
        <v>420</v>
      </c>
      <c r="B477" s="167">
        <f>SUM(B478:B484)</f>
        <v>0</v>
      </c>
      <c r="C477" s="168">
        <f>SUM(C478:C484)</f>
        <v>0</v>
      </c>
      <c r="D477" s="167">
        <f>SUM(D478:D484)</f>
        <v>0</v>
      </c>
    </row>
    <row r="478" s="153" customFormat="1" ht="17.1" customHeight="1" spans="1:4">
      <c r="A478" s="146" t="s">
        <v>117</v>
      </c>
      <c r="B478" s="170"/>
      <c r="C478" s="171">
        <v>0</v>
      </c>
      <c r="D478" s="170"/>
    </row>
    <row r="479" s="153" customFormat="1" ht="17.1" customHeight="1" spans="1:4">
      <c r="A479" s="146" t="s">
        <v>118</v>
      </c>
      <c r="B479" s="170"/>
      <c r="C479" s="171">
        <v>0</v>
      </c>
      <c r="D479" s="170"/>
    </row>
    <row r="480" s="153" customFormat="1" ht="17.1" customHeight="1" spans="1:4">
      <c r="A480" s="146" t="s">
        <v>119</v>
      </c>
      <c r="B480" s="170"/>
      <c r="C480" s="171">
        <v>0</v>
      </c>
      <c r="D480" s="170"/>
    </row>
    <row r="481" s="153" customFormat="1" ht="17.1" customHeight="1" spans="1:4">
      <c r="A481" s="146" t="s">
        <v>421</v>
      </c>
      <c r="B481" s="170"/>
      <c r="C481" s="171">
        <v>0</v>
      </c>
      <c r="D481" s="170"/>
    </row>
    <row r="482" s="153" customFormat="1" ht="17.1" customHeight="1" spans="1:4">
      <c r="A482" s="146" t="s">
        <v>422</v>
      </c>
      <c r="B482" s="170"/>
      <c r="C482" s="171">
        <v>0</v>
      </c>
      <c r="D482" s="170"/>
    </row>
    <row r="483" s="153" customFormat="1" ht="17.1" customHeight="1" spans="1:4">
      <c r="A483" s="146" t="s">
        <v>423</v>
      </c>
      <c r="B483" s="170"/>
      <c r="C483" s="171">
        <v>0</v>
      </c>
      <c r="D483" s="170"/>
    </row>
    <row r="484" s="153" customFormat="1" ht="17.1" customHeight="1" spans="1:4">
      <c r="A484" s="146" t="s">
        <v>424</v>
      </c>
      <c r="B484" s="170"/>
      <c r="C484" s="171">
        <v>0</v>
      </c>
      <c r="D484" s="170"/>
    </row>
    <row r="485" s="153" customFormat="1" ht="17.1" customHeight="1" spans="1:4">
      <c r="A485" s="147" t="s">
        <v>425</v>
      </c>
      <c r="B485" s="167">
        <f>SUM(B486:B495)</f>
        <v>0</v>
      </c>
      <c r="C485" s="168">
        <f>SUM(C486:C495)</f>
        <v>0</v>
      </c>
      <c r="D485" s="167">
        <f>SUM(D486:D495)</f>
        <v>0</v>
      </c>
    </row>
    <row r="486" s="153" customFormat="1" ht="17.1" customHeight="1" spans="1:4">
      <c r="A486" s="146" t="s">
        <v>117</v>
      </c>
      <c r="B486" s="170"/>
      <c r="C486" s="171">
        <v>0</v>
      </c>
      <c r="D486" s="170"/>
    </row>
    <row r="487" s="153" customFormat="1" ht="17.1" customHeight="1" spans="1:4">
      <c r="A487" s="146" t="s">
        <v>118</v>
      </c>
      <c r="B487" s="170"/>
      <c r="C487" s="171">
        <v>0</v>
      </c>
      <c r="D487" s="170"/>
    </row>
    <row r="488" s="153" customFormat="1" ht="17.1" customHeight="1" spans="1:4">
      <c r="A488" s="146" t="s">
        <v>119</v>
      </c>
      <c r="B488" s="170"/>
      <c r="C488" s="171">
        <v>0</v>
      </c>
      <c r="D488" s="170"/>
    </row>
    <row r="489" s="153" customFormat="1" ht="17.1" customHeight="1" spans="1:4">
      <c r="A489" s="146" t="s">
        <v>426</v>
      </c>
      <c r="B489" s="170"/>
      <c r="C489" s="171">
        <v>0</v>
      </c>
      <c r="D489" s="170"/>
    </row>
    <row r="490" s="153" customFormat="1" ht="17.1" customHeight="1" spans="1:4">
      <c r="A490" s="146" t="s">
        <v>427</v>
      </c>
      <c r="B490" s="170"/>
      <c r="C490" s="171">
        <v>0</v>
      </c>
      <c r="D490" s="170"/>
    </row>
    <row r="491" s="153" customFormat="1" ht="17.1" customHeight="1" spans="1:4">
      <c r="A491" s="146" t="s">
        <v>428</v>
      </c>
      <c r="B491" s="170"/>
      <c r="C491" s="171">
        <v>0</v>
      </c>
      <c r="D491" s="170"/>
    </row>
    <row r="492" s="153" customFormat="1" ht="17.1" customHeight="1" spans="1:4">
      <c r="A492" s="146" t="s">
        <v>429</v>
      </c>
      <c r="B492" s="170"/>
      <c r="C492" s="171"/>
      <c r="D492" s="170"/>
    </row>
    <row r="493" s="153" customFormat="1" ht="17.1" customHeight="1" spans="1:4">
      <c r="A493" s="146" t="s">
        <v>430</v>
      </c>
      <c r="B493" s="170"/>
      <c r="C493" s="171">
        <v>0</v>
      </c>
      <c r="D493" s="170"/>
    </row>
    <row r="494" s="153" customFormat="1" ht="17.1" customHeight="1" spans="1:4">
      <c r="A494" s="146" t="s">
        <v>431</v>
      </c>
      <c r="B494" s="170"/>
      <c r="C494" s="171">
        <v>0</v>
      </c>
      <c r="D494" s="170"/>
    </row>
    <row r="495" s="153" customFormat="1" ht="17.1" customHeight="1" spans="1:4">
      <c r="A495" s="146" t="s">
        <v>432</v>
      </c>
      <c r="B495" s="170"/>
      <c r="C495" s="171">
        <v>0</v>
      </c>
      <c r="D495" s="170"/>
    </row>
    <row r="496" s="153" customFormat="1" ht="17.1" customHeight="1" spans="1:4">
      <c r="A496" s="147" t="s">
        <v>433</v>
      </c>
      <c r="B496" s="167">
        <f>SUM(B497:B504)</f>
        <v>0</v>
      </c>
      <c r="C496" s="168">
        <f>SUM(C497:C504)</f>
        <v>0</v>
      </c>
      <c r="D496" s="167">
        <f>SUM(D497:D504)</f>
        <v>0</v>
      </c>
    </row>
    <row r="497" s="153" customFormat="1" ht="17.1" customHeight="1" spans="1:4">
      <c r="A497" s="146" t="s">
        <v>117</v>
      </c>
      <c r="B497" s="170"/>
      <c r="C497" s="171">
        <v>0</v>
      </c>
      <c r="D497" s="170"/>
    </row>
    <row r="498" s="153" customFormat="1" ht="17.1" customHeight="1" spans="1:4">
      <c r="A498" s="146" t="s">
        <v>118</v>
      </c>
      <c r="B498" s="170"/>
      <c r="C498" s="171">
        <v>0</v>
      </c>
      <c r="D498" s="170"/>
    </row>
    <row r="499" s="153" customFormat="1" ht="17.1" customHeight="1" spans="1:4">
      <c r="A499" s="146" t="s">
        <v>119</v>
      </c>
      <c r="B499" s="170"/>
      <c r="C499" s="171">
        <v>0</v>
      </c>
      <c r="D499" s="170"/>
    </row>
    <row r="500" s="153" customFormat="1" ht="17.1" customHeight="1" spans="1:4">
      <c r="A500" s="146" t="s">
        <v>434</v>
      </c>
      <c r="B500" s="170"/>
      <c r="C500" s="171">
        <v>0</v>
      </c>
      <c r="D500" s="170"/>
    </row>
    <row r="501" s="153" customFormat="1" ht="17.1" customHeight="1" spans="1:4">
      <c r="A501" s="146" t="s">
        <v>435</v>
      </c>
      <c r="B501" s="170"/>
      <c r="C501" s="171">
        <v>0</v>
      </c>
      <c r="D501" s="170"/>
    </row>
    <row r="502" s="153" customFormat="1" ht="17.1" customHeight="1" spans="1:4">
      <c r="A502" s="146" t="s">
        <v>436</v>
      </c>
      <c r="B502" s="170"/>
      <c r="C502" s="171">
        <v>0</v>
      </c>
      <c r="D502" s="170"/>
    </row>
    <row r="503" s="153" customFormat="1" ht="17.1" customHeight="1" spans="1:4">
      <c r="A503" s="146" t="s">
        <v>437</v>
      </c>
      <c r="B503" s="170"/>
      <c r="C503" s="171"/>
      <c r="D503" s="170"/>
    </row>
    <row r="504" s="153" customFormat="1" ht="17.1" customHeight="1" spans="1:4">
      <c r="A504" s="146" t="s">
        <v>438</v>
      </c>
      <c r="B504" s="170"/>
      <c r="C504" s="171">
        <v>0</v>
      </c>
      <c r="D504" s="170"/>
    </row>
    <row r="505" s="153" customFormat="1" ht="17.1" customHeight="1" spans="1:4">
      <c r="A505" s="147" t="s">
        <v>439</v>
      </c>
      <c r="B505" s="167">
        <f>SUM(B506:B512)</f>
        <v>0</v>
      </c>
      <c r="C505" s="168">
        <f>SUM(C506:C512)</f>
        <v>0</v>
      </c>
      <c r="D505" s="167">
        <f>SUM(D506:D512)</f>
        <v>0</v>
      </c>
    </row>
    <row r="506" s="153" customFormat="1" ht="17.1" customHeight="1" spans="1:4">
      <c r="A506" s="146" t="s">
        <v>117</v>
      </c>
      <c r="B506" s="170"/>
      <c r="C506" s="171">
        <v>0</v>
      </c>
      <c r="D506" s="170"/>
    </row>
    <row r="507" s="153" customFormat="1" ht="17.1" customHeight="1" spans="1:4">
      <c r="A507" s="146" t="s">
        <v>118</v>
      </c>
      <c r="B507" s="170"/>
      <c r="C507" s="171">
        <v>0</v>
      </c>
      <c r="D507" s="170"/>
    </row>
    <row r="508" s="153" customFormat="1" ht="17.1" customHeight="1" spans="1:4">
      <c r="A508" s="146" t="s">
        <v>119</v>
      </c>
      <c r="B508" s="170"/>
      <c r="C508" s="171">
        <v>0</v>
      </c>
      <c r="D508" s="170"/>
    </row>
    <row r="509" s="153" customFormat="1" ht="17.1" customHeight="1" spans="1:4">
      <c r="A509" s="146" t="s">
        <v>440</v>
      </c>
      <c r="B509" s="170"/>
      <c r="C509" s="171">
        <v>0</v>
      </c>
      <c r="D509" s="170"/>
    </row>
    <row r="510" s="153" customFormat="1" ht="17.1" customHeight="1" spans="1:4">
      <c r="A510" s="146" t="s">
        <v>441</v>
      </c>
      <c r="B510" s="170"/>
      <c r="C510" s="171">
        <v>0</v>
      </c>
      <c r="D510" s="170"/>
    </row>
    <row r="511" s="153" customFormat="1" ht="17.1" customHeight="1" spans="1:4">
      <c r="A511" s="146" t="s">
        <v>442</v>
      </c>
      <c r="B511" s="170"/>
      <c r="C511" s="171"/>
      <c r="D511" s="170"/>
    </row>
    <row r="512" s="153" customFormat="1" ht="17.1" customHeight="1" spans="1:4">
      <c r="A512" s="146" t="s">
        <v>443</v>
      </c>
      <c r="B512" s="170"/>
      <c r="C512" s="171"/>
      <c r="D512" s="170"/>
    </row>
    <row r="513" s="153" customFormat="1" ht="17.1" customHeight="1" spans="1:4">
      <c r="A513" s="147" t="s">
        <v>444</v>
      </c>
      <c r="B513" s="167">
        <f>SUM(B514:B516)</f>
        <v>0</v>
      </c>
      <c r="C513" s="168">
        <f>SUM(C514:C516)</f>
        <v>0</v>
      </c>
      <c r="D513" s="167">
        <f>SUM(D514:D516)</f>
        <v>0</v>
      </c>
    </row>
    <row r="514" s="153" customFormat="1" ht="17.1" customHeight="1" spans="1:4">
      <c r="A514" s="146" t="s">
        <v>445</v>
      </c>
      <c r="B514" s="170"/>
      <c r="C514" s="171">
        <v>0</v>
      </c>
      <c r="D514" s="170"/>
    </row>
    <row r="515" s="153" customFormat="1" ht="17.1" customHeight="1" spans="1:4">
      <c r="A515" s="146" t="s">
        <v>446</v>
      </c>
      <c r="B515" s="170"/>
      <c r="C515" s="171">
        <v>0</v>
      </c>
      <c r="D515" s="170"/>
    </row>
    <row r="516" s="153" customFormat="1" ht="17.1" customHeight="1" spans="1:4">
      <c r="A516" s="146" t="s">
        <v>447</v>
      </c>
      <c r="B516" s="170"/>
      <c r="C516" s="171"/>
      <c r="D516" s="170"/>
    </row>
    <row r="517" s="153" customFormat="1" ht="17.1" customHeight="1" spans="1:4">
      <c r="A517" s="147" t="s">
        <v>448</v>
      </c>
      <c r="B517" s="167">
        <f>B518+B537+B545+B547+B556+B560+B570+B579+B586+B594+B603+B609+B612+B615+B618+B621+B624+B628+B632+B640+B643</f>
        <v>257</v>
      </c>
      <c r="C517" s="168">
        <f>C518+C537+C545+C547+C556+C560+C570+C579+C586+C594+C603+C609+C612+C615+C618+C621+C624+C628+C632+C640+C643</f>
        <v>211.5</v>
      </c>
      <c r="D517" s="167">
        <f>D518+D537+D545+D547+D556+D560+D570+D579+D586+D594+D603+D609+D612+D615+D618+D621+D624+D628+D632+D640+D643</f>
        <v>0</v>
      </c>
    </row>
    <row r="518" s="153" customFormat="1" ht="17.1" customHeight="1" spans="1:4">
      <c r="A518" s="147" t="s">
        <v>449</v>
      </c>
      <c r="B518" s="167">
        <f>SUM(B519:B536)</f>
        <v>108</v>
      </c>
      <c r="C518" s="168">
        <f>SUM(C519:C536)</f>
        <v>110</v>
      </c>
      <c r="D518" s="167">
        <f>SUM(D519:D536)</f>
        <v>0</v>
      </c>
    </row>
    <row r="519" s="153" customFormat="1" ht="17.1" customHeight="1" spans="1:4">
      <c r="A519" s="146" t="s">
        <v>117</v>
      </c>
      <c r="B519" s="170"/>
      <c r="C519" s="171"/>
      <c r="D519" s="170"/>
    </row>
    <row r="520" s="153" customFormat="1" ht="25.5" customHeight="1" spans="1:4">
      <c r="A520" s="146" t="s">
        <v>118</v>
      </c>
      <c r="B520" s="170"/>
      <c r="C520" s="171"/>
      <c r="D520" s="170"/>
    </row>
    <row r="521" s="153" customFormat="1" ht="17.1" customHeight="1" spans="1:4">
      <c r="A521" s="146" t="s">
        <v>119</v>
      </c>
      <c r="B521" s="170"/>
      <c r="C521" s="171"/>
      <c r="D521" s="170"/>
    </row>
    <row r="522" s="153" customFormat="1" ht="17.1" customHeight="1" spans="1:4">
      <c r="A522" s="146" t="s">
        <v>450</v>
      </c>
      <c r="B522" s="170"/>
      <c r="C522" s="171"/>
      <c r="D522" s="170"/>
    </row>
    <row r="523" s="153" customFormat="1" ht="17.1" customHeight="1" spans="1:4">
      <c r="A523" s="146" t="s">
        <v>451</v>
      </c>
      <c r="B523" s="170"/>
      <c r="C523" s="171"/>
      <c r="D523" s="170"/>
    </row>
    <row r="524" s="153" customFormat="1" ht="17.1" customHeight="1" spans="1:4">
      <c r="A524" s="146" t="s">
        <v>452</v>
      </c>
      <c r="B524" s="170"/>
      <c r="C524" s="171"/>
      <c r="D524" s="170"/>
    </row>
    <row r="525" s="153" customFormat="1" ht="17.1" customHeight="1" spans="1:4">
      <c r="A525" s="146" t="s">
        <v>453</v>
      </c>
      <c r="B525" s="170"/>
      <c r="C525" s="171"/>
      <c r="D525" s="170"/>
    </row>
    <row r="526" s="153" customFormat="1" ht="17.1" customHeight="1" spans="1:4">
      <c r="A526" s="146" t="s">
        <v>158</v>
      </c>
      <c r="B526" s="170"/>
      <c r="C526" s="171"/>
      <c r="D526" s="170"/>
    </row>
    <row r="527" s="153" customFormat="1" ht="17.1" customHeight="1" spans="1:4">
      <c r="A527" s="146" t="s">
        <v>454</v>
      </c>
      <c r="B527" s="170">
        <v>98</v>
      </c>
      <c r="C527" s="171">
        <v>90</v>
      </c>
      <c r="D527" s="170"/>
    </row>
    <row r="528" s="153" customFormat="1" ht="17.1" customHeight="1" spans="1:4">
      <c r="A528" s="146" t="s">
        <v>455</v>
      </c>
      <c r="B528" s="170"/>
      <c r="C528" s="171"/>
      <c r="D528" s="170"/>
    </row>
    <row r="529" s="153" customFormat="1" ht="17.1" customHeight="1" spans="1:4">
      <c r="A529" s="146" t="s">
        <v>456</v>
      </c>
      <c r="B529" s="170"/>
      <c r="C529" s="171"/>
      <c r="D529" s="170"/>
    </row>
    <row r="530" s="153" customFormat="1" ht="17.1" customHeight="1" spans="1:4">
      <c r="A530" s="146" t="s">
        <v>457</v>
      </c>
      <c r="B530" s="170"/>
      <c r="C530" s="171"/>
      <c r="D530" s="170"/>
    </row>
    <row r="531" s="153" customFormat="1" ht="17.1" customHeight="1" spans="1:4">
      <c r="A531" s="146" t="s">
        <v>458</v>
      </c>
      <c r="B531" s="170"/>
      <c r="C531" s="171"/>
      <c r="D531" s="170"/>
    </row>
    <row r="532" s="153" customFormat="1" ht="17.1" customHeight="1" spans="1:4">
      <c r="A532" s="146" t="s">
        <v>459</v>
      </c>
      <c r="B532" s="170"/>
      <c r="C532" s="171"/>
      <c r="D532" s="170"/>
    </row>
    <row r="533" s="153" customFormat="1" ht="17.1" customHeight="1" spans="1:4">
      <c r="A533" s="146" t="s">
        <v>460</v>
      </c>
      <c r="B533" s="170"/>
      <c r="C533" s="171"/>
      <c r="D533" s="170"/>
    </row>
    <row r="534" s="153" customFormat="1" ht="17.1" customHeight="1" spans="1:4">
      <c r="A534" s="146" t="s">
        <v>461</v>
      </c>
      <c r="B534" s="170"/>
      <c r="C534" s="171"/>
      <c r="D534" s="170"/>
    </row>
    <row r="535" s="153" customFormat="1" ht="17.1" customHeight="1" spans="1:4">
      <c r="A535" s="146" t="s">
        <v>126</v>
      </c>
      <c r="B535" s="170"/>
      <c r="C535" s="171"/>
      <c r="D535" s="170"/>
    </row>
    <row r="536" s="153" customFormat="1" ht="17.1" customHeight="1" spans="1:4">
      <c r="A536" s="146" t="s">
        <v>462</v>
      </c>
      <c r="B536" s="170">
        <v>10</v>
      </c>
      <c r="C536" s="171">
        <v>20</v>
      </c>
      <c r="D536" s="170"/>
    </row>
    <row r="537" s="153" customFormat="1" ht="17.1" customHeight="1" spans="1:4">
      <c r="A537" s="147" t="s">
        <v>463</v>
      </c>
      <c r="B537" s="167">
        <f>SUM(B538:B544)</f>
        <v>0</v>
      </c>
      <c r="C537" s="168">
        <f>SUM(C538:C544)</f>
        <v>0</v>
      </c>
      <c r="D537" s="167">
        <f>SUM(D538:D544)</f>
        <v>0</v>
      </c>
    </row>
    <row r="538" s="153" customFormat="1" ht="17.1" customHeight="1" spans="1:4">
      <c r="A538" s="146" t="s">
        <v>117</v>
      </c>
      <c r="B538" s="170"/>
      <c r="C538" s="171"/>
      <c r="D538" s="170"/>
    </row>
    <row r="539" s="153" customFormat="1" ht="17.1" customHeight="1" spans="1:4">
      <c r="A539" s="146" t="s">
        <v>118</v>
      </c>
      <c r="B539" s="170"/>
      <c r="C539" s="171"/>
      <c r="D539" s="170"/>
    </row>
    <row r="540" s="153" customFormat="1" ht="17.1" customHeight="1" spans="1:4">
      <c r="A540" s="146" t="s">
        <v>119</v>
      </c>
      <c r="B540" s="170"/>
      <c r="C540" s="171"/>
      <c r="D540" s="170"/>
    </row>
    <row r="541" s="153" customFormat="1" ht="17.1" customHeight="1" spans="1:4">
      <c r="A541" s="146" t="s">
        <v>464</v>
      </c>
      <c r="B541" s="170"/>
      <c r="C541" s="171"/>
      <c r="D541" s="170"/>
    </row>
    <row r="542" s="153" customFormat="1" ht="17.1" customHeight="1" spans="1:4">
      <c r="A542" s="146" t="s">
        <v>465</v>
      </c>
      <c r="B542" s="170"/>
      <c r="C542" s="171"/>
      <c r="D542" s="170"/>
    </row>
    <row r="543" s="153" customFormat="1" ht="17.1" customHeight="1" spans="1:4">
      <c r="A543" s="146" t="s">
        <v>466</v>
      </c>
      <c r="B543" s="170"/>
      <c r="C543" s="171"/>
      <c r="D543" s="170"/>
    </row>
    <row r="544" s="153" customFormat="1" ht="17.1" customHeight="1" spans="1:4">
      <c r="A544" s="146" t="s">
        <v>467</v>
      </c>
      <c r="B544" s="170"/>
      <c r="C544" s="171"/>
      <c r="D544" s="170"/>
    </row>
    <row r="545" s="153" customFormat="1" ht="17.1" customHeight="1" spans="1:4">
      <c r="A545" s="147" t="s">
        <v>468</v>
      </c>
      <c r="B545" s="167">
        <f>SUM(B546)</f>
        <v>0</v>
      </c>
      <c r="C545" s="168">
        <f>SUM(C546)</f>
        <v>0</v>
      </c>
      <c r="D545" s="167">
        <f>SUM(D546)</f>
        <v>0</v>
      </c>
    </row>
    <row r="546" s="153" customFormat="1" ht="17.1" customHeight="1" spans="1:4">
      <c r="A546" s="146" t="s">
        <v>469</v>
      </c>
      <c r="B546" s="170"/>
      <c r="C546" s="171">
        <v>0</v>
      </c>
      <c r="D546" s="170"/>
    </row>
    <row r="547" s="153" customFormat="1" ht="17.1" customHeight="1" spans="1:4">
      <c r="A547" s="147" t="s">
        <v>470</v>
      </c>
      <c r="B547" s="167">
        <f>SUM(B548:B555)</f>
        <v>141</v>
      </c>
      <c r="C547" s="168">
        <f>SUM(C548:C555)</f>
        <v>100</v>
      </c>
      <c r="D547" s="167">
        <f>SUM(D548:D555)</f>
        <v>0</v>
      </c>
    </row>
    <row r="548" s="153" customFormat="1" ht="17.1" customHeight="1" spans="1:4">
      <c r="A548" s="146" t="s">
        <v>471</v>
      </c>
      <c r="B548" s="170">
        <v>22</v>
      </c>
      <c r="C548" s="171">
        <v>6</v>
      </c>
      <c r="D548" s="170"/>
    </row>
    <row r="549" s="153" customFormat="1" ht="17.1" customHeight="1" spans="1:4">
      <c r="A549" s="146" t="s">
        <v>472</v>
      </c>
      <c r="B549" s="170">
        <v>22</v>
      </c>
      <c r="C549" s="171">
        <v>9</v>
      </c>
      <c r="D549" s="170"/>
    </row>
    <row r="550" s="153" customFormat="1" ht="17.1" customHeight="1" spans="1:4">
      <c r="A550" s="146" t="s">
        <v>473</v>
      </c>
      <c r="B550" s="170"/>
      <c r="C550" s="171"/>
      <c r="D550" s="170"/>
    </row>
    <row r="551" s="153" customFormat="1" ht="17.1" customHeight="1" spans="1:4">
      <c r="A551" s="146" t="s">
        <v>474</v>
      </c>
      <c r="B551" s="170">
        <v>84</v>
      </c>
      <c r="C551" s="171">
        <v>85</v>
      </c>
      <c r="D551" s="170"/>
    </row>
    <row r="552" s="153" customFormat="1" ht="17.1" customHeight="1" spans="1:4">
      <c r="A552" s="146" t="s">
        <v>475</v>
      </c>
      <c r="B552" s="170">
        <v>13</v>
      </c>
      <c r="C552" s="171"/>
      <c r="D552" s="170"/>
    </row>
    <row r="553" s="153" customFormat="1" ht="17.1" customHeight="1" spans="1:4">
      <c r="A553" s="146" t="s">
        <v>476</v>
      </c>
      <c r="B553" s="170"/>
      <c r="C553" s="171"/>
      <c r="D553" s="170"/>
    </row>
    <row r="554" s="153" customFormat="1" ht="17.1" customHeight="1" spans="1:4">
      <c r="A554" s="146" t="s">
        <v>477</v>
      </c>
      <c r="B554" s="170"/>
      <c r="C554" s="171"/>
      <c r="D554" s="170"/>
    </row>
    <row r="555" s="153" customFormat="1" ht="17.1" customHeight="1" spans="1:4">
      <c r="A555" s="146" t="s">
        <v>478</v>
      </c>
      <c r="B555" s="170"/>
      <c r="C555" s="171"/>
      <c r="D555" s="170"/>
    </row>
    <row r="556" s="153" customFormat="1" ht="17.1" customHeight="1" spans="1:4">
      <c r="A556" s="147" t="s">
        <v>479</v>
      </c>
      <c r="B556" s="167">
        <f>SUM(B557:B559)</f>
        <v>0</v>
      </c>
      <c r="C556" s="168">
        <f>SUM(C557:C559)</f>
        <v>0</v>
      </c>
      <c r="D556" s="167">
        <f>SUM(D557:D559)</f>
        <v>0</v>
      </c>
    </row>
    <row r="557" s="153" customFormat="1" ht="17.1" customHeight="1" spans="1:4">
      <c r="A557" s="146" t="s">
        <v>480</v>
      </c>
      <c r="B557" s="170"/>
      <c r="C557" s="171">
        <v>0</v>
      </c>
      <c r="D557" s="170"/>
    </row>
    <row r="558" s="153" customFormat="1" ht="17.1" customHeight="1" spans="1:4">
      <c r="A558" s="146" t="s">
        <v>481</v>
      </c>
      <c r="B558" s="170"/>
      <c r="C558" s="171">
        <v>0</v>
      </c>
      <c r="D558" s="170"/>
    </row>
    <row r="559" s="153" customFormat="1" ht="17.1" customHeight="1" spans="1:4">
      <c r="A559" s="146" t="s">
        <v>482</v>
      </c>
      <c r="B559" s="170"/>
      <c r="C559" s="171">
        <v>0</v>
      </c>
      <c r="D559" s="170"/>
    </row>
    <row r="560" s="153" customFormat="1" ht="17.1" customHeight="1" spans="1:4">
      <c r="A560" s="147" t="s">
        <v>483</v>
      </c>
      <c r="B560" s="167">
        <f>SUM(B561:B569)</f>
        <v>0</v>
      </c>
      <c r="C560" s="168">
        <f>SUM(C561:C569)</f>
        <v>0</v>
      </c>
      <c r="D560" s="167">
        <f>SUM(D561:D569)</f>
        <v>0</v>
      </c>
    </row>
    <row r="561" s="153" customFormat="1" ht="17.1" customHeight="1" spans="1:4">
      <c r="A561" s="146" t="s">
        <v>484</v>
      </c>
      <c r="B561" s="170"/>
      <c r="C561" s="171"/>
      <c r="D561" s="170"/>
    </row>
    <row r="562" s="153" customFormat="1" ht="17.1" customHeight="1" spans="1:4">
      <c r="A562" s="146" t="s">
        <v>485</v>
      </c>
      <c r="B562" s="170"/>
      <c r="C562" s="171">
        <v>0</v>
      </c>
      <c r="D562" s="170"/>
    </row>
    <row r="563" s="153" customFormat="1" ht="17.1" customHeight="1" spans="1:4">
      <c r="A563" s="146" t="s">
        <v>486</v>
      </c>
      <c r="B563" s="170"/>
      <c r="C563" s="171">
        <v>0</v>
      </c>
      <c r="D563" s="170"/>
    </row>
    <row r="564" s="153" customFormat="1" ht="17.1" customHeight="1" spans="1:4">
      <c r="A564" s="146" t="s">
        <v>487</v>
      </c>
      <c r="B564" s="170"/>
      <c r="C564" s="171">
        <v>0</v>
      </c>
      <c r="D564" s="170"/>
    </row>
    <row r="565" s="153" customFormat="1" ht="17.1" customHeight="1" spans="1:4">
      <c r="A565" s="146" t="s">
        <v>488</v>
      </c>
      <c r="B565" s="170"/>
      <c r="C565" s="171">
        <v>0</v>
      </c>
      <c r="D565" s="170"/>
    </row>
    <row r="566" s="153" customFormat="1" ht="17.1" customHeight="1" spans="1:4">
      <c r="A566" s="146" t="s">
        <v>489</v>
      </c>
      <c r="B566" s="170"/>
      <c r="C566" s="171">
        <v>0</v>
      </c>
      <c r="D566" s="170"/>
    </row>
    <row r="567" s="153" customFormat="1" ht="17.1" customHeight="1" spans="1:4">
      <c r="A567" s="146" t="s">
        <v>490</v>
      </c>
      <c r="B567" s="170"/>
      <c r="C567" s="171">
        <v>0</v>
      </c>
      <c r="D567" s="170"/>
    </row>
    <row r="568" s="153" customFormat="1" ht="17.1" customHeight="1" spans="1:4">
      <c r="A568" s="146" t="s">
        <v>491</v>
      </c>
      <c r="B568" s="170"/>
      <c r="C568" s="171">
        <v>0</v>
      </c>
      <c r="D568" s="170"/>
    </row>
    <row r="569" s="153" customFormat="1" ht="17.1" customHeight="1" spans="1:4">
      <c r="A569" s="146" t="s">
        <v>492</v>
      </c>
      <c r="B569" s="170"/>
      <c r="C569" s="171"/>
      <c r="D569" s="170"/>
    </row>
    <row r="570" s="153" customFormat="1" ht="17.1" customHeight="1" spans="1:4">
      <c r="A570" s="147" t="s">
        <v>493</v>
      </c>
      <c r="B570" s="167">
        <f>SUM(B571:B578)</f>
        <v>1</v>
      </c>
      <c r="C570" s="168">
        <f>SUM(C571:C578)</f>
        <v>0</v>
      </c>
      <c r="D570" s="167">
        <f>SUM(D571:D578)</f>
        <v>0</v>
      </c>
    </row>
    <row r="571" s="153" customFormat="1" ht="17.1" customHeight="1" spans="1:4">
      <c r="A571" s="146" t="s">
        <v>494</v>
      </c>
      <c r="B571" s="170"/>
      <c r="C571" s="171"/>
      <c r="D571" s="170"/>
    </row>
    <row r="572" s="153" customFormat="1" ht="17.1" customHeight="1" spans="1:4">
      <c r="A572" s="146" t="s">
        <v>495</v>
      </c>
      <c r="B572" s="170">
        <v>1</v>
      </c>
      <c r="C572" s="171"/>
      <c r="D572" s="170"/>
    </row>
    <row r="573" s="153" customFormat="1" ht="17.1" customHeight="1" spans="1:4">
      <c r="A573" s="146" t="s">
        <v>496</v>
      </c>
      <c r="B573" s="170"/>
      <c r="C573" s="171"/>
      <c r="D573" s="170"/>
    </row>
    <row r="574" s="153" customFormat="1" ht="17.1" customHeight="1" spans="1:4">
      <c r="A574" s="146" t="s">
        <v>497</v>
      </c>
      <c r="B574" s="170"/>
      <c r="C574" s="171"/>
      <c r="D574" s="170"/>
    </row>
    <row r="575" s="153" customFormat="1" ht="17.1" customHeight="1" spans="1:4">
      <c r="A575" s="146" t="s">
        <v>498</v>
      </c>
      <c r="B575" s="170"/>
      <c r="C575" s="171"/>
      <c r="D575" s="170"/>
    </row>
    <row r="576" s="153" customFormat="1" ht="17.1" customHeight="1" spans="1:4">
      <c r="A576" s="146" t="s">
        <v>499</v>
      </c>
      <c r="B576" s="170"/>
      <c r="C576" s="171"/>
      <c r="D576" s="170"/>
    </row>
    <row r="577" s="153" customFormat="1" ht="17.1" customHeight="1" spans="1:4">
      <c r="A577" s="146" t="s">
        <v>500</v>
      </c>
      <c r="B577" s="170"/>
      <c r="C577" s="171"/>
      <c r="D577" s="170"/>
    </row>
    <row r="578" s="153" customFormat="1" ht="17.1" customHeight="1" spans="1:4">
      <c r="A578" s="146" t="s">
        <v>501</v>
      </c>
      <c r="B578" s="170"/>
      <c r="C578" s="171"/>
      <c r="D578" s="170"/>
    </row>
    <row r="579" s="153" customFormat="1" ht="17.1" customHeight="1" spans="1:4">
      <c r="A579" s="147" t="s">
        <v>502</v>
      </c>
      <c r="B579" s="167">
        <f>SUM(B580:B585)</f>
        <v>0</v>
      </c>
      <c r="C579" s="168">
        <f>SUM(C580:C585)</f>
        <v>0</v>
      </c>
      <c r="D579" s="167">
        <f>SUM(D580:D585)</f>
        <v>0</v>
      </c>
    </row>
    <row r="580" s="153" customFormat="1" ht="17.1" customHeight="1" spans="1:4">
      <c r="A580" s="146" t="s">
        <v>503</v>
      </c>
      <c r="B580" s="170"/>
      <c r="C580" s="171"/>
      <c r="D580" s="170"/>
    </row>
    <row r="581" s="153" customFormat="1" ht="17.1" customHeight="1" spans="1:4">
      <c r="A581" s="146" t="s">
        <v>504</v>
      </c>
      <c r="B581" s="170"/>
      <c r="C581" s="171"/>
      <c r="D581" s="170"/>
    </row>
    <row r="582" s="153" customFormat="1" ht="25.5" customHeight="1" spans="1:4">
      <c r="A582" s="146" t="s">
        <v>505</v>
      </c>
      <c r="B582" s="170"/>
      <c r="C582" s="171"/>
      <c r="D582" s="170"/>
    </row>
    <row r="583" s="153" customFormat="1" ht="17.1" customHeight="1" spans="1:4">
      <c r="A583" s="146" t="s">
        <v>506</v>
      </c>
      <c r="B583" s="170"/>
      <c r="C583" s="171"/>
      <c r="D583" s="170"/>
    </row>
    <row r="584" s="154" customFormat="1" ht="17.1" customHeight="1" spans="1:4">
      <c r="A584" s="146" t="s">
        <v>507</v>
      </c>
      <c r="B584" s="170"/>
      <c r="C584" s="171"/>
      <c r="D584" s="170"/>
    </row>
    <row r="585" s="153" customFormat="1" ht="17.1" customHeight="1" spans="1:4">
      <c r="A585" s="146" t="s">
        <v>508</v>
      </c>
      <c r="B585" s="170"/>
      <c r="C585" s="171"/>
      <c r="D585" s="170"/>
    </row>
    <row r="586" s="154" customFormat="1" ht="17.1" customHeight="1" spans="1:4">
      <c r="A586" s="147" t="s">
        <v>509</v>
      </c>
      <c r="B586" s="167">
        <f>SUM(B587:B593)</f>
        <v>0</v>
      </c>
      <c r="C586" s="168">
        <f>SUM(C587:C593)</f>
        <v>0</v>
      </c>
      <c r="D586" s="167">
        <f>SUM(D587:D593)</f>
        <v>0</v>
      </c>
    </row>
    <row r="587" s="153" customFormat="1" ht="17.1" customHeight="1" spans="1:4">
      <c r="A587" s="146" t="s">
        <v>510</v>
      </c>
      <c r="B587" s="170"/>
      <c r="C587" s="171"/>
      <c r="D587" s="170"/>
    </row>
    <row r="588" s="153" customFormat="1" ht="17.1" customHeight="1" spans="1:4">
      <c r="A588" s="146" t="s">
        <v>511</v>
      </c>
      <c r="B588" s="170"/>
      <c r="C588" s="171"/>
      <c r="D588" s="170"/>
    </row>
    <row r="589" s="153" customFormat="1" ht="17.1" customHeight="1" spans="1:4">
      <c r="A589" s="146" t="s">
        <v>512</v>
      </c>
      <c r="B589" s="170"/>
      <c r="C589" s="171"/>
      <c r="D589" s="170"/>
    </row>
    <row r="590" s="153" customFormat="1" ht="17.1" customHeight="1" spans="1:4">
      <c r="A590" s="146" t="s">
        <v>513</v>
      </c>
      <c r="B590" s="170"/>
      <c r="C590" s="171"/>
      <c r="D590" s="170"/>
    </row>
    <row r="591" s="153" customFormat="1" ht="17.1" customHeight="1" spans="1:4">
      <c r="A591" s="146" t="s">
        <v>514</v>
      </c>
      <c r="B591" s="170"/>
      <c r="C591" s="171"/>
      <c r="D591" s="170"/>
    </row>
    <row r="592" s="154" customFormat="1" ht="17.1" customHeight="1" spans="1:4">
      <c r="A592" s="146" t="s">
        <v>515</v>
      </c>
      <c r="B592" s="170"/>
      <c r="C592" s="171"/>
      <c r="D592" s="170"/>
    </row>
    <row r="593" s="153" customFormat="1" ht="17.1" customHeight="1" spans="1:4">
      <c r="A593" s="146" t="s">
        <v>516</v>
      </c>
      <c r="B593" s="170"/>
      <c r="C593" s="171"/>
      <c r="D593" s="170"/>
    </row>
    <row r="594" s="153" customFormat="1" ht="17.1" customHeight="1" spans="1:4">
      <c r="A594" s="147" t="s">
        <v>517</v>
      </c>
      <c r="B594" s="167">
        <f>SUM(B595:B602)</f>
        <v>0</v>
      </c>
      <c r="C594" s="168">
        <f>SUM(C595:C602)</f>
        <v>0</v>
      </c>
      <c r="D594" s="167">
        <f>SUM(D595:D602)</f>
        <v>0</v>
      </c>
    </row>
    <row r="595" s="153" customFormat="1" ht="17.1" customHeight="1" spans="1:4">
      <c r="A595" s="146" t="s">
        <v>117</v>
      </c>
      <c r="B595" s="170"/>
      <c r="C595" s="171"/>
      <c r="D595" s="170"/>
    </row>
    <row r="596" s="154" customFormat="1" ht="17.1" customHeight="1" spans="1:4">
      <c r="A596" s="146" t="s">
        <v>118</v>
      </c>
      <c r="B596" s="170"/>
      <c r="C596" s="171"/>
      <c r="D596" s="170"/>
    </row>
    <row r="597" s="153" customFormat="1" ht="17.1" customHeight="1" spans="1:4">
      <c r="A597" s="146" t="s">
        <v>119</v>
      </c>
      <c r="B597" s="170"/>
      <c r="C597" s="171"/>
      <c r="D597" s="170"/>
    </row>
    <row r="598" s="153" customFormat="1" ht="17.1" customHeight="1" spans="1:4">
      <c r="A598" s="146" t="s">
        <v>518</v>
      </c>
      <c r="B598" s="170"/>
      <c r="C598" s="171"/>
      <c r="D598" s="170"/>
    </row>
    <row r="599" s="153" customFormat="1" ht="17.1" customHeight="1" spans="1:4">
      <c r="A599" s="146" t="s">
        <v>519</v>
      </c>
      <c r="B599" s="170"/>
      <c r="C599" s="171"/>
      <c r="D599" s="170"/>
    </row>
    <row r="600" s="153" customFormat="1" ht="17.1" customHeight="1" spans="1:4">
      <c r="A600" s="146" t="s">
        <v>520</v>
      </c>
      <c r="B600" s="170"/>
      <c r="C600" s="171"/>
      <c r="D600" s="170"/>
    </row>
    <row r="601" s="153" customFormat="1" ht="17.1" customHeight="1" spans="1:4">
      <c r="A601" s="146" t="s">
        <v>521</v>
      </c>
      <c r="B601" s="170"/>
      <c r="C601" s="171"/>
      <c r="D601" s="170"/>
    </row>
    <row r="602" s="153" customFormat="1" ht="17.1" customHeight="1" spans="1:4">
      <c r="A602" s="146" t="s">
        <v>522</v>
      </c>
      <c r="B602" s="170"/>
      <c r="C602" s="171"/>
      <c r="D602" s="170"/>
    </row>
    <row r="603" s="153" customFormat="1" ht="17.1" customHeight="1" spans="1:4">
      <c r="A603" s="147" t="s">
        <v>523</v>
      </c>
      <c r="B603" s="167">
        <f>SUM(B604:B608)</f>
        <v>0</v>
      </c>
      <c r="C603" s="168">
        <f>SUM(C604:C608)</f>
        <v>0</v>
      </c>
      <c r="D603" s="167">
        <f>SUM(D604:D608)</f>
        <v>0</v>
      </c>
    </row>
    <row r="604" s="153" customFormat="1" ht="17.1" customHeight="1" spans="1:4">
      <c r="A604" s="146" t="s">
        <v>117</v>
      </c>
      <c r="B604" s="170"/>
      <c r="C604" s="171">
        <v>0</v>
      </c>
      <c r="D604" s="170"/>
    </row>
    <row r="605" s="153" customFormat="1" ht="17.1" customHeight="1" spans="1:4">
      <c r="A605" s="146" t="s">
        <v>118</v>
      </c>
      <c r="B605" s="170"/>
      <c r="C605" s="171">
        <v>0</v>
      </c>
      <c r="D605" s="170"/>
    </row>
    <row r="606" s="153" customFormat="1" ht="17.1" customHeight="1" spans="1:4">
      <c r="A606" s="146" t="s">
        <v>119</v>
      </c>
      <c r="B606" s="170"/>
      <c r="C606" s="171">
        <v>0</v>
      </c>
      <c r="D606" s="170"/>
    </row>
    <row r="607" s="153" customFormat="1" ht="17.1" customHeight="1" spans="1:4">
      <c r="A607" s="146" t="s">
        <v>126</v>
      </c>
      <c r="B607" s="170"/>
      <c r="C607" s="171"/>
      <c r="D607" s="170"/>
    </row>
    <row r="608" s="153" customFormat="1" ht="17.1" customHeight="1" spans="1:4">
      <c r="A608" s="146" t="s">
        <v>524</v>
      </c>
      <c r="B608" s="170"/>
      <c r="C608" s="171">
        <v>0</v>
      </c>
      <c r="D608" s="170"/>
    </row>
    <row r="609" s="153" customFormat="1" ht="17.1" customHeight="1" spans="1:4">
      <c r="A609" s="147" t="s">
        <v>525</v>
      </c>
      <c r="B609" s="167">
        <f>SUM(B610:B611)</f>
        <v>0</v>
      </c>
      <c r="C609" s="168">
        <f>SUM(C610:C611)</f>
        <v>0</v>
      </c>
      <c r="D609" s="167">
        <f>SUM(D610:D611)</f>
        <v>0</v>
      </c>
    </row>
    <row r="610" s="153" customFormat="1" ht="17.1" customHeight="1" spans="1:4">
      <c r="A610" s="146" t="s">
        <v>526</v>
      </c>
      <c r="B610" s="170"/>
      <c r="C610" s="171"/>
      <c r="D610" s="170"/>
    </row>
    <row r="611" s="154" customFormat="1" ht="17.1" customHeight="1" spans="1:4">
      <c r="A611" s="146" t="s">
        <v>527</v>
      </c>
      <c r="B611" s="170"/>
      <c r="C611" s="171"/>
      <c r="D611" s="170"/>
    </row>
    <row r="612" s="153" customFormat="1" ht="17.1" customHeight="1" spans="1:4">
      <c r="A612" s="147" t="s">
        <v>528</v>
      </c>
      <c r="B612" s="167">
        <f>SUM(B613:B614)</f>
        <v>0</v>
      </c>
      <c r="C612" s="168">
        <f>SUM(C613:C614)</f>
        <v>0</v>
      </c>
      <c r="D612" s="167">
        <f>SUM(D613:D614)</f>
        <v>0</v>
      </c>
    </row>
    <row r="613" s="153" customFormat="1" ht="17.1" customHeight="1" spans="1:4">
      <c r="A613" s="146" t="s">
        <v>529</v>
      </c>
      <c r="B613" s="170"/>
      <c r="C613" s="171"/>
      <c r="D613" s="170"/>
    </row>
    <row r="614" s="153" customFormat="1" ht="17.1" customHeight="1" spans="1:4">
      <c r="A614" s="146" t="s">
        <v>530</v>
      </c>
      <c r="B614" s="170"/>
      <c r="C614" s="171"/>
      <c r="D614" s="170"/>
    </row>
    <row r="615" s="153" customFormat="1" ht="17.1" customHeight="1" spans="1:4">
      <c r="A615" s="147" t="s">
        <v>531</v>
      </c>
      <c r="B615" s="167">
        <f>SUM(B616:B617)</f>
        <v>1</v>
      </c>
      <c r="C615" s="168">
        <f>SUM(C616:C617)</f>
        <v>1.5</v>
      </c>
      <c r="D615" s="167">
        <f>SUM(D616:D617)</f>
        <v>0</v>
      </c>
    </row>
    <row r="616" s="153" customFormat="1" ht="17.1" customHeight="1" spans="1:4">
      <c r="A616" s="146" t="s">
        <v>532</v>
      </c>
      <c r="B616" s="170"/>
      <c r="C616" s="171"/>
      <c r="D616" s="170"/>
    </row>
    <row r="617" s="153" customFormat="1" ht="17.1" customHeight="1" spans="1:4">
      <c r="A617" s="146" t="s">
        <v>533</v>
      </c>
      <c r="B617" s="170">
        <v>1</v>
      </c>
      <c r="C617" s="171">
        <v>1.5</v>
      </c>
      <c r="D617" s="170"/>
    </row>
    <row r="618" s="153" customFormat="1" ht="17.1" customHeight="1" spans="1:4">
      <c r="A618" s="147" t="s">
        <v>534</v>
      </c>
      <c r="B618" s="167">
        <f>SUM(B619:B620)</f>
        <v>0</v>
      </c>
      <c r="C618" s="168">
        <f>SUM(C619:C620)</f>
        <v>0</v>
      </c>
      <c r="D618" s="167">
        <f>SUM(D619:D620)</f>
        <v>0</v>
      </c>
    </row>
    <row r="619" s="154" customFormat="1" ht="17.1" customHeight="1" spans="1:4">
      <c r="A619" s="146" t="s">
        <v>535</v>
      </c>
      <c r="B619" s="170"/>
      <c r="C619" s="171">
        <v>0</v>
      </c>
      <c r="D619" s="170"/>
    </row>
    <row r="620" s="153" customFormat="1" ht="17.1" customHeight="1" spans="1:4">
      <c r="A620" s="146" t="s">
        <v>536</v>
      </c>
      <c r="B620" s="170"/>
      <c r="C620" s="171">
        <v>0</v>
      </c>
      <c r="D620" s="170"/>
    </row>
    <row r="621" s="153" customFormat="1" ht="17.1" customHeight="1" spans="1:4">
      <c r="A621" s="147" t="s">
        <v>537</v>
      </c>
      <c r="B621" s="167">
        <f>SUM(B622:B623)</f>
        <v>6</v>
      </c>
      <c r="C621" s="168">
        <f>SUM(C622:C623)</f>
        <v>0</v>
      </c>
      <c r="D621" s="167">
        <f>SUM(D622:D623)</f>
        <v>0</v>
      </c>
    </row>
    <row r="622" s="153" customFormat="1" ht="17.1" customHeight="1" spans="1:4">
      <c r="A622" s="146" t="s">
        <v>538</v>
      </c>
      <c r="B622" s="170"/>
      <c r="C622" s="171"/>
      <c r="D622" s="170"/>
    </row>
    <row r="623" s="153" customFormat="1" ht="17.1" customHeight="1" spans="1:4">
      <c r="A623" s="146" t="s">
        <v>539</v>
      </c>
      <c r="B623" s="170">
        <v>6</v>
      </c>
      <c r="C623" s="171">
        <v>0</v>
      </c>
      <c r="D623" s="170"/>
    </row>
    <row r="624" s="153" customFormat="1" ht="17.1" customHeight="1" spans="1:4">
      <c r="A624" s="147" t="s">
        <v>540</v>
      </c>
      <c r="B624" s="167">
        <f>SUM(B625:B627)</f>
        <v>0</v>
      </c>
      <c r="C624" s="168">
        <f>SUM(C625:C627)</f>
        <v>0</v>
      </c>
      <c r="D624" s="167">
        <f>SUM(D625:D627)</f>
        <v>0</v>
      </c>
    </row>
    <row r="625" s="153" customFormat="1" ht="17.1" customHeight="1" spans="1:4">
      <c r="A625" s="146" t="s">
        <v>541</v>
      </c>
      <c r="B625" s="170"/>
      <c r="C625" s="171">
        <v>0</v>
      </c>
      <c r="D625" s="170"/>
    </row>
    <row r="626" s="154" customFormat="1" ht="17.1" customHeight="1" spans="1:4">
      <c r="A626" s="146" t="s">
        <v>542</v>
      </c>
      <c r="B626" s="170"/>
      <c r="C626" s="171"/>
      <c r="D626" s="170"/>
    </row>
    <row r="627" s="153" customFormat="1" ht="17.1" customHeight="1" spans="1:4">
      <c r="A627" s="146" t="s">
        <v>543</v>
      </c>
      <c r="B627" s="170"/>
      <c r="C627" s="171"/>
      <c r="D627" s="170"/>
    </row>
    <row r="628" s="153" customFormat="1" ht="17.1" customHeight="1" spans="1:4">
      <c r="A628" s="147" t="s">
        <v>544</v>
      </c>
      <c r="B628" s="167">
        <f>SUM(B629:B631)</f>
        <v>0</v>
      </c>
      <c r="C628" s="168">
        <f>SUM(C629:C631)</f>
        <v>0</v>
      </c>
      <c r="D628" s="167">
        <f>SUM(D629:D631)</f>
        <v>0</v>
      </c>
    </row>
    <row r="629" s="153" customFormat="1" ht="17.1" customHeight="1" spans="1:4">
      <c r="A629" s="146" t="s">
        <v>545</v>
      </c>
      <c r="B629" s="170"/>
      <c r="C629" s="171">
        <v>0</v>
      </c>
      <c r="D629" s="170"/>
    </row>
    <row r="630" s="153" customFormat="1" ht="17.1" customHeight="1" spans="1:4">
      <c r="A630" s="146" t="s">
        <v>546</v>
      </c>
      <c r="B630" s="170"/>
      <c r="C630" s="171">
        <v>0</v>
      </c>
      <c r="D630" s="170"/>
    </row>
    <row r="631" s="153" customFormat="1" ht="17.1" customHeight="1" spans="1:4">
      <c r="A631" s="146" t="s">
        <v>547</v>
      </c>
      <c r="B631" s="170"/>
      <c r="C631" s="171">
        <v>0</v>
      </c>
      <c r="D631" s="170"/>
    </row>
    <row r="632" s="153" customFormat="1" ht="17.1" customHeight="1" spans="1:4">
      <c r="A632" s="177" t="s">
        <v>548</v>
      </c>
      <c r="B632" s="167">
        <f>SUM(B633:B639)</f>
        <v>0</v>
      </c>
      <c r="C632" s="168">
        <f>SUM(C633:C639)</f>
        <v>0</v>
      </c>
      <c r="D632" s="167">
        <f>SUM(D633:D639)</f>
        <v>0</v>
      </c>
    </row>
    <row r="633" s="154" customFormat="1" ht="17.1" customHeight="1" spans="1:4">
      <c r="A633" s="146" t="s">
        <v>117</v>
      </c>
      <c r="B633" s="170"/>
      <c r="C633" s="171"/>
      <c r="D633" s="170"/>
    </row>
    <row r="634" s="153" customFormat="1" ht="17.1" customHeight="1" spans="1:4">
      <c r="A634" s="146" t="s">
        <v>118</v>
      </c>
      <c r="B634" s="170"/>
      <c r="C634" s="171"/>
      <c r="D634" s="170"/>
    </row>
    <row r="635" s="153" customFormat="1" ht="17.1" customHeight="1" spans="1:4">
      <c r="A635" s="146" t="s">
        <v>119</v>
      </c>
      <c r="B635" s="170"/>
      <c r="C635" s="171"/>
      <c r="D635" s="170"/>
    </row>
    <row r="636" s="153" customFormat="1" ht="17.1" customHeight="1" spans="1:4">
      <c r="A636" s="146" t="s">
        <v>549</v>
      </c>
      <c r="B636" s="170"/>
      <c r="C636" s="171"/>
      <c r="D636" s="170"/>
    </row>
    <row r="637" s="153" customFormat="1" ht="17.1" customHeight="1" spans="1:4">
      <c r="A637" s="146" t="s">
        <v>550</v>
      </c>
      <c r="B637" s="170"/>
      <c r="C637" s="171"/>
      <c r="D637" s="170"/>
    </row>
    <row r="638" s="153" customFormat="1" ht="17.1" customHeight="1" spans="1:4">
      <c r="A638" s="146" t="s">
        <v>126</v>
      </c>
      <c r="B638" s="170"/>
      <c r="C638" s="171"/>
      <c r="D638" s="170"/>
    </row>
    <row r="639" s="153" customFormat="1" ht="17.1" customHeight="1" spans="1:4">
      <c r="A639" s="146" t="s">
        <v>551</v>
      </c>
      <c r="B639" s="170"/>
      <c r="C639" s="171"/>
      <c r="D639" s="170"/>
    </row>
    <row r="640" s="153" customFormat="1" ht="17.1" customHeight="1" spans="1:4">
      <c r="A640" s="147" t="s">
        <v>552</v>
      </c>
      <c r="B640" s="167">
        <f>SUM(B641:B642)</f>
        <v>0</v>
      </c>
      <c r="C640" s="168">
        <f>SUM(C641:C642)</f>
        <v>0</v>
      </c>
      <c r="D640" s="167">
        <f>SUM(D641:D642)</f>
        <v>0</v>
      </c>
    </row>
    <row r="641" s="154" customFormat="1" ht="17.1" customHeight="1" spans="1:4">
      <c r="A641" s="146" t="s">
        <v>553</v>
      </c>
      <c r="B641" s="170"/>
      <c r="C641" s="171"/>
      <c r="D641" s="170"/>
    </row>
    <row r="642" s="153" customFormat="1" ht="17.1" customHeight="1" spans="1:4">
      <c r="A642" s="146" t="s">
        <v>554</v>
      </c>
      <c r="B642" s="170"/>
      <c r="C642" s="171"/>
      <c r="D642" s="170"/>
    </row>
    <row r="643" s="153" customFormat="1" ht="17.1" customHeight="1" spans="1:4">
      <c r="A643" s="147" t="s">
        <v>555</v>
      </c>
      <c r="B643" s="167"/>
      <c r="C643" s="168"/>
      <c r="D643" s="167"/>
    </row>
    <row r="644" s="153" customFormat="1" ht="17.1" customHeight="1" spans="1:4">
      <c r="A644" s="147" t="s">
        <v>556</v>
      </c>
      <c r="B644" s="167">
        <f>B645+B650+B665+B669+B681+B684+B688+B693+B697+B701+B704+B713+B714</f>
        <v>84.6</v>
      </c>
      <c r="C644" s="168">
        <f>C645+C650+C665+C669+C681+C684+C688+C693+C697+C701+C704+C713+C714</f>
        <v>60</v>
      </c>
      <c r="D644" s="167">
        <f>D645+D650+D665+D669+D681+D684+D688+D693+D697+D701+D704+D713+D714</f>
        <v>0</v>
      </c>
    </row>
    <row r="645" s="153" customFormat="1" ht="17.1" customHeight="1" spans="1:4">
      <c r="A645" s="147" t="s">
        <v>557</v>
      </c>
      <c r="B645" s="167">
        <f>SUM(B646:B649)</f>
        <v>0</v>
      </c>
      <c r="C645" s="168">
        <f>SUM(C646:C649)</f>
        <v>0</v>
      </c>
      <c r="D645" s="167">
        <f>SUM(D646:D649)</f>
        <v>0</v>
      </c>
    </row>
    <row r="646" s="154" customFormat="1" ht="17.1" customHeight="1" spans="1:4">
      <c r="A646" s="146" t="s">
        <v>117</v>
      </c>
      <c r="B646" s="170"/>
      <c r="C646" s="171"/>
      <c r="D646" s="170"/>
    </row>
    <row r="647" s="153" customFormat="1" ht="17.1" customHeight="1" spans="1:4">
      <c r="A647" s="146" t="s">
        <v>118</v>
      </c>
      <c r="B647" s="170"/>
      <c r="C647" s="171"/>
      <c r="D647" s="170"/>
    </row>
    <row r="648" s="153" customFormat="1" ht="17.1" customHeight="1" spans="1:4">
      <c r="A648" s="146" t="s">
        <v>119</v>
      </c>
      <c r="B648" s="170"/>
      <c r="C648" s="171"/>
      <c r="D648" s="170"/>
    </row>
    <row r="649" s="153" customFormat="1" ht="17.1" customHeight="1" spans="1:4">
      <c r="A649" s="146" t="s">
        <v>558</v>
      </c>
      <c r="B649" s="170"/>
      <c r="C649" s="171"/>
      <c r="D649" s="170"/>
    </row>
    <row r="650" s="153" customFormat="1" ht="17.1" customHeight="1" spans="1:4">
      <c r="A650" s="147" t="s">
        <v>559</v>
      </c>
      <c r="B650" s="167">
        <f>SUM(B651:B664)</f>
        <v>0</v>
      </c>
      <c r="C650" s="168">
        <f>SUM(C651:C664)</f>
        <v>0</v>
      </c>
      <c r="D650" s="167">
        <f>SUM(D651:D664)</f>
        <v>0</v>
      </c>
    </row>
    <row r="651" s="154" customFormat="1" ht="17.1" customHeight="1" spans="1:4">
      <c r="A651" s="146" t="s">
        <v>560</v>
      </c>
      <c r="B651" s="170"/>
      <c r="C651" s="171"/>
      <c r="D651" s="170"/>
    </row>
    <row r="652" s="153" customFormat="1" ht="17.1" customHeight="1" spans="1:4">
      <c r="A652" s="146" t="s">
        <v>561</v>
      </c>
      <c r="B652" s="170"/>
      <c r="C652" s="171"/>
      <c r="D652" s="170"/>
    </row>
    <row r="653" s="153" customFormat="1" ht="17.1" customHeight="1" spans="1:4">
      <c r="A653" s="146" t="s">
        <v>562</v>
      </c>
      <c r="B653" s="170"/>
      <c r="C653" s="171"/>
      <c r="D653" s="170"/>
    </row>
    <row r="654" s="154" customFormat="1" ht="17.1" customHeight="1" spans="1:4">
      <c r="A654" s="146" t="s">
        <v>563</v>
      </c>
      <c r="B654" s="170"/>
      <c r="C654" s="171"/>
      <c r="D654" s="170"/>
    </row>
    <row r="655" s="153" customFormat="1" ht="17.1" customHeight="1" spans="1:4">
      <c r="A655" s="146" t="s">
        <v>564</v>
      </c>
      <c r="B655" s="170"/>
      <c r="C655" s="171"/>
      <c r="D655" s="170"/>
    </row>
    <row r="656" s="153" customFormat="1" ht="17.1" customHeight="1" spans="1:4">
      <c r="A656" s="146" t="s">
        <v>565</v>
      </c>
      <c r="B656" s="170"/>
      <c r="C656" s="171"/>
      <c r="D656" s="170"/>
    </row>
    <row r="657" s="154" customFormat="1" ht="17.1" customHeight="1" spans="1:4">
      <c r="A657" s="146" t="s">
        <v>566</v>
      </c>
      <c r="B657" s="170"/>
      <c r="C657" s="171"/>
      <c r="D657" s="170"/>
    </row>
    <row r="658" s="153" customFormat="1" ht="17.1" customHeight="1" spans="1:4">
      <c r="A658" s="146" t="s">
        <v>567</v>
      </c>
      <c r="B658" s="170"/>
      <c r="C658" s="171"/>
      <c r="D658" s="170"/>
    </row>
    <row r="659" s="153" customFormat="1" ht="17.1" customHeight="1" spans="1:4">
      <c r="A659" s="146" t="s">
        <v>568</v>
      </c>
      <c r="B659" s="170"/>
      <c r="C659" s="171"/>
      <c r="D659" s="170"/>
    </row>
    <row r="660" s="154" customFormat="1" ht="17.1" customHeight="1" spans="1:4">
      <c r="A660" s="146" t="s">
        <v>569</v>
      </c>
      <c r="B660" s="170"/>
      <c r="C660" s="171"/>
      <c r="D660" s="170"/>
    </row>
    <row r="661" s="153" customFormat="1" ht="17.1" customHeight="1" spans="1:4">
      <c r="A661" s="146" t="s">
        <v>570</v>
      </c>
      <c r="B661" s="170"/>
      <c r="C661" s="171"/>
      <c r="D661" s="170"/>
    </row>
    <row r="662" s="153" customFormat="1" ht="17.1" customHeight="1" spans="1:4">
      <c r="A662" s="146" t="s">
        <v>571</v>
      </c>
      <c r="B662" s="170"/>
      <c r="C662" s="171"/>
      <c r="D662" s="170"/>
    </row>
    <row r="663" s="154" customFormat="1" ht="17.1" customHeight="1" spans="1:4">
      <c r="A663" s="146" t="s">
        <v>572</v>
      </c>
      <c r="B663" s="170"/>
      <c r="C663" s="171"/>
      <c r="D663" s="170"/>
    </row>
    <row r="664" s="153" customFormat="1" ht="17.1" customHeight="1" spans="1:4">
      <c r="A664" s="146" t="s">
        <v>573</v>
      </c>
      <c r="B664" s="170"/>
      <c r="C664" s="171"/>
      <c r="D664" s="170"/>
    </row>
    <row r="665" s="153" customFormat="1" ht="17.1" customHeight="1" spans="1:4">
      <c r="A665" s="147" t="s">
        <v>574</v>
      </c>
      <c r="B665" s="167">
        <f>SUM(B666:B668)</f>
        <v>0</v>
      </c>
      <c r="C665" s="168">
        <f>SUM(C666:C668)</f>
        <v>0</v>
      </c>
      <c r="D665" s="167">
        <f>SUM(D666:D668)</f>
        <v>0</v>
      </c>
    </row>
    <row r="666" s="154" customFormat="1" ht="17.1" customHeight="1" spans="1:4">
      <c r="A666" s="146" t="s">
        <v>575</v>
      </c>
      <c r="B666" s="170"/>
      <c r="C666" s="171"/>
      <c r="D666" s="170"/>
    </row>
    <row r="667" s="153" customFormat="1" ht="17.1" customHeight="1" spans="1:4">
      <c r="A667" s="146" t="s">
        <v>576</v>
      </c>
      <c r="B667" s="170"/>
      <c r="C667" s="171"/>
      <c r="D667" s="170"/>
    </row>
    <row r="668" s="154" customFormat="1" ht="17.1" customHeight="1" spans="1:4">
      <c r="A668" s="146" t="s">
        <v>577</v>
      </c>
      <c r="B668" s="170"/>
      <c r="C668" s="171"/>
      <c r="D668" s="170"/>
    </row>
    <row r="669" s="154" customFormat="1" ht="17.1" customHeight="1" spans="1:4">
      <c r="A669" s="147" t="s">
        <v>578</v>
      </c>
      <c r="B669" s="167">
        <f>SUM(B670:B680)</f>
        <v>6.6</v>
      </c>
      <c r="C669" s="168">
        <f>SUM(C670:C680)</f>
        <v>6</v>
      </c>
      <c r="D669" s="167">
        <f>SUM(D670:D680)</f>
        <v>0</v>
      </c>
    </row>
    <row r="670" s="153" customFormat="1" ht="17.1" customHeight="1" spans="1:4">
      <c r="A670" s="146" t="s">
        <v>579</v>
      </c>
      <c r="B670" s="170"/>
      <c r="C670" s="171"/>
      <c r="D670" s="170"/>
    </row>
    <row r="671" s="153" customFormat="1" ht="17.1" customHeight="1" spans="1:4">
      <c r="A671" s="146" t="s">
        <v>580</v>
      </c>
      <c r="B671" s="170"/>
      <c r="C671" s="171"/>
      <c r="D671" s="170"/>
    </row>
    <row r="672" s="153" customFormat="1" ht="17.1" customHeight="1" spans="1:4">
      <c r="A672" s="146" t="s">
        <v>581</v>
      </c>
      <c r="B672" s="170"/>
      <c r="C672" s="171"/>
      <c r="D672" s="170"/>
    </row>
    <row r="673" s="153" customFormat="1" ht="17.1" customHeight="1" spans="1:4">
      <c r="A673" s="146" t="s">
        <v>582</v>
      </c>
      <c r="B673" s="170"/>
      <c r="C673" s="171"/>
      <c r="D673" s="170"/>
    </row>
    <row r="674" s="154" customFormat="1" ht="17.1" customHeight="1" spans="1:4">
      <c r="A674" s="146" t="s">
        <v>583</v>
      </c>
      <c r="B674" s="170"/>
      <c r="C674" s="171"/>
      <c r="D674" s="170"/>
    </row>
    <row r="675" s="153" customFormat="1" ht="17.1" customHeight="1" spans="1:4">
      <c r="A675" s="146" t="s">
        <v>584</v>
      </c>
      <c r="B675" s="170"/>
      <c r="C675" s="171"/>
      <c r="D675" s="170"/>
    </row>
    <row r="676" s="153" customFormat="1" ht="17.1" customHeight="1" spans="1:4">
      <c r="A676" s="146" t="s">
        <v>585</v>
      </c>
      <c r="B676" s="170"/>
      <c r="C676" s="171"/>
      <c r="D676" s="170"/>
    </row>
    <row r="677" s="153" customFormat="1" ht="17.1" customHeight="1" spans="1:4">
      <c r="A677" s="146" t="s">
        <v>586</v>
      </c>
      <c r="B677" s="170"/>
      <c r="C677" s="171"/>
      <c r="D677" s="170"/>
    </row>
    <row r="678" s="153" customFormat="1" ht="17.1" customHeight="1" spans="1:4">
      <c r="A678" s="146" t="s">
        <v>587</v>
      </c>
      <c r="B678" s="170">
        <v>0.3</v>
      </c>
      <c r="C678" s="171"/>
      <c r="D678" s="170"/>
    </row>
    <row r="679" s="153" customFormat="1" ht="17.1" customHeight="1" spans="1:4">
      <c r="A679" s="146" t="s">
        <v>588</v>
      </c>
      <c r="B679" s="170"/>
      <c r="C679" s="171"/>
      <c r="D679" s="170"/>
    </row>
    <row r="680" s="153" customFormat="1" ht="17.1" customHeight="1" spans="1:4">
      <c r="A680" s="146" t="s">
        <v>589</v>
      </c>
      <c r="B680" s="170">
        <v>6.3</v>
      </c>
      <c r="C680" s="171">
        <v>6</v>
      </c>
      <c r="D680" s="170"/>
    </row>
    <row r="681" s="153" customFormat="1" ht="17.1" customHeight="1" spans="1:4">
      <c r="A681" s="147" t="s">
        <v>590</v>
      </c>
      <c r="B681" s="167">
        <f>SUM(B682:B683)</f>
        <v>0</v>
      </c>
      <c r="C681" s="168">
        <f>SUM(C682:C683)</f>
        <v>0</v>
      </c>
      <c r="D681" s="167">
        <f>SUM(D682:D683)</f>
        <v>0</v>
      </c>
    </row>
    <row r="682" s="153" customFormat="1" ht="17.1" customHeight="1" spans="1:4">
      <c r="A682" s="146" t="s">
        <v>591</v>
      </c>
      <c r="B682" s="170"/>
      <c r="C682" s="171"/>
      <c r="D682" s="170"/>
    </row>
    <row r="683" s="153" customFormat="1" ht="17.1" customHeight="1" spans="1:4">
      <c r="A683" s="146" t="s">
        <v>592</v>
      </c>
      <c r="B683" s="170"/>
      <c r="C683" s="171"/>
      <c r="D683" s="170"/>
    </row>
    <row r="684" s="153" customFormat="1" ht="17.1" customHeight="1" spans="1:4">
      <c r="A684" s="147" t="s">
        <v>593</v>
      </c>
      <c r="B684" s="167">
        <f>SUM(B685:B687)</f>
        <v>0</v>
      </c>
      <c r="C684" s="168">
        <f>SUM(C685:C687)</f>
        <v>0</v>
      </c>
      <c r="D684" s="167">
        <f>SUM(D685:D687)</f>
        <v>0</v>
      </c>
    </row>
    <row r="685" s="153" customFormat="1" ht="17.1" customHeight="1" spans="1:4">
      <c r="A685" s="146" t="s">
        <v>594</v>
      </c>
      <c r="B685" s="170"/>
      <c r="C685" s="171"/>
      <c r="D685" s="170"/>
    </row>
    <row r="686" s="153" customFormat="1" ht="17.1" customHeight="1" spans="1:4">
      <c r="A686" s="146" t="s">
        <v>595</v>
      </c>
      <c r="B686" s="170"/>
      <c r="C686" s="171"/>
      <c r="D686" s="170"/>
    </row>
    <row r="687" s="154" customFormat="1" ht="17.1" customHeight="1" spans="1:4">
      <c r="A687" s="146" t="s">
        <v>596</v>
      </c>
      <c r="B687" s="170"/>
      <c r="C687" s="171"/>
      <c r="D687" s="170"/>
    </row>
    <row r="688" s="153" customFormat="1" ht="17.1" customHeight="1" spans="1:4">
      <c r="A688" s="147" t="s">
        <v>597</v>
      </c>
      <c r="B688" s="167">
        <f>SUM(B689:B692)</f>
        <v>78</v>
      </c>
      <c r="C688" s="168">
        <f>SUM(C689:C692)</f>
        <v>54</v>
      </c>
      <c r="D688" s="167">
        <f>SUM(D689:D692)</f>
        <v>0</v>
      </c>
    </row>
    <row r="689" s="153" customFormat="1" ht="17.1" customHeight="1" spans="1:4">
      <c r="A689" s="146" t="s">
        <v>598</v>
      </c>
      <c r="B689" s="170">
        <v>27</v>
      </c>
      <c r="C689" s="171">
        <v>28</v>
      </c>
      <c r="D689" s="170"/>
    </row>
    <row r="690" s="153" customFormat="1" ht="17.1" customHeight="1" spans="1:4">
      <c r="A690" s="146" t="s">
        <v>599</v>
      </c>
      <c r="B690" s="170">
        <v>21</v>
      </c>
      <c r="C690" s="171">
        <v>21</v>
      </c>
      <c r="D690" s="170"/>
    </row>
    <row r="691" s="154" customFormat="1" ht="17.1" customHeight="1" spans="1:4">
      <c r="A691" s="146" t="s">
        <v>600</v>
      </c>
      <c r="B691" s="170">
        <v>3</v>
      </c>
      <c r="C691" s="171">
        <v>3</v>
      </c>
      <c r="D691" s="170"/>
    </row>
    <row r="692" s="153" customFormat="1" ht="17.1" customHeight="1" spans="1:4">
      <c r="A692" s="146" t="s">
        <v>601</v>
      </c>
      <c r="B692" s="170">
        <v>27</v>
      </c>
      <c r="C692" s="171">
        <v>2</v>
      </c>
      <c r="D692" s="170"/>
    </row>
    <row r="693" s="153" customFormat="1" ht="17.1" customHeight="1" spans="1:4">
      <c r="A693" s="147" t="s">
        <v>602</v>
      </c>
      <c r="B693" s="167">
        <f>SUM(B694:B696)</f>
        <v>0</v>
      </c>
      <c r="C693" s="168">
        <f>SUM(C694:C696)</f>
        <v>0</v>
      </c>
      <c r="D693" s="167">
        <f>SUM(D694:D696)</f>
        <v>0</v>
      </c>
    </row>
    <row r="694" s="153" customFormat="1" ht="17.1" customHeight="1" spans="1:4">
      <c r="A694" s="146" t="s">
        <v>603</v>
      </c>
      <c r="B694" s="170"/>
      <c r="C694" s="171"/>
      <c r="D694" s="170"/>
    </row>
    <row r="695" s="153" customFormat="1" ht="17.1" customHeight="1" spans="1:4">
      <c r="A695" s="146" t="s">
        <v>604</v>
      </c>
      <c r="B695" s="170"/>
      <c r="C695" s="171"/>
      <c r="D695" s="170"/>
    </row>
    <row r="696" s="153" customFormat="1" ht="17.1" customHeight="1" spans="1:4">
      <c r="A696" s="146" t="s">
        <v>605</v>
      </c>
      <c r="B696" s="170"/>
      <c r="C696" s="171"/>
      <c r="D696" s="170"/>
    </row>
    <row r="697" s="153" customFormat="1" ht="17.1" customHeight="1" spans="1:4">
      <c r="A697" s="147" t="s">
        <v>606</v>
      </c>
      <c r="B697" s="167">
        <f>SUM(B698:B700)</f>
        <v>0</v>
      </c>
      <c r="C697" s="168">
        <f>SUM(C698:C700)</f>
        <v>0</v>
      </c>
      <c r="D697" s="167">
        <f>SUM(D698:D700)</f>
        <v>0</v>
      </c>
    </row>
    <row r="698" s="153" customFormat="1" ht="17.1" customHeight="1" spans="1:4">
      <c r="A698" s="146" t="s">
        <v>607</v>
      </c>
      <c r="B698" s="170"/>
      <c r="C698" s="171"/>
      <c r="D698" s="170"/>
    </row>
    <row r="699" s="153" customFormat="1" ht="17.1" customHeight="1" spans="1:4">
      <c r="A699" s="146" t="s">
        <v>608</v>
      </c>
      <c r="B699" s="170"/>
      <c r="C699" s="171"/>
      <c r="D699" s="170"/>
    </row>
    <row r="700" s="153" customFormat="1" ht="17.1" customHeight="1" spans="1:4">
      <c r="A700" s="146" t="s">
        <v>609</v>
      </c>
      <c r="B700" s="170"/>
      <c r="C700" s="171"/>
      <c r="D700" s="170"/>
    </row>
    <row r="701" s="153" customFormat="1" ht="17.1" customHeight="1" spans="1:4">
      <c r="A701" s="147" t="s">
        <v>610</v>
      </c>
      <c r="B701" s="167">
        <f>SUM(B702:B703)</f>
        <v>0</v>
      </c>
      <c r="C701" s="168">
        <f>SUM(C702:C703)</f>
        <v>0</v>
      </c>
      <c r="D701" s="167">
        <f>SUM(D702:D703)</f>
        <v>0</v>
      </c>
    </row>
    <row r="702" s="153" customFormat="1" ht="17.1" customHeight="1" spans="1:4">
      <c r="A702" s="146" t="s">
        <v>611</v>
      </c>
      <c r="B702" s="170"/>
      <c r="C702" s="171"/>
      <c r="D702" s="170"/>
    </row>
    <row r="703" s="154" customFormat="1" ht="17.1" customHeight="1" spans="1:4">
      <c r="A703" s="146" t="s">
        <v>612</v>
      </c>
      <c r="B703" s="170"/>
      <c r="C703" s="171"/>
      <c r="D703" s="170"/>
    </row>
    <row r="704" s="153" customFormat="1" ht="17.1" customHeight="1" spans="1:4">
      <c r="A704" s="147" t="s">
        <v>613</v>
      </c>
      <c r="B704" s="167">
        <f>SUM(B705:B712)</f>
        <v>0</v>
      </c>
      <c r="C704" s="168">
        <f>SUM(C705:C712)</f>
        <v>0</v>
      </c>
      <c r="D704" s="167">
        <f>SUM(D705:D712)</f>
        <v>0</v>
      </c>
    </row>
    <row r="705" s="153" customFormat="1" ht="17.1" customHeight="1" spans="1:4">
      <c r="A705" s="146" t="s">
        <v>117</v>
      </c>
      <c r="B705" s="170"/>
      <c r="C705" s="171"/>
      <c r="D705" s="170"/>
    </row>
    <row r="706" s="153" customFormat="1" ht="17.1" customHeight="1" spans="1:4">
      <c r="A706" s="146" t="s">
        <v>118</v>
      </c>
      <c r="B706" s="170"/>
      <c r="C706" s="171"/>
      <c r="D706" s="170"/>
    </row>
    <row r="707" s="153" customFormat="1" ht="17.1" customHeight="1" spans="1:4">
      <c r="A707" s="146" t="s">
        <v>119</v>
      </c>
      <c r="B707" s="170"/>
      <c r="C707" s="171"/>
      <c r="D707" s="170"/>
    </row>
    <row r="708" s="153" customFormat="1" ht="17.1" customHeight="1" spans="1:4">
      <c r="A708" s="146" t="s">
        <v>158</v>
      </c>
      <c r="B708" s="170"/>
      <c r="C708" s="171"/>
      <c r="D708" s="170"/>
    </row>
    <row r="709" s="153" customFormat="1" ht="17.1" customHeight="1" spans="1:4">
      <c r="A709" s="146" t="s">
        <v>614</v>
      </c>
      <c r="B709" s="170"/>
      <c r="C709" s="171"/>
      <c r="D709" s="170"/>
    </row>
    <row r="710" s="153" customFormat="1" ht="17.1" customHeight="1" spans="1:4">
      <c r="A710" s="146" t="s">
        <v>615</v>
      </c>
      <c r="B710" s="170"/>
      <c r="C710" s="171"/>
      <c r="D710" s="170"/>
    </row>
    <row r="711" s="153" customFormat="1" ht="17.1" customHeight="1" spans="1:4">
      <c r="A711" s="146" t="s">
        <v>126</v>
      </c>
      <c r="B711" s="170"/>
      <c r="C711" s="171"/>
      <c r="D711" s="170"/>
    </row>
    <row r="712" s="153" customFormat="1" ht="17.1" customHeight="1" spans="1:4">
      <c r="A712" s="146" t="s">
        <v>616</v>
      </c>
      <c r="B712" s="170"/>
      <c r="C712" s="171"/>
      <c r="D712" s="170"/>
    </row>
    <row r="713" s="153" customFormat="1" ht="17.1" customHeight="1" spans="1:4">
      <c r="A713" s="146" t="s">
        <v>617</v>
      </c>
      <c r="B713" s="170"/>
      <c r="C713" s="171"/>
      <c r="D713" s="170"/>
    </row>
    <row r="714" s="154" customFormat="1" ht="17.1" customHeight="1" spans="1:4">
      <c r="A714" s="146" t="s">
        <v>618</v>
      </c>
      <c r="B714" s="167"/>
      <c r="C714" s="168"/>
      <c r="D714" s="170"/>
    </row>
    <row r="715" s="153" customFormat="1" ht="17.1" customHeight="1" spans="1:4">
      <c r="A715" s="147" t="s">
        <v>619</v>
      </c>
      <c r="B715" s="167">
        <f>B716+B726+B730+B739+B746+B753+B759+B762+B765+B766+B767+B773+B774+B775+B786</f>
        <v>12</v>
      </c>
      <c r="C715" s="168">
        <f>C716+C726+C730+C739+C746+C753+C759+C762+C765+C766+C767+C773+C774+C775+C786</f>
        <v>1</v>
      </c>
      <c r="D715" s="167">
        <f>D716+D726+D730+D739+D746+D753+D759+D762+D765+D766+D767+D773+D774+D775+D786</f>
        <v>0</v>
      </c>
    </row>
    <row r="716" s="153" customFormat="1" ht="17.1" customHeight="1" spans="1:4">
      <c r="A716" s="146" t="s">
        <v>620</v>
      </c>
      <c r="B716" s="167">
        <f>SUM(B717:B725)</f>
        <v>0</v>
      </c>
      <c r="C716" s="168">
        <f>SUM(C717:C725)</f>
        <v>1</v>
      </c>
      <c r="D716" s="170"/>
    </row>
    <row r="717" s="154" customFormat="1" ht="17.1" customHeight="1" spans="1:4">
      <c r="A717" s="146" t="s">
        <v>117</v>
      </c>
      <c r="B717" s="170"/>
      <c r="C717" s="171">
        <v>1</v>
      </c>
      <c r="D717" s="170"/>
    </row>
    <row r="718" s="153" customFormat="1" ht="17.1" customHeight="1" spans="1:4">
      <c r="A718" s="146" t="s">
        <v>118</v>
      </c>
      <c r="B718" s="170"/>
      <c r="C718" s="171"/>
      <c r="D718" s="170"/>
    </row>
    <row r="719" s="153" customFormat="1" ht="17.1" customHeight="1" spans="1:4">
      <c r="A719" s="146" t="s">
        <v>119</v>
      </c>
      <c r="B719" s="170"/>
      <c r="C719" s="171"/>
      <c r="D719" s="170"/>
    </row>
    <row r="720" s="153" customFormat="1" ht="17.1" customHeight="1" spans="1:4">
      <c r="A720" s="146" t="s">
        <v>621</v>
      </c>
      <c r="B720" s="170"/>
      <c r="C720" s="171"/>
      <c r="D720" s="170"/>
    </row>
    <row r="721" s="153" customFormat="1" ht="17.1" customHeight="1" spans="1:4">
      <c r="A721" s="146" t="s">
        <v>622</v>
      </c>
      <c r="B721" s="170"/>
      <c r="C721" s="171"/>
      <c r="D721" s="170"/>
    </row>
    <row r="722" s="153" customFormat="1" ht="17.1" customHeight="1" spans="1:4">
      <c r="A722" s="146" t="s">
        <v>623</v>
      </c>
      <c r="B722" s="170"/>
      <c r="C722" s="171"/>
      <c r="D722" s="170"/>
    </row>
    <row r="723" s="153" customFormat="1" ht="17.1" customHeight="1" spans="1:4">
      <c r="A723" s="146" t="s">
        <v>624</v>
      </c>
      <c r="B723" s="170"/>
      <c r="C723" s="171"/>
      <c r="D723" s="170"/>
    </row>
    <row r="724" s="153" customFormat="1" ht="17.1" customHeight="1" spans="1:4">
      <c r="A724" s="146" t="s">
        <v>625</v>
      </c>
      <c r="B724" s="170"/>
      <c r="C724" s="171"/>
      <c r="D724" s="170"/>
    </row>
    <row r="725" s="153" customFormat="1" ht="17.1" customHeight="1" spans="1:4">
      <c r="A725" s="146" t="s">
        <v>626</v>
      </c>
      <c r="B725" s="170"/>
      <c r="C725" s="171"/>
      <c r="D725" s="170"/>
    </row>
    <row r="726" s="153" customFormat="1" ht="17.1" customHeight="1" spans="1:4">
      <c r="A726" s="147" t="s">
        <v>627</v>
      </c>
      <c r="B726" s="167">
        <f>SUM(B727:B729)</f>
        <v>0</v>
      </c>
      <c r="C726" s="168">
        <f>SUM(C727:C729)</f>
        <v>0</v>
      </c>
      <c r="D726" s="167">
        <f>SUM(D727:D729)</f>
        <v>0</v>
      </c>
    </row>
    <row r="727" s="153" customFormat="1" ht="17.1" customHeight="1" spans="1:4">
      <c r="A727" s="146" t="s">
        <v>628</v>
      </c>
      <c r="B727" s="170"/>
      <c r="C727" s="171"/>
      <c r="D727" s="170"/>
    </row>
    <row r="728" s="153" customFormat="1" ht="17.1" customHeight="1" spans="1:4">
      <c r="A728" s="146" t="s">
        <v>629</v>
      </c>
      <c r="B728" s="170"/>
      <c r="C728" s="171"/>
      <c r="D728" s="170"/>
    </row>
    <row r="729" s="153" customFormat="1" ht="17.1" customHeight="1" spans="1:4">
      <c r="A729" s="146" t="s">
        <v>630</v>
      </c>
      <c r="B729" s="170"/>
      <c r="C729" s="171"/>
      <c r="D729" s="170"/>
    </row>
    <row r="730" s="153" customFormat="1" ht="17.1" customHeight="1" spans="1:4">
      <c r="A730" s="147" t="s">
        <v>631</v>
      </c>
      <c r="B730" s="167">
        <f>SUM(B731:B738)</f>
        <v>0</v>
      </c>
      <c r="C730" s="168">
        <f>SUM(C731:C738)</f>
        <v>0</v>
      </c>
      <c r="D730" s="167">
        <f>SUM(D731:D738)</f>
        <v>0</v>
      </c>
    </row>
    <row r="731" s="154" customFormat="1" ht="17.1" customHeight="1" spans="1:4">
      <c r="A731" s="146" t="s">
        <v>632</v>
      </c>
      <c r="B731" s="170"/>
      <c r="C731" s="171"/>
      <c r="D731" s="170"/>
    </row>
    <row r="732" s="153" customFormat="1" ht="17.1" customHeight="1" spans="1:4">
      <c r="A732" s="146" t="s">
        <v>633</v>
      </c>
      <c r="B732" s="170"/>
      <c r="C732" s="171"/>
      <c r="D732" s="170"/>
    </row>
    <row r="733" s="154" customFormat="1" ht="17.1" customHeight="1" spans="1:4">
      <c r="A733" s="146" t="s">
        <v>634</v>
      </c>
      <c r="B733" s="170"/>
      <c r="C733" s="171"/>
      <c r="D733" s="170"/>
    </row>
    <row r="734" s="154" customFormat="1" ht="17.1" customHeight="1" spans="1:4">
      <c r="A734" s="146" t="s">
        <v>635</v>
      </c>
      <c r="B734" s="170"/>
      <c r="C734" s="171"/>
      <c r="D734" s="170"/>
    </row>
    <row r="735" s="153" customFormat="1" ht="17.1" customHeight="1" spans="1:4">
      <c r="A735" s="146" t="s">
        <v>636</v>
      </c>
      <c r="B735" s="170"/>
      <c r="C735" s="171"/>
      <c r="D735" s="170"/>
    </row>
    <row r="736" s="153" customFormat="1" ht="17.1" customHeight="1" spans="1:4">
      <c r="A736" s="146" t="s">
        <v>637</v>
      </c>
      <c r="B736" s="170"/>
      <c r="C736" s="171"/>
      <c r="D736" s="170"/>
    </row>
    <row r="737" s="153" customFormat="1" ht="17.1" customHeight="1" spans="1:4">
      <c r="A737" s="146" t="s">
        <v>638</v>
      </c>
      <c r="B737" s="170"/>
      <c r="C737" s="171"/>
      <c r="D737" s="170"/>
    </row>
    <row r="738" s="153" customFormat="1" ht="17.1" customHeight="1" spans="1:4">
      <c r="A738" s="146" t="s">
        <v>639</v>
      </c>
      <c r="B738" s="170"/>
      <c r="C738" s="171"/>
      <c r="D738" s="170"/>
    </row>
    <row r="739" s="153" customFormat="1" ht="17.1" customHeight="1" spans="1:4">
      <c r="A739" s="147" t="s">
        <v>640</v>
      </c>
      <c r="B739" s="167">
        <f>SUM(B740:B745)</f>
        <v>0</v>
      </c>
      <c r="C739" s="168">
        <f>SUM(C740:C745)</f>
        <v>0</v>
      </c>
      <c r="D739" s="167">
        <f>SUM(D740:D745)</f>
        <v>0</v>
      </c>
    </row>
    <row r="740" s="153" customFormat="1" ht="17.1" customHeight="1" spans="1:4">
      <c r="A740" s="146" t="s">
        <v>641</v>
      </c>
      <c r="B740" s="170"/>
      <c r="C740" s="171"/>
      <c r="D740" s="170"/>
    </row>
    <row r="741" s="153" customFormat="1" ht="17.1" customHeight="1" spans="1:4">
      <c r="A741" s="146" t="s">
        <v>642</v>
      </c>
      <c r="B741" s="170"/>
      <c r="C741" s="171"/>
      <c r="D741" s="170"/>
    </row>
    <row r="742" s="153" customFormat="1" ht="17.1" customHeight="1" spans="1:4">
      <c r="A742" s="146" t="s">
        <v>643</v>
      </c>
      <c r="B742" s="170"/>
      <c r="C742" s="171"/>
      <c r="D742" s="170"/>
    </row>
    <row r="743" s="154" customFormat="1" ht="17.1" customHeight="1" spans="1:4">
      <c r="A743" s="146" t="s">
        <v>644</v>
      </c>
      <c r="B743" s="170"/>
      <c r="C743" s="171"/>
      <c r="D743" s="170"/>
    </row>
    <row r="744" s="153" customFormat="1" ht="17.1" customHeight="1" spans="1:4">
      <c r="A744" s="146" t="s">
        <v>645</v>
      </c>
      <c r="B744" s="170"/>
      <c r="C744" s="171"/>
      <c r="D744" s="170"/>
    </row>
    <row r="745" s="153" customFormat="1" ht="17.1" customHeight="1" spans="1:4">
      <c r="A745" s="146" t="s">
        <v>646</v>
      </c>
      <c r="B745" s="170"/>
      <c r="C745" s="171"/>
      <c r="D745" s="170"/>
    </row>
    <row r="746" s="153" customFormat="1" ht="17.1" customHeight="1" spans="1:4">
      <c r="A746" s="147" t="s">
        <v>647</v>
      </c>
      <c r="B746" s="167">
        <f>SUM(B747:B752)</f>
        <v>0</v>
      </c>
      <c r="C746" s="168">
        <f>SUM(C747:C752)</f>
        <v>0</v>
      </c>
      <c r="D746" s="167">
        <f>SUM(D747:D752)</f>
        <v>0</v>
      </c>
    </row>
    <row r="747" s="154" customFormat="1" ht="17.1" customHeight="1" spans="1:4">
      <c r="A747" s="146" t="s">
        <v>648</v>
      </c>
      <c r="B747" s="170"/>
      <c r="C747" s="171"/>
      <c r="D747" s="170"/>
    </row>
    <row r="748" s="153" customFormat="1" ht="17.1" customHeight="1" spans="1:4">
      <c r="A748" s="146" t="s">
        <v>649</v>
      </c>
      <c r="B748" s="170"/>
      <c r="C748" s="171"/>
      <c r="D748" s="170"/>
    </row>
    <row r="749" s="153" customFormat="1" ht="17.1" customHeight="1" spans="1:4">
      <c r="A749" s="146" t="s">
        <v>650</v>
      </c>
      <c r="B749" s="170"/>
      <c r="C749" s="171"/>
      <c r="D749" s="170"/>
    </row>
    <row r="750" s="153" customFormat="1" ht="17.1" customHeight="1" spans="1:4">
      <c r="A750" s="146" t="s">
        <v>651</v>
      </c>
      <c r="B750" s="170"/>
      <c r="C750" s="171"/>
      <c r="D750" s="170"/>
    </row>
    <row r="751" s="153" customFormat="1" ht="17.1" customHeight="1" spans="1:4">
      <c r="A751" s="146" t="s">
        <v>652</v>
      </c>
      <c r="B751" s="170"/>
      <c r="C751" s="171"/>
      <c r="D751" s="170"/>
    </row>
    <row r="752" s="153" customFormat="1" ht="17.1" customHeight="1" spans="1:4">
      <c r="A752" s="146" t="s">
        <v>653</v>
      </c>
      <c r="B752" s="170"/>
      <c r="C752" s="171"/>
      <c r="D752" s="170"/>
    </row>
    <row r="753" s="153" customFormat="1" ht="17.1" customHeight="1" spans="1:4">
      <c r="A753" s="147" t="s">
        <v>654</v>
      </c>
      <c r="B753" s="167">
        <f>SUM(B754:B758)</f>
        <v>0</v>
      </c>
      <c r="C753" s="168">
        <f>SUM(C754:C758)</f>
        <v>0</v>
      </c>
      <c r="D753" s="167">
        <f>SUM(D754:D758)</f>
        <v>0</v>
      </c>
    </row>
    <row r="754" s="153" customFormat="1" ht="17.1" customHeight="1" spans="1:4">
      <c r="A754" s="146" t="s">
        <v>655</v>
      </c>
      <c r="B754" s="170"/>
      <c r="C754" s="171">
        <v>0</v>
      </c>
      <c r="D754" s="170"/>
    </row>
    <row r="755" s="153" customFormat="1" ht="17.1" customHeight="1" spans="1:4">
      <c r="A755" s="146" t="s">
        <v>656</v>
      </c>
      <c r="B755" s="170"/>
      <c r="C755" s="171">
        <v>0</v>
      </c>
      <c r="D755" s="170"/>
    </row>
    <row r="756" s="154" customFormat="1" ht="17.1" customHeight="1" spans="1:4">
      <c r="A756" s="146" t="s">
        <v>657</v>
      </c>
      <c r="B756" s="170"/>
      <c r="C756" s="171">
        <v>0</v>
      </c>
      <c r="D756" s="170"/>
    </row>
    <row r="757" s="153" customFormat="1" ht="17.1" customHeight="1" spans="1:4">
      <c r="A757" s="146" t="s">
        <v>658</v>
      </c>
      <c r="B757" s="170"/>
      <c r="C757" s="171">
        <v>0</v>
      </c>
      <c r="D757" s="170"/>
    </row>
    <row r="758" s="153" customFormat="1" ht="17.1" customHeight="1" spans="1:4">
      <c r="A758" s="146" t="s">
        <v>659</v>
      </c>
      <c r="B758" s="170"/>
      <c r="C758" s="171">
        <v>0</v>
      </c>
      <c r="D758" s="170"/>
    </row>
    <row r="759" s="153" customFormat="1" ht="17.1" customHeight="1" spans="1:4">
      <c r="A759" s="147" t="s">
        <v>660</v>
      </c>
      <c r="B759" s="167">
        <f>SUM(B760:B761)</f>
        <v>0</v>
      </c>
      <c r="C759" s="168">
        <f>SUM(C760:C761)</f>
        <v>0</v>
      </c>
      <c r="D759" s="167">
        <f>SUM(D760:D761)</f>
        <v>0</v>
      </c>
    </row>
    <row r="760" s="153" customFormat="1" ht="17.1" customHeight="1" spans="1:4">
      <c r="A760" s="146" t="s">
        <v>661</v>
      </c>
      <c r="B760" s="170"/>
      <c r="C760" s="171">
        <v>0</v>
      </c>
      <c r="D760" s="170"/>
    </row>
    <row r="761" s="153" customFormat="1" ht="17.1" customHeight="1" spans="1:4">
      <c r="A761" s="146" t="s">
        <v>662</v>
      </c>
      <c r="B761" s="170"/>
      <c r="C761" s="171">
        <v>0</v>
      </c>
      <c r="D761" s="170"/>
    </row>
    <row r="762" s="154" customFormat="1" ht="17.1" customHeight="1" spans="1:4">
      <c r="A762" s="147" t="s">
        <v>663</v>
      </c>
      <c r="B762" s="167">
        <f>SUM(B763:B764)</f>
        <v>0</v>
      </c>
      <c r="C762" s="168">
        <f>SUM(C763:C764)</f>
        <v>0</v>
      </c>
      <c r="D762" s="167">
        <f>SUM(D763:D764)</f>
        <v>0</v>
      </c>
    </row>
    <row r="763" s="153" customFormat="1" ht="17.1" customHeight="1" spans="1:4">
      <c r="A763" s="146" t="s">
        <v>664</v>
      </c>
      <c r="B763" s="170"/>
      <c r="C763" s="171">
        <v>0</v>
      </c>
      <c r="D763" s="170"/>
    </row>
    <row r="764" s="153" customFormat="1" ht="17.1" customHeight="1" spans="1:4">
      <c r="A764" s="146" t="s">
        <v>665</v>
      </c>
      <c r="B764" s="170"/>
      <c r="C764" s="171">
        <v>0</v>
      </c>
      <c r="D764" s="170"/>
    </row>
    <row r="765" s="153" customFormat="1" ht="17.1" customHeight="1" spans="1:4">
      <c r="A765" s="147" t="s">
        <v>666</v>
      </c>
      <c r="B765" s="167"/>
      <c r="C765" s="168"/>
      <c r="D765" s="167"/>
    </row>
    <row r="766" s="153" customFormat="1" ht="17.1" customHeight="1" spans="1:4">
      <c r="A766" s="147" t="s">
        <v>667</v>
      </c>
      <c r="B766" s="167"/>
      <c r="C766" s="168"/>
      <c r="D766" s="167"/>
    </row>
    <row r="767" s="153" customFormat="1" ht="17.1" customHeight="1" spans="1:4">
      <c r="A767" s="147" t="s">
        <v>668</v>
      </c>
      <c r="B767" s="167">
        <f>SUM(B768:B772)</f>
        <v>0</v>
      </c>
      <c r="C767" s="168">
        <f>SUM(C768:C772)</f>
        <v>0</v>
      </c>
      <c r="D767" s="167">
        <f>SUM(D768:D772)</f>
        <v>0</v>
      </c>
    </row>
    <row r="768" s="154" customFormat="1" ht="17.1" customHeight="1" spans="1:4">
      <c r="A768" s="146" t="s">
        <v>669</v>
      </c>
      <c r="B768" s="170"/>
      <c r="C768" s="171"/>
      <c r="D768" s="170"/>
    </row>
    <row r="769" s="153" customFormat="1" ht="17.1" customHeight="1" spans="1:4">
      <c r="A769" s="146" t="s">
        <v>670</v>
      </c>
      <c r="B769" s="170"/>
      <c r="C769" s="171"/>
      <c r="D769" s="170"/>
    </row>
    <row r="770" s="153" customFormat="1" ht="17.1" customHeight="1" spans="1:4">
      <c r="A770" s="146" t="s">
        <v>671</v>
      </c>
      <c r="B770" s="170"/>
      <c r="C770" s="171"/>
      <c r="D770" s="170"/>
    </row>
    <row r="771" s="153" customFormat="1" ht="17.1" customHeight="1" spans="1:4">
      <c r="A771" s="146" t="s">
        <v>672</v>
      </c>
      <c r="B771" s="170"/>
      <c r="C771" s="171"/>
      <c r="D771" s="170"/>
    </row>
    <row r="772" s="153" customFormat="1" ht="17.1" customHeight="1" spans="1:4">
      <c r="A772" s="146" t="s">
        <v>673</v>
      </c>
      <c r="B772" s="170"/>
      <c r="C772" s="171"/>
      <c r="D772" s="170"/>
    </row>
    <row r="773" s="153" customFormat="1" ht="17.1" customHeight="1" spans="1:4">
      <c r="A773" s="147" t="s">
        <v>674</v>
      </c>
      <c r="B773" s="167"/>
      <c r="C773" s="168"/>
      <c r="D773" s="167"/>
    </row>
    <row r="774" s="153" customFormat="1" ht="17.1" customHeight="1" spans="1:4">
      <c r="A774" s="147" t="s">
        <v>675</v>
      </c>
      <c r="B774" s="167"/>
      <c r="C774" s="168"/>
      <c r="D774" s="167"/>
    </row>
    <row r="775" s="153" customFormat="1" ht="17.1" customHeight="1" spans="1:4">
      <c r="A775" s="147" t="s">
        <v>676</v>
      </c>
      <c r="B775" s="167">
        <f>SUM(B776:B785)</f>
        <v>0</v>
      </c>
      <c r="C775" s="168">
        <f>SUM(C776:C785)</f>
        <v>0</v>
      </c>
      <c r="D775" s="167">
        <f>SUM(D776:D785)</f>
        <v>0</v>
      </c>
    </row>
    <row r="776" s="153" customFormat="1" ht="17.1" customHeight="1" spans="1:4">
      <c r="A776" s="146" t="s">
        <v>117</v>
      </c>
      <c r="B776" s="170"/>
      <c r="C776" s="171"/>
      <c r="D776" s="170"/>
    </row>
    <row r="777" s="153" customFormat="1" ht="17.1" customHeight="1" spans="1:4">
      <c r="A777" s="146" t="s">
        <v>118</v>
      </c>
      <c r="B777" s="170"/>
      <c r="C777" s="171"/>
      <c r="D777" s="170"/>
    </row>
    <row r="778" s="153" customFormat="1" ht="17.1" customHeight="1" spans="1:4">
      <c r="A778" s="146" t="s">
        <v>119</v>
      </c>
      <c r="B778" s="170"/>
      <c r="C778" s="171"/>
      <c r="D778" s="170"/>
    </row>
    <row r="779" s="153" customFormat="1" ht="17.1" customHeight="1" spans="1:4">
      <c r="A779" s="146" t="s">
        <v>677</v>
      </c>
      <c r="B779" s="170"/>
      <c r="C779" s="171"/>
      <c r="D779" s="170"/>
    </row>
    <row r="780" s="154" customFormat="1" ht="17.1" customHeight="1" spans="1:4">
      <c r="A780" s="146" t="s">
        <v>678</v>
      </c>
      <c r="B780" s="170"/>
      <c r="C780" s="171"/>
      <c r="D780" s="170"/>
    </row>
    <row r="781" s="153" customFormat="1" ht="17.1" customHeight="1" spans="1:4">
      <c r="A781" s="146" t="s">
        <v>679</v>
      </c>
      <c r="B781" s="170"/>
      <c r="C781" s="171"/>
      <c r="D781" s="170"/>
    </row>
    <row r="782" s="153" customFormat="1" ht="17.1" customHeight="1" spans="1:4">
      <c r="A782" s="146" t="s">
        <v>158</v>
      </c>
      <c r="B782" s="170"/>
      <c r="C782" s="171"/>
      <c r="D782" s="170"/>
    </row>
    <row r="783" s="153" customFormat="1" ht="17.1" customHeight="1" spans="1:4">
      <c r="A783" s="146" t="s">
        <v>680</v>
      </c>
      <c r="B783" s="170"/>
      <c r="C783" s="171"/>
      <c r="D783" s="170"/>
    </row>
    <row r="784" s="153" customFormat="1" ht="17.1" customHeight="1" spans="1:4">
      <c r="A784" s="146" t="s">
        <v>126</v>
      </c>
      <c r="B784" s="170"/>
      <c r="C784" s="171"/>
      <c r="D784" s="170"/>
    </row>
    <row r="785" s="153" customFormat="1" ht="17.1" customHeight="1" spans="1:4">
      <c r="A785" s="146" t="s">
        <v>681</v>
      </c>
      <c r="B785" s="170"/>
      <c r="C785" s="171"/>
      <c r="D785" s="170"/>
    </row>
    <row r="786" s="153" customFormat="1" ht="17.1" customHeight="1" spans="1:4">
      <c r="A786" s="147" t="s">
        <v>682</v>
      </c>
      <c r="B786" s="170">
        <v>12</v>
      </c>
      <c r="C786" s="168"/>
      <c r="D786" s="167"/>
    </row>
    <row r="787" s="153" customFormat="1" ht="17.1" customHeight="1" spans="1:4">
      <c r="A787" s="147" t="s">
        <v>683</v>
      </c>
      <c r="B787" s="167">
        <f>B788+B799+B800+B803+B804+B805</f>
        <v>0</v>
      </c>
      <c r="C787" s="168">
        <f>C788+C799+C800+C803+C804+C805</f>
        <v>21</v>
      </c>
      <c r="D787" s="167">
        <f>D788+D799+D800+D803+D804+D805</f>
        <v>0</v>
      </c>
    </row>
    <row r="788" s="153" customFormat="1" ht="17.1" customHeight="1" spans="1:4">
      <c r="A788" s="147" t="s">
        <v>684</v>
      </c>
      <c r="B788" s="167">
        <f>SUM(B789:B798)</f>
        <v>0</v>
      </c>
      <c r="C788" s="168">
        <f>SUM(C789:C798)</f>
        <v>0</v>
      </c>
      <c r="D788" s="167">
        <f>SUM(D789:D798)</f>
        <v>0</v>
      </c>
    </row>
    <row r="789" s="153" customFormat="1" ht="17.1" customHeight="1" spans="1:4">
      <c r="A789" s="146" t="s">
        <v>117</v>
      </c>
      <c r="B789" s="170"/>
      <c r="C789" s="171"/>
      <c r="D789" s="170"/>
    </row>
    <row r="790" s="153" customFormat="1" ht="17.1" customHeight="1" spans="1:4">
      <c r="A790" s="146" t="s">
        <v>118</v>
      </c>
      <c r="B790" s="170"/>
      <c r="C790" s="171"/>
      <c r="D790" s="170"/>
    </row>
    <row r="791" s="153" customFormat="1" ht="17.1" customHeight="1" spans="1:4">
      <c r="A791" s="146" t="s">
        <v>119</v>
      </c>
      <c r="B791" s="170"/>
      <c r="C791" s="171"/>
      <c r="D791" s="170"/>
    </row>
    <row r="792" s="153" customFormat="1" ht="17.1" customHeight="1" spans="1:4">
      <c r="A792" s="146" t="s">
        <v>685</v>
      </c>
      <c r="B792" s="170"/>
      <c r="C792" s="171"/>
      <c r="D792" s="170"/>
    </row>
    <row r="793" s="153" customFormat="1" ht="17.1" customHeight="1" spans="1:4">
      <c r="A793" s="146" t="s">
        <v>686</v>
      </c>
      <c r="B793" s="170"/>
      <c r="C793" s="171"/>
      <c r="D793" s="170"/>
    </row>
    <row r="794" s="153" customFormat="1" ht="15.75" customHeight="1" spans="1:4">
      <c r="A794" s="146" t="s">
        <v>687</v>
      </c>
      <c r="B794" s="170"/>
      <c r="C794" s="171"/>
      <c r="D794" s="170"/>
    </row>
    <row r="795" s="153" customFormat="1" ht="17.1" customHeight="1" spans="1:4">
      <c r="A795" s="146" t="s">
        <v>688</v>
      </c>
      <c r="B795" s="170"/>
      <c r="C795" s="171"/>
      <c r="D795" s="170"/>
    </row>
    <row r="796" s="153" customFormat="1" ht="17.1" customHeight="1" spans="1:4">
      <c r="A796" s="146" t="s">
        <v>689</v>
      </c>
      <c r="B796" s="170"/>
      <c r="C796" s="171"/>
      <c r="D796" s="170"/>
    </row>
    <row r="797" s="153" customFormat="1" ht="17.1" customHeight="1" spans="1:4">
      <c r="A797" s="146" t="s">
        <v>690</v>
      </c>
      <c r="B797" s="170"/>
      <c r="C797" s="171"/>
      <c r="D797" s="170"/>
    </row>
    <row r="798" s="153" customFormat="1" ht="17.1" customHeight="1" spans="1:4">
      <c r="A798" s="146" t="s">
        <v>691</v>
      </c>
      <c r="B798" s="170"/>
      <c r="C798" s="171"/>
      <c r="D798" s="170"/>
    </row>
    <row r="799" s="153" customFormat="1" ht="17.1" customHeight="1" spans="1:4">
      <c r="A799" s="147" t="s">
        <v>692</v>
      </c>
      <c r="B799" s="167">
        <v>0</v>
      </c>
      <c r="C799" s="168">
        <v>0</v>
      </c>
      <c r="D799" s="167"/>
    </row>
    <row r="800" s="153" customFormat="1" ht="17.1" customHeight="1" spans="1:4">
      <c r="A800" s="147" t="s">
        <v>693</v>
      </c>
      <c r="B800" s="167">
        <f>SUM(B801:B802)</f>
        <v>0</v>
      </c>
      <c r="C800" s="168">
        <f>SUM(C801:C802)</f>
        <v>0</v>
      </c>
      <c r="D800" s="167">
        <f>SUM(D801:D802)</f>
        <v>0</v>
      </c>
    </row>
    <row r="801" s="153" customFormat="1" ht="17.1" customHeight="1" spans="1:4">
      <c r="A801" s="146" t="s">
        <v>694</v>
      </c>
      <c r="B801" s="170"/>
      <c r="C801" s="171"/>
      <c r="D801" s="170"/>
    </row>
    <row r="802" s="153" customFormat="1" ht="17.1" customHeight="1" spans="1:4">
      <c r="A802" s="146" t="s">
        <v>695</v>
      </c>
      <c r="B802" s="170"/>
      <c r="C802" s="171"/>
      <c r="D802" s="170"/>
    </row>
    <row r="803" s="153" customFormat="1" ht="17.1" customHeight="1" spans="1:4">
      <c r="A803" s="147" t="s">
        <v>696</v>
      </c>
      <c r="B803" s="170"/>
      <c r="C803" s="168">
        <v>21</v>
      </c>
      <c r="D803" s="167"/>
    </row>
    <row r="804" s="153" customFormat="1" ht="17.1" customHeight="1" spans="1:4">
      <c r="A804" s="147" t="s">
        <v>697</v>
      </c>
      <c r="B804" s="167"/>
      <c r="C804" s="168">
        <v>0</v>
      </c>
      <c r="D804" s="167"/>
    </row>
    <row r="805" s="153" customFormat="1" ht="17.1" customHeight="1" spans="1:4">
      <c r="A805" s="147" t="s">
        <v>698</v>
      </c>
      <c r="B805" s="167"/>
      <c r="C805" s="168"/>
      <c r="D805" s="167"/>
    </row>
    <row r="806" s="153" customFormat="1" ht="17.1" customHeight="1" spans="1:4">
      <c r="A806" s="147" t="s">
        <v>699</v>
      </c>
      <c r="B806" s="167">
        <f>B807+B833+B855+B883+B894+B901+B907+B910</f>
        <v>757</v>
      </c>
      <c r="C806" s="168">
        <f>C807+C833+C855+C883+C894+C901+C907+C910</f>
        <v>450</v>
      </c>
      <c r="D806" s="167">
        <f>D807+D833+D855+D883+D894+D901+D907+D910</f>
        <v>0</v>
      </c>
    </row>
    <row r="807" s="153" customFormat="1" ht="17.1" customHeight="1" spans="1:4">
      <c r="A807" s="147" t="s">
        <v>700</v>
      </c>
      <c r="B807" s="167">
        <f>SUM(B808:B832)</f>
        <v>93</v>
      </c>
      <c r="C807" s="168">
        <f>SUM(C808:C832)</f>
        <v>81</v>
      </c>
      <c r="D807" s="167">
        <f>SUM(D808:D832)</f>
        <v>0</v>
      </c>
    </row>
    <row r="808" s="153" customFormat="1" ht="17.1" customHeight="1" spans="1:4">
      <c r="A808" s="146" t="s">
        <v>117</v>
      </c>
      <c r="B808" s="170"/>
      <c r="C808" s="171"/>
      <c r="D808" s="170"/>
    </row>
    <row r="809" s="153" customFormat="1" ht="17.1" customHeight="1" spans="1:4">
      <c r="A809" s="146" t="s">
        <v>118</v>
      </c>
      <c r="B809" s="170"/>
      <c r="C809" s="171"/>
      <c r="D809" s="170"/>
    </row>
    <row r="810" s="153" customFormat="1" ht="17.1" customHeight="1" spans="1:4">
      <c r="A810" s="146" t="s">
        <v>119</v>
      </c>
      <c r="B810" s="170"/>
      <c r="C810" s="171"/>
      <c r="D810" s="170"/>
    </row>
    <row r="811" s="153" customFormat="1" ht="17.1" customHeight="1" spans="1:4">
      <c r="A811" s="146" t="s">
        <v>126</v>
      </c>
      <c r="B811" s="170">
        <v>92</v>
      </c>
      <c r="C811" s="171">
        <v>80</v>
      </c>
      <c r="D811" s="170"/>
    </row>
    <row r="812" s="153" customFormat="1" ht="17.1" customHeight="1" spans="1:4">
      <c r="A812" s="146" t="s">
        <v>701</v>
      </c>
      <c r="B812" s="170"/>
      <c r="C812" s="171"/>
      <c r="D812" s="170"/>
    </row>
    <row r="813" s="153" customFormat="1" ht="17.1" customHeight="1" spans="1:4">
      <c r="A813" s="146" t="s">
        <v>702</v>
      </c>
      <c r="B813" s="170"/>
      <c r="C813" s="171"/>
      <c r="D813" s="170"/>
    </row>
    <row r="814" s="153" customFormat="1" ht="17.1" customHeight="1" spans="1:4">
      <c r="A814" s="146" t="s">
        <v>703</v>
      </c>
      <c r="B814" s="170"/>
      <c r="C814" s="171"/>
      <c r="D814" s="170"/>
    </row>
    <row r="815" s="153" customFormat="1" ht="17.1" customHeight="1" spans="1:4">
      <c r="A815" s="146" t="s">
        <v>704</v>
      </c>
      <c r="B815" s="170"/>
      <c r="C815" s="171"/>
      <c r="D815" s="170"/>
    </row>
    <row r="816" s="153" customFormat="1" ht="17.1" customHeight="1" spans="1:4">
      <c r="A816" s="146" t="s">
        <v>705</v>
      </c>
      <c r="B816" s="170"/>
      <c r="C816" s="171"/>
      <c r="D816" s="170"/>
    </row>
    <row r="817" s="153" customFormat="1" ht="17.1" customHeight="1" spans="1:4">
      <c r="A817" s="146" t="s">
        <v>706</v>
      </c>
      <c r="B817" s="170"/>
      <c r="C817" s="171"/>
      <c r="D817" s="170"/>
    </row>
    <row r="818" s="153" customFormat="1" ht="17.1" customHeight="1" spans="1:4">
      <c r="A818" s="146" t="s">
        <v>707</v>
      </c>
      <c r="B818" s="170"/>
      <c r="C818" s="171"/>
      <c r="D818" s="170"/>
    </row>
    <row r="819" s="153" customFormat="1" ht="17.1" customHeight="1" spans="1:4">
      <c r="A819" s="146" t="s">
        <v>708</v>
      </c>
      <c r="B819" s="170"/>
      <c r="C819" s="171"/>
      <c r="D819" s="170"/>
    </row>
    <row r="820" s="153" customFormat="1" ht="17.1" customHeight="1" spans="1:4">
      <c r="A820" s="146" t="s">
        <v>709</v>
      </c>
      <c r="B820" s="170"/>
      <c r="C820" s="171"/>
      <c r="D820" s="170"/>
    </row>
    <row r="821" s="153" customFormat="1" ht="17.1" customHeight="1" spans="1:4">
      <c r="A821" s="146" t="s">
        <v>710</v>
      </c>
      <c r="B821" s="170"/>
      <c r="C821" s="171"/>
      <c r="D821" s="170"/>
    </row>
    <row r="822" s="153" customFormat="1" ht="17.1" customHeight="1" spans="1:4">
      <c r="A822" s="146" t="s">
        <v>711</v>
      </c>
      <c r="B822" s="170"/>
      <c r="C822" s="171"/>
      <c r="D822" s="170"/>
    </row>
    <row r="823" s="153" customFormat="1" ht="17.1" customHeight="1" spans="1:4">
      <c r="A823" s="146" t="s">
        <v>712</v>
      </c>
      <c r="B823" s="170"/>
      <c r="C823" s="171"/>
      <c r="D823" s="170"/>
    </row>
    <row r="824" s="153" customFormat="1" ht="17.1" customHeight="1" spans="1:4">
      <c r="A824" s="146" t="s">
        <v>713</v>
      </c>
      <c r="B824" s="170"/>
      <c r="C824" s="171"/>
      <c r="D824" s="170"/>
    </row>
    <row r="825" s="153" customFormat="1" ht="17.1" customHeight="1" spans="1:4">
      <c r="A825" s="146" t="s">
        <v>714</v>
      </c>
      <c r="B825" s="170"/>
      <c r="C825" s="171"/>
      <c r="D825" s="170"/>
    </row>
    <row r="826" s="153" customFormat="1" ht="17.1" customHeight="1" spans="1:4">
      <c r="A826" s="146" t="s">
        <v>715</v>
      </c>
      <c r="B826" s="170"/>
      <c r="C826" s="171"/>
      <c r="D826" s="170"/>
    </row>
    <row r="827" s="153" customFormat="1" ht="17.1" customHeight="1" spans="1:4">
      <c r="A827" s="146" t="s">
        <v>716</v>
      </c>
      <c r="B827" s="170"/>
      <c r="C827" s="171"/>
      <c r="D827" s="170"/>
    </row>
    <row r="828" s="153" customFormat="1" ht="17.1" customHeight="1" spans="1:4">
      <c r="A828" s="146" t="s">
        <v>717</v>
      </c>
      <c r="B828" s="170"/>
      <c r="C828" s="171"/>
      <c r="D828" s="170"/>
    </row>
    <row r="829" s="153" customFormat="1" ht="17.1" customHeight="1" spans="1:4">
      <c r="A829" s="146" t="s">
        <v>718</v>
      </c>
      <c r="B829" s="170"/>
      <c r="C829" s="171"/>
      <c r="D829" s="170"/>
    </row>
    <row r="830" s="153" customFormat="1" ht="17.1" customHeight="1" spans="1:4">
      <c r="A830" s="146" t="s">
        <v>719</v>
      </c>
      <c r="B830" s="170"/>
      <c r="C830" s="171"/>
      <c r="D830" s="170"/>
    </row>
    <row r="831" s="154" customFormat="1" ht="17.1" customHeight="1" spans="1:4">
      <c r="A831" s="146" t="s">
        <v>720</v>
      </c>
      <c r="B831" s="170"/>
      <c r="C831" s="171"/>
      <c r="D831" s="170"/>
    </row>
    <row r="832" s="153" customFormat="1" ht="17.1" customHeight="1" spans="1:4">
      <c r="A832" s="146" t="s">
        <v>721</v>
      </c>
      <c r="B832" s="170">
        <v>1</v>
      </c>
      <c r="C832" s="171">
        <v>1</v>
      </c>
      <c r="D832" s="170"/>
    </row>
    <row r="833" s="154" customFormat="1" ht="17.1" customHeight="1" spans="1:4">
      <c r="A833" s="147" t="s">
        <v>722</v>
      </c>
      <c r="B833" s="167">
        <f>SUM(B834:B854)</f>
        <v>0</v>
      </c>
      <c r="C833" s="168">
        <f>SUM(C834:C854)</f>
        <v>30</v>
      </c>
      <c r="D833" s="167">
        <f>SUM(D834:D854)</f>
        <v>0</v>
      </c>
    </row>
    <row r="834" s="153" customFormat="1" ht="17.1" customHeight="1" spans="1:4">
      <c r="A834" s="146" t="s">
        <v>117</v>
      </c>
      <c r="B834" s="170"/>
      <c r="C834" s="171"/>
      <c r="D834" s="170"/>
    </row>
    <row r="835" s="153" customFormat="1" ht="17.1" customHeight="1" spans="1:4">
      <c r="A835" s="146" t="s">
        <v>118</v>
      </c>
      <c r="B835" s="170"/>
      <c r="C835" s="171"/>
      <c r="D835" s="170"/>
    </row>
    <row r="836" s="154" customFormat="1" ht="17.1" customHeight="1" spans="1:4">
      <c r="A836" s="146" t="s">
        <v>119</v>
      </c>
      <c r="B836" s="170"/>
      <c r="C836" s="171"/>
      <c r="D836" s="170"/>
    </row>
    <row r="837" s="153" customFormat="1" ht="17.1" customHeight="1" spans="1:4">
      <c r="A837" s="146" t="s">
        <v>723</v>
      </c>
      <c r="B837" s="170"/>
      <c r="C837" s="171"/>
      <c r="D837" s="170"/>
    </row>
    <row r="838" s="154" customFormat="1" ht="17.1" customHeight="1" spans="1:4">
      <c r="A838" s="146" t="s">
        <v>724</v>
      </c>
      <c r="B838" s="170"/>
      <c r="C838" s="171"/>
      <c r="D838" s="170"/>
    </row>
    <row r="839" s="153" customFormat="1" ht="17.1" customHeight="1" spans="1:4">
      <c r="A839" s="146" t="s">
        <v>725</v>
      </c>
      <c r="B839" s="170"/>
      <c r="C839" s="171"/>
      <c r="D839" s="170"/>
    </row>
    <row r="840" s="153" customFormat="1" ht="17.1" customHeight="1" spans="1:4">
      <c r="A840" s="146" t="s">
        <v>726</v>
      </c>
      <c r="B840" s="170"/>
      <c r="C840" s="171"/>
      <c r="D840" s="170"/>
    </row>
    <row r="841" s="154" customFormat="1" ht="17.1" customHeight="1" spans="1:4">
      <c r="A841" s="146" t="s">
        <v>727</v>
      </c>
      <c r="B841" s="170"/>
      <c r="C841" s="171"/>
      <c r="D841" s="170"/>
    </row>
    <row r="842" s="153" customFormat="1" ht="17.1" customHeight="1" spans="1:4">
      <c r="A842" s="146" t="s">
        <v>728</v>
      </c>
      <c r="B842" s="170"/>
      <c r="C842" s="171"/>
      <c r="D842" s="170"/>
    </row>
    <row r="843" s="153" customFormat="1" ht="17.1" customHeight="1" spans="1:4">
      <c r="A843" s="146" t="s">
        <v>729</v>
      </c>
      <c r="B843" s="170"/>
      <c r="C843" s="171"/>
      <c r="D843" s="170"/>
    </row>
    <row r="844" s="153" customFormat="1" ht="17.1" customHeight="1" spans="1:4">
      <c r="A844" s="146" t="s">
        <v>730</v>
      </c>
      <c r="B844" s="170"/>
      <c r="C844" s="171"/>
      <c r="D844" s="170"/>
    </row>
    <row r="845" s="153" customFormat="1" ht="17.1" customHeight="1" spans="1:4">
      <c r="A845" s="146" t="s">
        <v>731</v>
      </c>
      <c r="B845" s="170"/>
      <c r="C845" s="171"/>
      <c r="D845" s="170"/>
    </row>
    <row r="846" s="153" customFormat="1" ht="17.1" customHeight="1" spans="1:4">
      <c r="A846" s="146" t="s">
        <v>732</v>
      </c>
      <c r="B846" s="170"/>
      <c r="C846" s="171"/>
      <c r="D846" s="170"/>
    </row>
    <row r="847" s="153" customFormat="1" ht="17.1" customHeight="1" spans="1:4">
      <c r="A847" s="146" t="s">
        <v>733</v>
      </c>
      <c r="B847" s="170"/>
      <c r="C847" s="171"/>
      <c r="D847" s="170"/>
    </row>
    <row r="848" s="153" customFormat="1" ht="17.1" customHeight="1" spans="1:4">
      <c r="A848" s="146" t="s">
        <v>734</v>
      </c>
      <c r="B848" s="170"/>
      <c r="C848" s="171"/>
      <c r="D848" s="170"/>
    </row>
    <row r="849" s="153" customFormat="1" ht="17.1" customHeight="1" spans="1:4">
      <c r="A849" s="146" t="s">
        <v>735</v>
      </c>
      <c r="B849" s="170"/>
      <c r="C849" s="171"/>
      <c r="D849" s="170"/>
    </row>
    <row r="850" s="153" customFormat="1" ht="17.1" customHeight="1" spans="1:4">
      <c r="A850" s="146" t="s">
        <v>736</v>
      </c>
      <c r="B850" s="170"/>
      <c r="C850" s="171"/>
      <c r="D850" s="170"/>
    </row>
    <row r="851" s="153" customFormat="1" ht="17.1" customHeight="1" spans="1:4">
      <c r="A851" s="146" t="s">
        <v>737</v>
      </c>
      <c r="B851" s="170"/>
      <c r="C851" s="171">
        <v>30</v>
      </c>
      <c r="D851" s="170"/>
    </row>
    <row r="852" s="153" customFormat="1" ht="15.75" customHeight="1" spans="1:4">
      <c r="A852" s="146" t="s">
        <v>738</v>
      </c>
      <c r="B852" s="170"/>
      <c r="C852" s="171"/>
      <c r="D852" s="170"/>
    </row>
    <row r="853" s="153" customFormat="1" ht="17.1" customHeight="1" spans="1:4">
      <c r="A853" s="146" t="s">
        <v>707</v>
      </c>
      <c r="B853" s="170"/>
      <c r="C853" s="171"/>
      <c r="D853" s="170"/>
    </row>
    <row r="854" s="153" customFormat="1" ht="17.1" customHeight="1" spans="1:4">
      <c r="A854" s="146" t="s">
        <v>739</v>
      </c>
      <c r="B854" s="170"/>
      <c r="C854" s="171"/>
      <c r="D854" s="170"/>
    </row>
    <row r="855" s="153" customFormat="1" ht="17.1" customHeight="1" spans="1:4">
      <c r="A855" s="147" t="s">
        <v>740</v>
      </c>
      <c r="B855" s="167">
        <f>SUM(B856:B882)</f>
        <v>0</v>
      </c>
      <c r="C855" s="168">
        <f>SUM(C856:C882)</f>
        <v>0</v>
      </c>
      <c r="D855" s="167">
        <f>SUM(D856:D882)</f>
        <v>0</v>
      </c>
    </row>
    <row r="856" s="153" customFormat="1" ht="17.1" customHeight="1" spans="1:4">
      <c r="A856" s="146" t="s">
        <v>117</v>
      </c>
      <c r="B856" s="170"/>
      <c r="C856" s="171"/>
      <c r="D856" s="170"/>
    </row>
    <row r="857" s="153" customFormat="1" ht="17.1" customHeight="1" spans="1:4">
      <c r="A857" s="146" t="s">
        <v>118</v>
      </c>
      <c r="B857" s="170"/>
      <c r="C857" s="171"/>
      <c r="D857" s="170"/>
    </row>
    <row r="858" s="153" customFormat="1" ht="17.1" customHeight="1" spans="1:4">
      <c r="A858" s="146" t="s">
        <v>119</v>
      </c>
      <c r="B858" s="170"/>
      <c r="C858" s="171"/>
      <c r="D858" s="170"/>
    </row>
    <row r="859" s="153" customFormat="1" ht="17.1" customHeight="1" spans="1:4">
      <c r="A859" s="146" t="s">
        <v>741</v>
      </c>
      <c r="B859" s="170"/>
      <c r="C859" s="171"/>
      <c r="D859" s="170"/>
    </row>
    <row r="860" s="153" customFormat="1" ht="17.1" customHeight="1" spans="1:4">
      <c r="A860" s="146" t="s">
        <v>742</v>
      </c>
      <c r="B860" s="170"/>
      <c r="C860" s="171"/>
      <c r="D860" s="170"/>
    </row>
    <row r="861" s="153" customFormat="1" ht="17.1" customHeight="1" spans="1:4">
      <c r="A861" s="146" t="s">
        <v>743</v>
      </c>
      <c r="B861" s="170"/>
      <c r="C861" s="171"/>
      <c r="D861" s="170"/>
    </row>
    <row r="862" s="153" customFormat="1" ht="17.1" customHeight="1" spans="1:4">
      <c r="A862" s="146" t="s">
        <v>744</v>
      </c>
      <c r="B862" s="170"/>
      <c r="C862" s="171"/>
      <c r="D862" s="170"/>
    </row>
    <row r="863" s="153" customFormat="1" ht="15.75" customHeight="1" spans="1:4">
      <c r="A863" s="146" t="s">
        <v>745</v>
      </c>
      <c r="B863" s="170"/>
      <c r="C863" s="171"/>
      <c r="D863" s="170"/>
    </row>
    <row r="864" s="153" customFormat="1" ht="17.1" customHeight="1" spans="1:4">
      <c r="A864" s="146" t="s">
        <v>746</v>
      </c>
      <c r="B864" s="170"/>
      <c r="C864" s="171"/>
      <c r="D864" s="170"/>
    </row>
    <row r="865" s="153" customFormat="1" ht="17.1" customHeight="1" spans="1:4">
      <c r="A865" s="146" t="s">
        <v>747</v>
      </c>
      <c r="B865" s="170"/>
      <c r="C865" s="171"/>
      <c r="D865" s="170"/>
    </row>
    <row r="866" s="153" customFormat="1" ht="17.1" customHeight="1" spans="1:4">
      <c r="A866" s="146" t="s">
        <v>748</v>
      </c>
      <c r="B866" s="170"/>
      <c r="C866" s="171"/>
      <c r="D866" s="170"/>
    </row>
    <row r="867" s="153" customFormat="1" ht="17.1" customHeight="1" spans="1:4">
      <c r="A867" s="146" t="s">
        <v>749</v>
      </c>
      <c r="B867" s="170"/>
      <c r="C867" s="171"/>
      <c r="D867" s="170"/>
    </row>
    <row r="868" s="153" customFormat="1" ht="17.1" customHeight="1" spans="1:4">
      <c r="A868" s="146" t="s">
        <v>750</v>
      </c>
      <c r="B868" s="170"/>
      <c r="C868" s="171"/>
      <c r="D868" s="170"/>
    </row>
    <row r="869" s="153" customFormat="1" ht="17.1" customHeight="1" spans="1:4">
      <c r="A869" s="146" t="s">
        <v>751</v>
      </c>
      <c r="B869" s="170"/>
      <c r="C869" s="171"/>
      <c r="D869" s="170"/>
    </row>
    <row r="870" s="154" customFormat="1" ht="17.1" customHeight="1" spans="1:4">
      <c r="A870" s="146" t="s">
        <v>752</v>
      </c>
      <c r="B870" s="170"/>
      <c r="C870" s="171"/>
      <c r="D870" s="170"/>
    </row>
    <row r="871" s="153" customFormat="1" ht="17.1" customHeight="1" spans="1:4">
      <c r="A871" s="146" t="s">
        <v>753</v>
      </c>
      <c r="B871" s="170"/>
      <c r="C871" s="171"/>
      <c r="D871" s="170"/>
    </row>
    <row r="872" s="153" customFormat="1" ht="17.1" customHeight="1" spans="1:4">
      <c r="A872" s="146" t="s">
        <v>754</v>
      </c>
      <c r="B872" s="170"/>
      <c r="C872" s="171"/>
      <c r="D872" s="170"/>
    </row>
    <row r="873" s="153" customFormat="1" ht="17.1" customHeight="1" spans="1:4">
      <c r="A873" s="146" t="s">
        <v>755</v>
      </c>
      <c r="B873" s="170"/>
      <c r="C873" s="171"/>
      <c r="D873" s="170"/>
    </row>
    <row r="874" s="153" customFormat="1" ht="17.1" customHeight="1" spans="1:4">
      <c r="A874" s="146" t="s">
        <v>756</v>
      </c>
      <c r="B874" s="170"/>
      <c r="C874" s="171"/>
      <c r="D874" s="170"/>
    </row>
    <row r="875" s="153" customFormat="1" ht="17.1" customHeight="1" spans="1:4">
      <c r="A875" s="146" t="s">
        <v>757</v>
      </c>
      <c r="B875" s="170"/>
      <c r="C875" s="171"/>
      <c r="D875" s="170"/>
    </row>
    <row r="876" s="153" customFormat="1" ht="17.1" customHeight="1" spans="1:4">
      <c r="A876" s="146" t="s">
        <v>758</v>
      </c>
      <c r="B876" s="170"/>
      <c r="C876" s="171"/>
      <c r="D876" s="170"/>
    </row>
    <row r="877" s="153" customFormat="1" ht="17.1" customHeight="1" spans="1:4">
      <c r="A877" s="146" t="s">
        <v>734</v>
      </c>
      <c r="B877" s="170"/>
      <c r="C877" s="171"/>
      <c r="D877" s="170"/>
    </row>
    <row r="878" s="153" customFormat="1" ht="17.1" customHeight="1" spans="1:4">
      <c r="A878" s="146" t="s">
        <v>759</v>
      </c>
      <c r="B878" s="170"/>
      <c r="C878" s="171"/>
      <c r="D878" s="170"/>
    </row>
    <row r="879" s="153" customFormat="1" ht="17.1" customHeight="1" spans="1:4">
      <c r="A879" s="146" t="s">
        <v>1610</v>
      </c>
      <c r="B879" s="170"/>
      <c r="C879" s="171"/>
      <c r="D879" s="170"/>
    </row>
    <row r="880" s="153" customFormat="1" ht="17.1" customHeight="1" spans="1:4">
      <c r="A880" s="146" t="s">
        <v>761</v>
      </c>
      <c r="B880" s="170"/>
      <c r="C880" s="171"/>
      <c r="D880" s="170"/>
    </row>
    <row r="881" s="153" customFormat="1" ht="17.1" customHeight="1" spans="1:4">
      <c r="A881" s="146" t="s">
        <v>762</v>
      </c>
      <c r="B881" s="170"/>
      <c r="C881" s="171"/>
      <c r="D881" s="170"/>
    </row>
    <row r="882" s="153" customFormat="1" ht="17.1" customHeight="1" spans="1:4">
      <c r="A882" s="146" t="s">
        <v>763</v>
      </c>
      <c r="B882" s="170"/>
      <c r="C882" s="171"/>
      <c r="D882" s="170"/>
    </row>
    <row r="883" s="153" customFormat="1" ht="17.1" customHeight="1" spans="1:4">
      <c r="A883" s="146" t="s">
        <v>1611</v>
      </c>
      <c r="B883" s="167">
        <f>SUM(B884:B893)</f>
        <v>193</v>
      </c>
      <c r="C883" s="168">
        <f>SUM(C884:C893)</f>
        <v>0</v>
      </c>
      <c r="D883" s="167">
        <f>SUM(D884:D893)</f>
        <v>0</v>
      </c>
    </row>
    <row r="884" s="153" customFormat="1" ht="17.1" customHeight="1" spans="1:4">
      <c r="A884" s="146" t="s">
        <v>117</v>
      </c>
      <c r="B884" s="170"/>
      <c r="C884" s="171"/>
      <c r="D884" s="170"/>
    </row>
    <row r="885" s="153" customFormat="1" ht="17.1" customHeight="1" spans="1:4">
      <c r="A885" s="146" t="s">
        <v>118</v>
      </c>
      <c r="B885" s="170"/>
      <c r="C885" s="171"/>
      <c r="D885" s="170"/>
    </row>
    <row r="886" s="153" customFormat="1" ht="17.1" customHeight="1" spans="1:4">
      <c r="A886" s="146" t="s">
        <v>119</v>
      </c>
      <c r="B886" s="170"/>
      <c r="C886" s="171"/>
      <c r="D886" s="170"/>
    </row>
    <row r="887" s="153" customFormat="1" ht="17.1" customHeight="1" spans="1:4">
      <c r="A887" s="146" t="s">
        <v>765</v>
      </c>
      <c r="B887" s="170">
        <v>193</v>
      </c>
      <c r="C887" s="171"/>
      <c r="D887" s="170"/>
    </row>
    <row r="888" s="153" customFormat="1" ht="17.1" customHeight="1" spans="1:4">
      <c r="A888" s="146" t="s">
        <v>766</v>
      </c>
      <c r="B888" s="170"/>
      <c r="C888" s="171"/>
      <c r="D888" s="170"/>
    </row>
    <row r="889" s="153" customFormat="1" ht="17.1" customHeight="1" spans="1:4">
      <c r="A889" s="146" t="s">
        <v>767</v>
      </c>
      <c r="B889" s="170"/>
      <c r="C889" s="171"/>
      <c r="D889" s="170"/>
    </row>
    <row r="890" s="153" customFormat="1" ht="17.1" customHeight="1" spans="1:4">
      <c r="A890" s="146" t="s">
        <v>768</v>
      </c>
      <c r="B890" s="170"/>
      <c r="C890" s="171"/>
      <c r="D890" s="170"/>
    </row>
    <row r="891" s="153" customFormat="1" ht="17.1" customHeight="1" spans="1:4">
      <c r="A891" s="146" t="s">
        <v>769</v>
      </c>
      <c r="B891" s="170"/>
      <c r="C891" s="171"/>
      <c r="D891" s="170"/>
    </row>
    <row r="892" s="153" customFormat="1" ht="17.1" customHeight="1" spans="1:4">
      <c r="A892" s="146" t="s">
        <v>126</v>
      </c>
      <c r="B892" s="170"/>
      <c r="C892" s="171"/>
      <c r="D892" s="170"/>
    </row>
    <row r="893" s="153" customFormat="1" ht="18.95" customHeight="1" spans="1:4">
      <c r="A893" s="146" t="s">
        <v>1612</v>
      </c>
      <c r="B893" s="170"/>
      <c r="C893" s="171"/>
      <c r="D893" s="170"/>
    </row>
    <row r="894" s="153" customFormat="1" ht="17.1" customHeight="1" spans="1:4">
      <c r="A894" s="147" t="s">
        <v>771</v>
      </c>
      <c r="B894" s="167">
        <f>SUM(B895:B900)</f>
        <v>471</v>
      </c>
      <c r="C894" s="168">
        <f>SUM(C895:C900)</f>
        <v>339</v>
      </c>
      <c r="D894" s="167">
        <f>SUM(D895:D900)</f>
        <v>0</v>
      </c>
    </row>
    <row r="895" s="153" customFormat="1" ht="17.1" customHeight="1" spans="1:4">
      <c r="A895" s="146" t="s">
        <v>772</v>
      </c>
      <c r="B895" s="170">
        <v>130</v>
      </c>
      <c r="C895" s="171"/>
      <c r="D895" s="170"/>
    </row>
    <row r="896" s="153" customFormat="1" ht="17.1" customHeight="1" spans="1:4">
      <c r="A896" s="146" t="s">
        <v>773</v>
      </c>
      <c r="B896" s="170"/>
      <c r="C896" s="171"/>
      <c r="D896" s="170"/>
    </row>
    <row r="897" s="153" customFormat="1" ht="17.1" customHeight="1" spans="1:4">
      <c r="A897" s="146" t="s">
        <v>774</v>
      </c>
      <c r="B897" s="170">
        <v>341</v>
      </c>
      <c r="C897" s="171">
        <v>339</v>
      </c>
      <c r="D897" s="170"/>
    </row>
    <row r="898" s="153" customFormat="1" ht="17.1" customHeight="1" spans="1:4">
      <c r="A898" s="146" t="s">
        <v>775</v>
      </c>
      <c r="B898" s="170"/>
      <c r="C898" s="171"/>
      <c r="D898" s="170"/>
    </row>
    <row r="899" s="153" customFormat="1" ht="17.1" customHeight="1" spans="1:4">
      <c r="A899" s="146" t="s">
        <v>776</v>
      </c>
      <c r="B899" s="170"/>
      <c r="C899" s="171"/>
      <c r="D899" s="170"/>
    </row>
    <row r="900" s="154" customFormat="1" ht="17.1" customHeight="1" spans="1:4">
      <c r="A900" s="146" t="s">
        <v>777</v>
      </c>
      <c r="B900" s="170"/>
      <c r="C900" s="171"/>
      <c r="D900" s="170"/>
    </row>
    <row r="901" s="153" customFormat="1" ht="17.1" customHeight="1" spans="1:4">
      <c r="A901" s="147" t="s">
        <v>778</v>
      </c>
      <c r="B901" s="167">
        <f>SUM(B902:B906)</f>
        <v>0</v>
      </c>
      <c r="C901" s="168">
        <f>SUM(C902:C906)</f>
        <v>0</v>
      </c>
      <c r="D901" s="167">
        <f>SUM(D902:D906)</f>
        <v>0</v>
      </c>
    </row>
    <row r="902" s="153" customFormat="1" ht="17.1" customHeight="1" spans="1:4">
      <c r="A902" s="146" t="s">
        <v>779</v>
      </c>
      <c r="B902" s="170"/>
      <c r="C902" s="171"/>
      <c r="D902" s="170"/>
    </row>
    <row r="903" s="153" customFormat="1" ht="17.1" customHeight="1" spans="1:4">
      <c r="A903" s="146" t="s">
        <v>780</v>
      </c>
      <c r="B903" s="170"/>
      <c r="C903" s="171"/>
      <c r="D903" s="170"/>
    </row>
    <row r="904" s="153" customFormat="1" ht="17.1" customHeight="1" spans="1:4">
      <c r="A904" s="146" t="s">
        <v>781</v>
      </c>
      <c r="B904" s="170"/>
      <c r="C904" s="171"/>
      <c r="D904" s="170"/>
    </row>
    <row r="905" s="153" customFormat="1" ht="17.1" customHeight="1" spans="1:4">
      <c r="A905" s="146" t="s">
        <v>782</v>
      </c>
      <c r="B905" s="170"/>
      <c r="C905" s="171"/>
      <c r="D905" s="170"/>
    </row>
    <row r="906" s="153" customFormat="1" ht="17.1" customHeight="1" spans="1:4">
      <c r="A906" s="146" t="s">
        <v>783</v>
      </c>
      <c r="B906" s="170"/>
      <c r="C906" s="171"/>
      <c r="D906" s="170"/>
    </row>
    <row r="907" s="153" customFormat="1" ht="17.1" customHeight="1" spans="1:4">
      <c r="A907" s="147" t="s">
        <v>784</v>
      </c>
      <c r="B907" s="167">
        <f>SUM(B908:B909)</f>
        <v>0</v>
      </c>
      <c r="C907" s="168">
        <f>SUM(C908:C909)</f>
        <v>0</v>
      </c>
      <c r="D907" s="167">
        <f>SUM(D908:D909)</f>
        <v>0</v>
      </c>
    </row>
    <row r="908" s="153" customFormat="1" ht="17.1" customHeight="1" spans="1:4">
      <c r="A908" s="146" t="s">
        <v>785</v>
      </c>
      <c r="B908" s="170"/>
      <c r="C908" s="171"/>
      <c r="D908" s="170"/>
    </row>
    <row r="909" s="153" customFormat="1" ht="17.1" customHeight="1" spans="1:4">
      <c r="A909" s="146" t="s">
        <v>786</v>
      </c>
      <c r="B909" s="170"/>
      <c r="C909" s="171"/>
      <c r="D909" s="170"/>
    </row>
    <row r="910" s="153" customFormat="1" ht="17.1" customHeight="1" spans="1:4">
      <c r="A910" s="147" t="s">
        <v>787</v>
      </c>
      <c r="B910" s="167">
        <f>SUM(B911:B912)</f>
        <v>0</v>
      </c>
      <c r="C910" s="168">
        <f>SUM(C911:C912)</f>
        <v>0</v>
      </c>
      <c r="D910" s="167">
        <f>SUM(D911:D912)</f>
        <v>0</v>
      </c>
    </row>
    <row r="911" s="153" customFormat="1" ht="17.1" customHeight="1" spans="1:4">
      <c r="A911" s="146" t="s">
        <v>788</v>
      </c>
      <c r="B911" s="170"/>
      <c r="C911" s="171"/>
      <c r="D911" s="170"/>
    </row>
    <row r="912" s="153" customFormat="1" ht="17.1" customHeight="1" spans="1:4">
      <c r="A912" s="146" t="s">
        <v>789</v>
      </c>
      <c r="B912" s="170"/>
      <c r="C912" s="171"/>
      <c r="D912" s="170"/>
    </row>
    <row r="913" s="153" customFormat="1" ht="17.1" customHeight="1" spans="1:4">
      <c r="A913" s="147" t="s">
        <v>790</v>
      </c>
      <c r="B913" s="167">
        <f>B914+B936+B946+B956+B963+B968</f>
        <v>0</v>
      </c>
      <c r="C913" s="168">
        <f>C914+C936+C946+C956+C963+C968</f>
        <v>0</v>
      </c>
      <c r="D913" s="167">
        <f>D914+D936+D946+D956+D963+D968</f>
        <v>0</v>
      </c>
    </row>
    <row r="914" s="153" customFormat="1" ht="17.1" customHeight="1" spans="1:4">
      <c r="A914" s="147" t="s">
        <v>791</v>
      </c>
      <c r="B914" s="167">
        <f>SUM(B915:B935)</f>
        <v>0</v>
      </c>
      <c r="C914" s="168">
        <f>SUM(C915:C935)</f>
        <v>0</v>
      </c>
      <c r="D914" s="167">
        <f>SUM(D915:D935)</f>
        <v>0</v>
      </c>
    </row>
    <row r="915" s="153" customFormat="1" ht="17.1" customHeight="1" spans="1:4">
      <c r="A915" s="146" t="s">
        <v>117</v>
      </c>
      <c r="B915" s="170"/>
      <c r="C915" s="171"/>
      <c r="D915" s="170"/>
    </row>
    <row r="916" s="153" customFormat="1" ht="17.1" customHeight="1" spans="1:4">
      <c r="A916" s="146" t="s">
        <v>118</v>
      </c>
      <c r="B916" s="170"/>
      <c r="C916" s="171"/>
      <c r="D916" s="170"/>
    </row>
    <row r="917" s="153" customFormat="1" ht="17.1" customHeight="1" spans="1:4">
      <c r="A917" s="146" t="s">
        <v>119</v>
      </c>
      <c r="B917" s="170"/>
      <c r="C917" s="171"/>
      <c r="D917" s="170"/>
    </row>
    <row r="918" s="153" customFormat="1" ht="17.1" customHeight="1" spans="1:4">
      <c r="A918" s="146" t="s">
        <v>792</v>
      </c>
      <c r="B918" s="170"/>
      <c r="C918" s="171"/>
      <c r="D918" s="170"/>
    </row>
    <row r="919" s="153" customFormat="1" ht="17.1" customHeight="1" spans="1:4">
      <c r="A919" s="146" t="s">
        <v>793</v>
      </c>
      <c r="B919" s="170"/>
      <c r="C919" s="171"/>
      <c r="D919" s="170"/>
    </row>
    <row r="920" s="153" customFormat="1" ht="17.1" customHeight="1" spans="1:4">
      <c r="A920" s="146" t="s">
        <v>794</v>
      </c>
      <c r="B920" s="170"/>
      <c r="C920" s="171"/>
      <c r="D920" s="170"/>
    </row>
    <row r="921" s="153" customFormat="1" ht="17.1" customHeight="1" spans="1:4">
      <c r="A921" s="146" t="s">
        <v>795</v>
      </c>
      <c r="B921" s="170"/>
      <c r="C921" s="171"/>
      <c r="D921" s="170"/>
    </row>
    <row r="922" s="153" customFormat="1" ht="17.1" customHeight="1" spans="1:4">
      <c r="A922" s="146" t="s">
        <v>796</v>
      </c>
      <c r="B922" s="170"/>
      <c r="C922" s="171"/>
      <c r="D922" s="170"/>
    </row>
    <row r="923" s="153" customFormat="1" ht="17.1" customHeight="1" spans="1:4">
      <c r="A923" s="146" t="s">
        <v>797</v>
      </c>
      <c r="B923" s="170"/>
      <c r="C923" s="171"/>
      <c r="D923" s="170"/>
    </row>
    <row r="924" s="153" customFormat="1" ht="17.1" customHeight="1" spans="1:4">
      <c r="A924" s="146" t="s">
        <v>798</v>
      </c>
      <c r="B924" s="170"/>
      <c r="C924" s="171"/>
      <c r="D924" s="170"/>
    </row>
    <row r="925" s="154" customFormat="1" ht="17.1" customHeight="1" spans="1:4">
      <c r="A925" s="146" t="s">
        <v>799</v>
      </c>
      <c r="B925" s="170"/>
      <c r="C925" s="171"/>
      <c r="D925" s="170"/>
    </row>
    <row r="926" s="153" customFormat="1" ht="17.1" customHeight="1" spans="1:4">
      <c r="A926" s="146" t="s">
        <v>800</v>
      </c>
      <c r="B926" s="170"/>
      <c r="C926" s="171"/>
      <c r="D926" s="170"/>
    </row>
    <row r="927" s="153" customFormat="1" ht="17.1" customHeight="1" spans="1:4">
      <c r="A927" s="146" t="s">
        <v>801</v>
      </c>
      <c r="B927" s="170"/>
      <c r="C927" s="171"/>
      <c r="D927" s="170"/>
    </row>
    <row r="928" s="153" customFormat="1" ht="17.1" customHeight="1" spans="1:4">
      <c r="A928" s="146" t="s">
        <v>802</v>
      </c>
      <c r="B928" s="170"/>
      <c r="C928" s="171"/>
      <c r="D928" s="170"/>
    </row>
    <row r="929" s="153" customFormat="1" ht="17.1" customHeight="1" spans="1:4">
      <c r="A929" s="146" t="s">
        <v>803</v>
      </c>
      <c r="B929" s="170"/>
      <c r="C929" s="171"/>
      <c r="D929" s="170"/>
    </row>
    <row r="930" s="153" customFormat="1" ht="17.1" customHeight="1" spans="1:4">
      <c r="A930" s="146" t="s">
        <v>804</v>
      </c>
      <c r="B930" s="170"/>
      <c r="C930" s="171"/>
      <c r="D930" s="170"/>
    </row>
    <row r="931" s="153" customFormat="1" ht="17.1" customHeight="1" spans="1:4">
      <c r="A931" s="146" t="s">
        <v>805</v>
      </c>
      <c r="B931" s="170"/>
      <c r="C931" s="171"/>
      <c r="D931" s="170"/>
    </row>
    <row r="932" s="153" customFormat="1" ht="17.1" customHeight="1" spans="1:4">
      <c r="A932" s="146" t="s">
        <v>806</v>
      </c>
      <c r="B932" s="170"/>
      <c r="C932" s="171"/>
      <c r="D932" s="170"/>
    </row>
    <row r="933" s="153" customFormat="1" ht="17.1" customHeight="1" spans="1:4">
      <c r="A933" s="146" t="s">
        <v>807</v>
      </c>
      <c r="B933" s="170"/>
      <c r="C933" s="171"/>
      <c r="D933" s="170"/>
    </row>
    <row r="934" s="153" customFormat="1" ht="17.1" customHeight="1" spans="1:4">
      <c r="A934" s="146" t="s">
        <v>808</v>
      </c>
      <c r="B934" s="170"/>
      <c r="C934" s="171"/>
      <c r="D934" s="170"/>
    </row>
    <row r="935" s="153" customFormat="1" ht="17.1" customHeight="1" spans="1:4">
      <c r="A935" s="146" t="s">
        <v>809</v>
      </c>
      <c r="B935" s="170"/>
      <c r="C935" s="171"/>
      <c r="D935" s="170"/>
    </row>
    <row r="936" s="154" customFormat="1" ht="17.1" customHeight="1" spans="1:4">
      <c r="A936" s="147" t="s">
        <v>810</v>
      </c>
      <c r="B936" s="167">
        <f>SUM(B937:B945)</f>
        <v>0</v>
      </c>
      <c r="C936" s="168">
        <f>SUM(C937:C945)</f>
        <v>0</v>
      </c>
      <c r="D936" s="167">
        <f>SUM(D937:D945)</f>
        <v>0</v>
      </c>
    </row>
    <row r="937" s="153" customFormat="1" ht="17.1" customHeight="1" spans="1:4">
      <c r="A937" s="146" t="s">
        <v>117</v>
      </c>
      <c r="B937" s="170"/>
      <c r="C937" s="171">
        <v>0</v>
      </c>
      <c r="D937" s="170"/>
    </row>
    <row r="938" s="153" customFormat="1" ht="17.1" customHeight="1" spans="1:4">
      <c r="A938" s="146" t="s">
        <v>118</v>
      </c>
      <c r="B938" s="170"/>
      <c r="C938" s="171">
        <v>0</v>
      </c>
      <c r="D938" s="170"/>
    </row>
    <row r="939" s="153" customFormat="1" ht="17.1" customHeight="1" spans="1:4">
      <c r="A939" s="146" t="s">
        <v>119</v>
      </c>
      <c r="B939" s="170"/>
      <c r="C939" s="171">
        <v>0</v>
      </c>
      <c r="D939" s="170"/>
    </row>
    <row r="940" s="153" customFormat="1" ht="17.1" customHeight="1" spans="1:4">
      <c r="A940" s="146" t="s">
        <v>811</v>
      </c>
      <c r="B940" s="170"/>
      <c r="C940" s="171">
        <v>0</v>
      </c>
      <c r="D940" s="170"/>
    </row>
    <row r="941" s="153" customFormat="1" ht="17.1" customHeight="1" spans="1:4">
      <c r="A941" s="146" t="s">
        <v>812</v>
      </c>
      <c r="B941" s="170"/>
      <c r="C941" s="171">
        <v>0</v>
      </c>
      <c r="D941" s="170"/>
    </row>
    <row r="942" s="153" customFormat="1" ht="17.1" customHeight="1" spans="1:4">
      <c r="A942" s="146" t="s">
        <v>813</v>
      </c>
      <c r="B942" s="170"/>
      <c r="C942" s="171">
        <v>0</v>
      </c>
      <c r="D942" s="170"/>
    </row>
    <row r="943" s="153" customFormat="1" ht="17.1" customHeight="1" spans="1:4">
      <c r="A943" s="146" t="s">
        <v>814</v>
      </c>
      <c r="B943" s="170"/>
      <c r="C943" s="171">
        <v>0</v>
      </c>
      <c r="D943" s="170"/>
    </row>
    <row r="944" s="153" customFormat="1" ht="17.1" customHeight="1" spans="1:4">
      <c r="A944" s="146" t="s">
        <v>815</v>
      </c>
      <c r="B944" s="170"/>
      <c r="C944" s="171">
        <v>0</v>
      </c>
      <c r="D944" s="170"/>
    </row>
    <row r="945" s="153" customFormat="1" ht="17.1" customHeight="1" spans="1:4">
      <c r="A945" s="146" t="s">
        <v>816</v>
      </c>
      <c r="B945" s="170"/>
      <c r="C945" s="171">
        <v>0</v>
      </c>
      <c r="D945" s="170"/>
    </row>
    <row r="946" s="153" customFormat="1" ht="17.1" customHeight="1" spans="1:4">
      <c r="A946" s="147" t="s">
        <v>817</v>
      </c>
      <c r="B946" s="167">
        <f>SUM(B947:B955)</f>
        <v>0</v>
      </c>
      <c r="C946" s="168">
        <f>SUM(C947:C955)</f>
        <v>0</v>
      </c>
      <c r="D946" s="167">
        <f>SUM(D947:D955)</f>
        <v>0</v>
      </c>
    </row>
    <row r="947" s="154" customFormat="1" ht="17.1" customHeight="1" spans="1:4">
      <c r="A947" s="146" t="s">
        <v>117</v>
      </c>
      <c r="B947" s="170"/>
      <c r="C947" s="171">
        <v>0</v>
      </c>
      <c r="D947" s="170"/>
    </row>
    <row r="948" s="153" customFormat="1" ht="17.1" customHeight="1" spans="1:4">
      <c r="A948" s="146" t="s">
        <v>118</v>
      </c>
      <c r="B948" s="170"/>
      <c r="C948" s="171">
        <v>0</v>
      </c>
      <c r="D948" s="170"/>
    </row>
    <row r="949" s="153" customFormat="1" ht="17.1" customHeight="1" spans="1:4">
      <c r="A949" s="146" t="s">
        <v>119</v>
      </c>
      <c r="B949" s="170"/>
      <c r="C949" s="171">
        <v>0</v>
      </c>
      <c r="D949" s="170"/>
    </row>
    <row r="950" s="153" customFormat="1" ht="17.1" customHeight="1" spans="1:4">
      <c r="A950" s="146" t="s">
        <v>818</v>
      </c>
      <c r="B950" s="170"/>
      <c r="C950" s="171">
        <v>0</v>
      </c>
      <c r="D950" s="170"/>
    </row>
    <row r="951" s="153" customFormat="1" ht="17.1" customHeight="1" spans="1:4">
      <c r="A951" s="146" t="s">
        <v>819</v>
      </c>
      <c r="B951" s="170"/>
      <c r="C951" s="171">
        <v>0</v>
      </c>
      <c r="D951" s="170"/>
    </row>
    <row r="952" s="153" customFormat="1" ht="17.1" customHeight="1" spans="1:4">
      <c r="A952" s="146" t="s">
        <v>820</v>
      </c>
      <c r="B952" s="170"/>
      <c r="C952" s="171">
        <v>0</v>
      </c>
      <c r="D952" s="170"/>
    </row>
    <row r="953" s="154" customFormat="1" ht="17.1" customHeight="1" spans="1:4">
      <c r="A953" s="146" t="s">
        <v>821</v>
      </c>
      <c r="B953" s="170"/>
      <c r="C953" s="171">
        <v>0</v>
      </c>
      <c r="D953" s="170"/>
    </row>
    <row r="954" s="153" customFormat="1" ht="17.1" customHeight="1" spans="1:4">
      <c r="A954" s="146" t="s">
        <v>822</v>
      </c>
      <c r="B954" s="170"/>
      <c r="C954" s="171">
        <v>0</v>
      </c>
      <c r="D954" s="170"/>
    </row>
    <row r="955" s="153" customFormat="1" ht="17.1" customHeight="1" spans="1:4">
      <c r="A955" s="146" t="s">
        <v>823</v>
      </c>
      <c r="B955" s="170"/>
      <c r="C955" s="171">
        <v>0</v>
      </c>
      <c r="D955" s="170"/>
    </row>
    <row r="956" s="153" customFormat="1" ht="17.1" customHeight="1" spans="1:4">
      <c r="A956" s="147" t="s">
        <v>824</v>
      </c>
      <c r="B956" s="167">
        <f>SUM(B957:B962)</f>
        <v>0</v>
      </c>
      <c r="C956" s="168">
        <f>SUM(C957:C962)</f>
        <v>0</v>
      </c>
      <c r="D956" s="167">
        <f>SUM(D957:D962)</f>
        <v>0</v>
      </c>
    </row>
    <row r="957" s="153" customFormat="1" ht="17.1" customHeight="1" spans="1:4">
      <c r="A957" s="146" t="s">
        <v>117</v>
      </c>
      <c r="B957" s="170"/>
      <c r="C957" s="171">
        <v>0</v>
      </c>
      <c r="D957" s="170"/>
    </row>
    <row r="958" s="153" customFormat="1" ht="17.1" customHeight="1" spans="1:4">
      <c r="A958" s="146" t="s">
        <v>118</v>
      </c>
      <c r="B958" s="170"/>
      <c r="C958" s="171">
        <v>0</v>
      </c>
      <c r="D958" s="170"/>
    </row>
    <row r="959" s="153" customFormat="1" ht="17.1" customHeight="1" spans="1:4">
      <c r="A959" s="146" t="s">
        <v>119</v>
      </c>
      <c r="B959" s="170"/>
      <c r="C959" s="171">
        <v>0</v>
      </c>
      <c r="D959" s="170"/>
    </row>
    <row r="960" s="153" customFormat="1" ht="17.1" customHeight="1" spans="1:4">
      <c r="A960" s="146" t="s">
        <v>815</v>
      </c>
      <c r="B960" s="170"/>
      <c r="C960" s="171">
        <v>0</v>
      </c>
      <c r="D960" s="170"/>
    </row>
    <row r="961" s="153" customFormat="1" ht="17.1" customHeight="1" spans="1:4">
      <c r="A961" s="146" t="s">
        <v>825</v>
      </c>
      <c r="B961" s="170"/>
      <c r="C961" s="171">
        <v>0</v>
      </c>
      <c r="D961" s="170"/>
    </row>
    <row r="962" s="153" customFormat="1" ht="17.1" customHeight="1" spans="1:4">
      <c r="A962" s="146" t="s">
        <v>826</v>
      </c>
      <c r="B962" s="170"/>
      <c r="C962" s="171">
        <v>0</v>
      </c>
      <c r="D962" s="170"/>
    </row>
    <row r="963" s="154" customFormat="1" ht="17.1" customHeight="1" spans="1:4">
      <c r="A963" s="147" t="s">
        <v>827</v>
      </c>
      <c r="B963" s="167">
        <f>SUM(B964:B967)</f>
        <v>0</v>
      </c>
      <c r="C963" s="168">
        <f>SUM(C964:C967)</f>
        <v>0</v>
      </c>
      <c r="D963" s="167">
        <f>SUM(D964:D967)</f>
        <v>0</v>
      </c>
    </row>
    <row r="964" s="153" customFormat="1" ht="17.1" customHeight="1" spans="1:4">
      <c r="A964" s="146" t="s">
        <v>828</v>
      </c>
      <c r="B964" s="170"/>
      <c r="C964" s="171"/>
      <c r="D964" s="170"/>
    </row>
    <row r="965" s="153" customFormat="1" ht="17.1" customHeight="1" spans="1:4">
      <c r="A965" s="146" t="s">
        <v>829</v>
      </c>
      <c r="B965" s="170"/>
      <c r="C965" s="171"/>
      <c r="D965" s="170"/>
    </row>
    <row r="966" s="153" customFormat="1" ht="17.1" customHeight="1" spans="1:4">
      <c r="A966" s="146" t="s">
        <v>830</v>
      </c>
      <c r="B966" s="170"/>
      <c r="C966" s="171"/>
      <c r="D966" s="170"/>
    </row>
    <row r="967" s="154" customFormat="1" ht="17.1" customHeight="1" spans="1:4">
      <c r="A967" s="146" t="s">
        <v>831</v>
      </c>
      <c r="B967" s="170"/>
      <c r="C967" s="171"/>
      <c r="D967" s="170"/>
    </row>
    <row r="968" s="153" customFormat="1" ht="17.1" customHeight="1" spans="1:4">
      <c r="A968" s="147" t="s">
        <v>832</v>
      </c>
      <c r="B968" s="167">
        <f>SUM(B969:B970)</f>
        <v>0</v>
      </c>
      <c r="C968" s="168">
        <f>SUM(C969:C970)</f>
        <v>0</v>
      </c>
      <c r="D968" s="167">
        <f>SUM(D969:D970)</f>
        <v>0</v>
      </c>
    </row>
    <row r="969" s="153" customFormat="1" ht="17.1" customHeight="1" spans="1:4">
      <c r="A969" s="146" t="s">
        <v>833</v>
      </c>
      <c r="B969" s="170"/>
      <c r="C969" s="171"/>
      <c r="D969" s="170"/>
    </row>
    <row r="970" s="153" customFormat="1" ht="17.1" customHeight="1" spans="1:4">
      <c r="A970" s="146" t="s">
        <v>834</v>
      </c>
      <c r="B970" s="170"/>
      <c r="C970" s="171"/>
      <c r="D970" s="170"/>
    </row>
    <row r="971" s="154" customFormat="1" ht="17.1" customHeight="1" spans="1:4">
      <c r="A971" s="147" t="s">
        <v>835</v>
      </c>
      <c r="B971" s="167">
        <f>B972+B982+B998+B1003+B1014+B1021+B1029</f>
        <v>0</v>
      </c>
      <c r="C971" s="168">
        <f>C972+C982+C998+C1003+C1014+C1021+C1029</f>
        <v>0</v>
      </c>
      <c r="D971" s="167">
        <f>D972+D982+D998+D1003+D1014+D1021+D1029</f>
        <v>0</v>
      </c>
    </row>
    <row r="972" s="153" customFormat="1" ht="17.1" customHeight="1" spans="1:4">
      <c r="A972" s="147" t="s">
        <v>836</v>
      </c>
      <c r="B972" s="167">
        <f>SUM(B973:B981)</f>
        <v>0</v>
      </c>
      <c r="C972" s="168">
        <f>SUM(C973:C981)</f>
        <v>0</v>
      </c>
      <c r="D972" s="167">
        <f>SUM(D973:D981)</f>
        <v>0</v>
      </c>
    </row>
    <row r="973" s="153" customFormat="1" ht="17.1" customHeight="1" spans="1:4">
      <c r="A973" s="146" t="s">
        <v>117</v>
      </c>
      <c r="B973" s="170"/>
      <c r="C973" s="171"/>
      <c r="D973" s="170"/>
    </row>
    <row r="974" s="153" customFormat="1" ht="17.1" customHeight="1" spans="1:4">
      <c r="A974" s="146" t="s">
        <v>118</v>
      </c>
      <c r="B974" s="170"/>
      <c r="C974" s="171"/>
      <c r="D974" s="170"/>
    </row>
    <row r="975" s="153" customFormat="1" ht="17.1" customHeight="1" spans="1:4">
      <c r="A975" s="146" t="s">
        <v>119</v>
      </c>
      <c r="B975" s="170"/>
      <c r="C975" s="171"/>
      <c r="D975" s="170"/>
    </row>
    <row r="976" s="153" customFormat="1" ht="17.1" customHeight="1" spans="1:4">
      <c r="A976" s="146" t="s">
        <v>837</v>
      </c>
      <c r="B976" s="170"/>
      <c r="C976" s="171"/>
      <c r="D976" s="170"/>
    </row>
    <row r="977" s="153" customFormat="1" ht="17.1" customHeight="1" spans="1:4">
      <c r="A977" s="146" t="s">
        <v>838</v>
      </c>
      <c r="B977" s="170"/>
      <c r="C977" s="171"/>
      <c r="D977" s="170"/>
    </row>
    <row r="978" s="153" customFormat="1" ht="17.1" customHeight="1" spans="1:4">
      <c r="A978" s="146" t="s">
        <v>839</v>
      </c>
      <c r="B978" s="170"/>
      <c r="C978" s="171"/>
      <c r="D978" s="170"/>
    </row>
    <row r="979" s="153" customFormat="1" ht="17.1" customHeight="1" spans="1:4">
      <c r="A979" s="146" t="s">
        <v>840</v>
      </c>
      <c r="B979" s="170"/>
      <c r="C979" s="171"/>
      <c r="D979" s="170"/>
    </row>
    <row r="980" s="153" customFormat="1" ht="17.1" customHeight="1" spans="1:4">
      <c r="A980" s="146" t="s">
        <v>841</v>
      </c>
      <c r="B980" s="170"/>
      <c r="C980" s="171"/>
      <c r="D980" s="170"/>
    </row>
    <row r="981" s="153" customFormat="1" ht="17.1" customHeight="1" spans="1:4">
      <c r="A981" s="146" t="s">
        <v>842</v>
      </c>
      <c r="B981" s="170"/>
      <c r="C981" s="171"/>
      <c r="D981" s="170"/>
    </row>
    <row r="982" s="153" customFormat="1" ht="17.1" customHeight="1" spans="1:4">
      <c r="A982" s="147" t="s">
        <v>843</v>
      </c>
      <c r="B982" s="167">
        <f>SUM(B983:B997)</f>
        <v>0</v>
      </c>
      <c r="C982" s="168">
        <f>SUM(C983:C997)</f>
        <v>0</v>
      </c>
      <c r="D982" s="167">
        <f>SUM(D983:D997)</f>
        <v>0</v>
      </c>
    </row>
    <row r="983" s="153" customFormat="1" ht="17.1" customHeight="1" spans="1:4">
      <c r="A983" s="146" t="s">
        <v>117</v>
      </c>
      <c r="B983" s="170"/>
      <c r="C983" s="171"/>
      <c r="D983" s="170"/>
    </row>
    <row r="984" s="153" customFormat="1" ht="17.1" customHeight="1" spans="1:4">
      <c r="A984" s="146" t="s">
        <v>118</v>
      </c>
      <c r="B984" s="170"/>
      <c r="C984" s="171"/>
      <c r="D984" s="170"/>
    </row>
    <row r="985" s="153" customFormat="1" ht="17.1" customHeight="1" spans="1:4">
      <c r="A985" s="146" t="s">
        <v>119</v>
      </c>
      <c r="B985" s="170"/>
      <c r="C985" s="171"/>
      <c r="D985" s="170"/>
    </row>
    <row r="986" s="153" customFormat="1" ht="17.1" customHeight="1" spans="1:4">
      <c r="A986" s="146" t="s">
        <v>844</v>
      </c>
      <c r="B986" s="170"/>
      <c r="C986" s="171"/>
      <c r="D986" s="170"/>
    </row>
    <row r="987" s="153" customFormat="1" ht="17.1" customHeight="1" spans="1:4">
      <c r="A987" s="146" t="s">
        <v>845</v>
      </c>
      <c r="B987" s="170"/>
      <c r="C987" s="171"/>
      <c r="D987" s="170"/>
    </row>
    <row r="988" s="153" customFormat="1" ht="17.1" customHeight="1" spans="1:4">
      <c r="A988" s="146" t="s">
        <v>846</v>
      </c>
      <c r="B988" s="170"/>
      <c r="C988" s="171"/>
      <c r="D988" s="170"/>
    </row>
    <row r="989" s="153" customFormat="1" ht="17.1" customHeight="1" spans="1:4">
      <c r="A989" s="146" t="s">
        <v>847</v>
      </c>
      <c r="B989" s="170"/>
      <c r="C989" s="171"/>
      <c r="D989" s="170"/>
    </row>
    <row r="990" s="153" customFormat="1" ht="17.1" customHeight="1" spans="1:4">
      <c r="A990" s="146" t="s">
        <v>848</v>
      </c>
      <c r="B990" s="170"/>
      <c r="C990" s="171"/>
      <c r="D990" s="170"/>
    </row>
    <row r="991" s="153" customFormat="1" ht="17.1" customHeight="1" spans="1:4">
      <c r="A991" s="146" t="s">
        <v>849</v>
      </c>
      <c r="B991" s="170"/>
      <c r="C991" s="171"/>
      <c r="D991" s="170"/>
    </row>
    <row r="992" s="153" customFormat="1" ht="17.1" customHeight="1" spans="1:4">
      <c r="A992" s="146" t="s">
        <v>850</v>
      </c>
      <c r="B992" s="170"/>
      <c r="C992" s="171"/>
      <c r="D992" s="170"/>
    </row>
    <row r="993" s="153" customFormat="1" ht="17.1" customHeight="1" spans="1:4">
      <c r="A993" s="146" t="s">
        <v>851</v>
      </c>
      <c r="B993" s="170"/>
      <c r="C993" s="171"/>
      <c r="D993" s="170"/>
    </row>
    <row r="994" s="153" customFormat="1" ht="17.1" customHeight="1" spans="1:4">
      <c r="A994" s="146" t="s">
        <v>852</v>
      </c>
      <c r="B994" s="170"/>
      <c r="C994" s="171"/>
      <c r="D994" s="170"/>
    </row>
    <row r="995" s="153" customFormat="1" ht="17.1" customHeight="1" spans="1:4">
      <c r="A995" s="146" t="s">
        <v>853</v>
      </c>
      <c r="B995" s="170"/>
      <c r="C995" s="171"/>
      <c r="D995" s="170"/>
    </row>
    <row r="996" s="153" customFormat="1" ht="17.1" customHeight="1" spans="1:4">
      <c r="A996" s="146" t="s">
        <v>854</v>
      </c>
      <c r="B996" s="170"/>
      <c r="C996" s="171"/>
      <c r="D996" s="170"/>
    </row>
    <row r="997" s="153" customFormat="1" ht="17.1" customHeight="1" spans="1:4">
      <c r="A997" s="146" t="s">
        <v>855</v>
      </c>
      <c r="B997" s="170"/>
      <c r="C997" s="171"/>
      <c r="D997" s="170"/>
    </row>
    <row r="998" s="153" customFormat="1" ht="17.1" customHeight="1" spans="1:4">
      <c r="A998" s="147" t="s">
        <v>856</v>
      </c>
      <c r="B998" s="167">
        <f>SUM(B999:B1002)</f>
        <v>0</v>
      </c>
      <c r="C998" s="168">
        <f>SUM(C999:C1002)</f>
        <v>0</v>
      </c>
      <c r="D998" s="167">
        <f>SUM(D999:D1002)</f>
        <v>0</v>
      </c>
    </row>
    <row r="999" s="153" customFormat="1" ht="17.1" customHeight="1" spans="1:4">
      <c r="A999" s="146" t="s">
        <v>117</v>
      </c>
      <c r="B999" s="170"/>
      <c r="C999" s="171">
        <v>0</v>
      </c>
      <c r="D999" s="170"/>
    </row>
    <row r="1000" s="154" customFormat="1" ht="17.1" customHeight="1" spans="1:4">
      <c r="A1000" s="146" t="s">
        <v>118</v>
      </c>
      <c r="B1000" s="170"/>
      <c r="C1000" s="171">
        <v>0</v>
      </c>
      <c r="D1000" s="170"/>
    </row>
    <row r="1001" s="153" customFormat="1" ht="17.1" customHeight="1" spans="1:4">
      <c r="A1001" s="146" t="s">
        <v>119</v>
      </c>
      <c r="B1001" s="170"/>
      <c r="C1001" s="171">
        <v>0</v>
      </c>
      <c r="D1001" s="170"/>
    </row>
    <row r="1002" s="153" customFormat="1" ht="17.1" customHeight="1" spans="1:4">
      <c r="A1002" s="146" t="s">
        <v>857</v>
      </c>
      <c r="B1002" s="170"/>
      <c r="C1002" s="171">
        <v>0</v>
      </c>
      <c r="D1002" s="170"/>
    </row>
    <row r="1003" s="153" customFormat="1" ht="17.1" customHeight="1" spans="1:4">
      <c r="A1003" s="147" t="s">
        <v>858</v>
      </c>
      <c r="B1003" s="167">
        <f>SUM(B1004:B1013)</f>
        <v>0</v>
      </c>
      <c r="C1003" s="168">
        <f>SUM(C1004:C1013)</f>
        <v>0</v>
      </c>
      <c r="D1003" s="167">
        <f>SUM(D1004:D1013)</f>
        <v>0</v>
      </c>
    </row>
    <row r="1004" s="153" customFormat="1" ht="17.1" customHeight="1" spans="1:4">
      <c r="A1004" s="146" t="s">
        <v>117</v>
      </c>
      <c r="B1004" s="170"/>
      <c r="C1004" s="171">
        <v>0</v>
      </c>
      <c r="D1004" s="170"/>
    </row>
    <row r="1005" s="153" customFormat="1" ht="17.1" customHeight="1" spans="1:4">
      <c r="A1005" s="146" t="s">
        <v>118</v>
      </c>
      <c r="B1005" s="170"/>
      <c r="C1005" s="171">
        <v>0</v>
      </c>
      <c r="D1005" s="170"/>
    </row>
    <row r="1006" s="153" customFormat="1" ht="17.1" customHeight="1" spans="1:4">
      <c r="A1006" s="146" t="s">
        <v>119</v>
      </c>
      <c r="B1006" s="170"/>
      <c r="C1006" s="171">
        <v>0</v>
      </c>
      <c r="D1006" s="170"/>
    </row>
    <row r="1007" s="153" customFormat="1" ht="17.1" customHeight="1" spans="1:4">
      <c r="A1007" s="146" t="s">
        <v>859</v>
      </c>
      <c r="B1007" s="170"/>
      <c r="C1007" s="171">
        <v>0</v>
      </c>
      <c r="D1007" s="170"/>
    </row>
    <row r="1008" s="153" customFormat="1" ht="17.1" customHeight="1" spans="1:4">
      <c r="A1008" s="146" t="s">
        <v>860</v>
      </c>
      <c r="B1008" s="170"/>
      <c r="C1008" s="171">
        <v>0</v>
      </c>
      <c r="D1008" s="170"/>
    </row>
    <row r="1009" s="153" customFormat="1" ht="17.1" customHeight="1" spans="1:4">
      <c r="A1009" s="146" t="s">
        <v>861</v>
      </c>
      <c r="B1009" s="170"/>
      <c r="C1009" s="171">
        <v>0</v>
      </c>
      <c r="D1009" s="170"/>
    </row>
    <row r="1010" s="154" customFormat="1" ht="17.1" customHeight="1" spans="1:4">
      <c r="A1010" s="146" t="s">
        <v>862</v>
      </c>
      <c r="B1010" s="170"/>
      <c r="C1010" s="171">
        <v>0</v>
      </c>
      <c r="D1010" s="170"/>
    </row>
    <row r="1011" s="153" customFormat="1" ht="17.1" customHeight="1" spans="1:4">
      <c r="A1011" s="146" t="s">
        <v>863</v>
      </c>
      <c r="B1011" s="170"/>
      <c r="C1011" s="171">
        <v>0</v>
      </c>
      <c r="D1011" s="170"/>
    </row>
    <row r="1012" s="153" customFormat="1" ht="17.1" customHeight="1" spans="1:4">
      <c r="A1012" s="146" t="s">
        <v>126</v>
      </c>
      <c r="B1012" s="170"/>
      <c r="C1012" s="171">
        <v>0</v>
      </c>
      <c r="D1012" s="170"/>
    </row>
    <row r="1013" s="153" customFormat="1" ht="17.25" customHeight="1" spans="1:4">
      <c r="A1013" s="146" t="s">
        <v>864</v>
      </c>
      <c r="B1013" s="170"/>
      <c r="C1013" s="171">
        <v>0</v>
      </c>
      <c r="D1013" s="170"/>
    </row>
    <row r="1014" s="153" customFormat="1" ht="17.1" customHeight="1" spans="1:4">
      <c r="A1014" s="147" t="s">
        <v>865</v>
      </c>
      <c r="B1014" s="167">
        <f>SUM(B1015:B1020)</f>
        <v>0</v>
      </c>
      <c r="C1014" s="168">
        <f>SUM(C1015:C1020)</f>
        <v>0</v>
      </c>
      <c r="D1014" s="167">
        <f>SUM(D1015:D1020)</f>
        <v>0</v>
      </c>
    </row>
    <row r="1015" s="154" customFormat="1" ht="17.1" customHeight="1" spans="1:4">
      <c r="A1015" s="146" t="s">
        <v>117</v>
      </c>
      <c r="B1015" s="170"/>
      <c r="C1015" s="171">
        <v>0</v>
      </c>
      <c r="D1015" s="170"/>
    </row>
    <row r="1016" s="153" customFormat="1" ht="17.1" customHeight="1" spans="1:4">
      <c r="A1016" s="146" t="s">
        <v>118</v>
      </c>
      <c r="B1016" s="170"/>
      <c r="C1016" s="171">
        <v>0</v>
      </c>
      <c r="D1016" s="170"/>
    </row>
    <row r="1017" s="153" customFormat="1" ht="17.1" customHeight="1" spans="1:4">
      <c r="A1017" s="146" t="s">
        <v>119</v>
      </c>
      <c r="B1017" s="170"/>
      <c r="C1017" s="171">
        <v>0</v>
      </c>
      <c r="D1017" s="170"/>
    </row>
    <row r="1018" s="153" customFormat="1" ht="17.1" customHeight="1" spans="1:4">
      <c r="A1018" s="146" t="s">
        <v>866</v>
      </c>
      <c r="B1018" s="170"/>
      <c r="C1018" s="171">
        <v>0</v>
      </c>
      <c r="D1018" s="170"/>
    </row>
    <row r="1019" s="153" customFormat="1" ht="17.1" customHeight="1" spans="1:4">
      <c r="A1019" s="146" t="s">
        <v>867</v>
      </c>
      <c r="B1019" s="170"/>
      <c r="C1019" s="171">
        <v>0</v>
      </c>
      <c r="D1019" s="170"/>
    </row>
    <row r="1020" s="154" customFormat="1" ht="17.1" customHeight="1" spans="1:4">
      <c r="A1020" s="146" t="s">
        <v>868</v>
      </c>
      <c r="B1020" s="170"/>
      <c r="C1020" s="171">
        <v>0</v>
      </c>
      <c r="D1020" s="170"/>
    </row>
    <row r="1021" s="153" customFormat="1" ht="17.1" customHeight="1" spans="1:4">
      <c r="A1021" s="147" t="s">
        <v>869</v>
      </c>
      <c r="B1021" s="167">
        <f>SUM(B1022:B1028)</f>
        <v>0</v>
      </c>
      <c r="C1021" s="168">
        <f>SUM(C1022:C1028)</f>
        <v>0</v>
      </c>
      <c r="D1021" s="167">
        <f>SUM(D1022:D1028)</f>
        <v>0</v>
      </c>
    </row>
    <row r="1022" s="153" customFormat="1" ht="17.1" customHeight="1" spans="1:4">
      <c r="A1022" s="146" t="s">
        <v>117</v>
      </c>
      <c r="B1022" s="170"/>
      <c r="C1022" s="171">
        <v>0</v>
      </c>
      <c r="D1022" s="170"/>
    </row>
    <row r="1023" s="153" customFormat="1" ht="17.1" customHeight="1" spans="1:4">
      <c r="A1023" s="146" t="s">
        <v>118</v>
      </c>
      <c r="B1023" s="170"/>
      <c r="C1023" s="171">
        <v>0</v>
      </c>
      <c r="D1023" s="170"/>
    </row>
    <row r="1024" s="153" customFormat="1" ht="17.1" customHeight="1" spans="1:4">
      <c r="A1024" s="146" t="s">
        <v>119</v>
      </c>
      <c r="B1024" s="170"/>
      <c r="C1024" s="171">
        <v>0</v>
      </c>
      <c r="D1024" s="170"/>
    </row>
    <row r="1025" s="153" customFormat="1" ht="17.1" customHeight="1" spans="1:4">
      <c r="A1025" s="146" t="s">
        <v>870</v>
      </c>
      <c r="B1025" s="170"/>
      <c r="C1025" s="171">
        <v>0</v>
      </c>
      <c r="D1025" s="170"/>
    </row>
    <row r="1026" s="153" customFormat="1" ht="17.1" customHeight="1" spans="1:4">
      <c r="A1026" s="146" t="s">
        <v>871</v>
      </c>
      <c r="B1026" s="170"/>
      <c r="C1026" s="171">
        <v>0</v>
      </c>
      <c r="D1026" s="170"/>
    </row>
    <row r="1027" s="154" customFormat="1" ht="17.1" customHeight="1" spans="1:4">
      <c r="A1027" s="146" t="s">
        <v>872</v>
      </c>
      <c r="B1027" s="170"/>
      <c r="C1027" s="171">
        <v>0</v>
      </c>
      <c r="D1027" s="170"/>
    </row>
    <row r="1028" s="153" customFormat="1" ht="17.1" customHeight="1" spans="1:4">
      <c r="A1028" s="146" t="s">
        <v>873</v>
      </c>
      <c r="B1028" s="170"/>
      <c r="C1028" s="171">
        <v>0</v>
      </c>
      <c r="D1028" s="170"/>
    </row>
    <row r="1029" s="153" customFormat="1" ht="17.1" customHeight="1" spans="1:4">
      <c r="A1029" s="147" t="s">
        <v>874</v>
      </c>
      <c r="B1029" s="167">
        <f>SUM(B1030:B1034)</f>
        <v>0</v>
      </c>
      <c r="C1029" s="168">
        <f>SUM(C1030:C1034)</f>
        <v>0</v>
      </c>
      <c r="D1029" s="167">
        <f>SUM(D1030:D1034)</f>
        <v>0</v>
      </c>
    </row>
    <row r="1030" s="153" customFormat="1" ht="17.1" customHeight="1" spans="1:4">
      <c r="A1030" s="146" t="s">
        <v>875</v>
      </c>
      <c r="B1030" s="170"/>
      <c r="C1030" s="171">
        <v>0</v>
      </c>
      <c r="D1030" s="170"/>
    </row>
    <row r="1031" s="153" customFormat="1" ht="17.1" customHeight="1" spans="1:4">
      <c r="A1031" s="146" t="s">
        <v>876</v>
      </c>
      <c r="B1031" s="170"/>
      <c r="C1031" s="171">
        <v>0</v>
      </c>
      <c r="D1031" s="170"/>
    </row>
    <row r="1032" s="154" customFormat="1" ht="17.1" customHeight="1" spans="1:4">
      <c r="A1032" s="146" t="s">
        <v>877</v>
      </c>
      <c r="B1032" s="170"/>
      <c r="C1032" s="171">
        <v>0</v>
      </c>
      <c r="D1032" s="170"/>
    </row>
    <row r="1033" s="153" customFormat="1" ht="17.1" customHeight="1" spans="1:4">
      <c r="A1033" s="146" t="s">
        <v>878</v>
      </c>
      <c r="B1033" s="170"/>
      <c r="C1033" s="171">
        <v>0</v>
      </c>
      <c r="D1033" s="170"/>
    </row>
    <row r="1034" s="153" customFormat="1" ht="17.1" customHeight="1" spans="1:4">
      <c r="A1034" s="146" t="s">
        <v>879</v>
      </c>
      <c r="B1034" s="170"/>
      <c r="C1034" s="171">
        <v>0</v>
      </c>
      <c r="D1034" s="170"/>
    </row>
    <row r="1035" s="154" customFormat="1" ht="17.1" customHeight="1" spans="1:4">
      <c r="A1035" s="147" t="s">
        <v>880</v>
      </c>
      <c r="B1035" s="167">
        <f>B1036+B1046+B1052</f>
        <v>0</v>
      </c>
      <c r="C1035" s="168">
        <f>C1036+C1046+C1052</f>
        <v>0</v>
      </c>
      <c r="D1035" s="167">
        <f>D1036+D1046+D1052</f>
        <v>0</v>
      </c>
    </row>
    <row r="1036" s="154" customFormat="1" ht="17.1" customHeight="1" spans="1:4">
      <c r="A1036" s="147" t="s">
        <v>881</v>
      </c>
      <c r="B1036" s="167">
        <f>SUM(B1037:B1045)</f>
        <v>0</v>
      </c>
      <c r="C1036" s="168">
        <f>SUM(C1037:C1045)</f>
        <v>0</v>
      </c>
      <c r="D1036" s="167">
        <f>SUM(D1037:D1045)</f>
        <v>0</v>
      </c>
    </row>
    <row r="1037" s="153" customFormat="1" ht="17.1" customHeight="1" spans="1:4">
      <c r="A1037" s="146" t="s">
        <v>117</v>
      </c>
      <c r="B1037" s="170"/>
      <c r="C1037" s="171"/>
      <c r="D1037" s="170"/>
    </row>
    <row r="1038" s="153" customFormat="1" ht="17.1" customHeight="1" spans="1:4">
      <c r="A1038" s="146" t="s">
        <v>118</v>
      </c>
      <c r="B1038" s="170"/>
      <c r="C1038" s="171"/>
      <c r="D1038" s="170"/>
    </row>
    <row r="1039" s="153" customFormat="1" ht="17.1" customHeight="1" spans="1:4">
      <c r="A1039" s="146" t="s">
        <v>119</v>
      </c>
      <c r="B1039" s="170"/>
      <c r="C1039" s="171"/>
      <c r="D1039" s="170"/>
    </row>
    <row r="1040" s="153" customFormat="1" ht="17.1" customHeight="1" spans="1:4">
      <c r="A1040" s="146" t="s">
        <v>882</v>
      </c>
      <c r="B1040" s="170"/>
      <c r="C1040" s="171"/>
      <c r="D1040" s="170"/>
    </row>
    <row r="1041" s="153" customFormat="1" ht="17.1" customHeight="1" spans="1:4">
      <c r="A1041" s="146" t="s">
        <v>883</v>
      </c>
      <c r="B1041" s="170"/>
      <c r="C1041" s="171"/>
      <c r="D1041" s="170"/>
    </row>
    <row r="1042" s="153" customFormat="1" ht="17.1" customHeight="1" spans="1:4">
      <c r="A1042" s="146" t="s">
        <v>884</v>
      </c>
      <c r="B1042" s="170"/>
      <c r="C1042" s="171"/>
      <c r="D1042" s="170"/>
    </row>
    <row r="1043" s="153" customFormat="1" ht="17.1" customHeight="1" spans="1:4">
      <c r="A1043" s="146" t="s">
        <v>885</v>
      </c>
      <c r="B1043" s="170"/>
      <c r="C1043" s="171"/>
      <c r="D1043" s="170"/>
    </row>
    <row r="1044" s="153" customFormat="1" ht="17.1" customHeight="1" spans="1:4">
      <c r="A1044" s="146" t="s">
        <v>126</v>
      </c>
      <c r="B1044" s="170"/>
      <c r="C1044" s="171"/>
      <c r="D1044" s="170"/>
    </row>
    <row r="1045" s="153" customFormat="1" ht="17.1" customHeight="1" spans="1:4">
      <c r="A1045" s="146" t="s">
        <v>886</v>
      </c>
      <c r="B1045" s="170"/>
      <c r="C1045" s="171"/>
      <c r="D1045" s="170"/>
    </row>
    <row r="1046" s="154" customFormat="1" ht="17.1" customHeight="1" spans="1:4">
      <c r="A1046" s="147" t="s">
        <v>887</v>
      </c>
      <c r="B1046" s="167">
        <f>SUM(B1047:B1051)</f>
        <v>0</v>
      </c>
      <c r="C1046" s="168">
        <f>SUM(C1047:C1051)</f>
        <v>0</v>
      </c>
      <c r="D1046" s="167">
        <f>SUM(D1047:D1051)</f>
        <v>0</v>
      </c>
    </row>
    <row r="1047" s="153" customFormat="1" ht="17.1" customHeight="1" spans="1:4">
      <c r="A1047" s="146" t="s">
        <v>117</v>
      </c>
      <c r="B1047" s="170"/>
      <c r="C1047" s="171"/>
      <c r="D1047" s="170"/>
    </row>
    <row r="1048" s="153" customFormat="1" ht="17.1" customHeight="1" spans="1:4">
      <c r="A1048" s="146" t="s">
        <v>118</v>
      </c>
      <c r="B1048" s="170"/>
      <c r="C1048" s="171"/>
      <c r="D1048" s="170"/>
    </row>
    <row r="1049" s="153" customFormat="1" ht="17.1" customHeight="1" spans="1:4">
      <c r="A1049" s="146" t="s">
        <v>119</v>
      </c>
      <c r="B1049" s="170"/>
      <c r="C1049" s="171"/>
      <c r="D1049" s="170"/>
    </row>
    <row r="1050" s="153" customFormat="1" ht="17.1" customHeight="1" spans="1:4">
      <c r="A1050" s="146" t="s">
        <v>888</v>
      </c>
      <c r="B1050" s="170"/>
      <c r="C1050" s="171"/>
      <c r="D1050" s="170"/>
    </row>
    <row r="1051" s="153" customFormat="1" ht="17.1" customHeight="1" spans="1:4">
      <c r="A1051" s="146" t="s">
        <v>889</v>
      </c>
      <c r="B1051" s="170"/>
      <c r="C1051" s="171"/>
      <c r="D1051" s="170"/>
    </row>
    <row r="1052" s="153" customFormat="1" ht="17.1" customHeight="1" spans="1:4">
      <c r="A1052" s="147" t="s">
        <v>890</v>
      </c>
      <c r="B1052" s="167">
        <f>SUM(B1053:B1054)</f>
        <v>0</v>
      </c>
      <c r="C1052" s="168">
        <f>SUM(C1053:C1054)</f>
        <v>0</v>
      </c>
      <c r="D1052" s="167">
        <f>SUM(D1053:D1054)</f>
        <v>0</v>
      </c>
    </row>
    <row r="1053" s="153" customFormat="1" ht="17.1" customHeight="1" spans="1:4">
      <c r="A1053" s="146" t="s">
        <v>891</v>
      </c>
      <c r="B1053" s="170"/>
      <c r="C1053" s="171"/>
      <c r="D1053" s="170"/>
    </row>
    <row r="1054" s="153" customFormat="1" ht="17.1" customHeight="1" spans="1:4">
      <c r="A1054" s="146" t="s">
        <v>892</v>
      </c>
      <c r="B1054" s="170"/>
      <c r="C1054" s="171"/>
      <c r="D1054" s="170"/>
    </row>
    <row r="1055" s="153" customFormat="1" ht="17.1" customHeight="1" spans="1:4">
      <c r="A1055" s="147" t="s">
        <v>893</v>
      </c>
      <c r="B1055" s="167">
        <f>B1056+B1063+B1073+B1079+B1082</f>
        <v>0</v>
      </c>
      <c r="C1055" s="168">
        <f>C1056+C1063+C1073+C1079+C1082</f>
        <v>0</v>
      </c>
      <c r="D1055" s="167">
        <f>D1056+D1063+D1073+D1079+D1082</f>
        <v>0</v>
      </c>
    </row>
    <row r="1056" s="153" customFormat="1" ht="17.1" customHeight="1" spans="1:4">
      <c r="A1056" s="147" t="s">
        <v>894</v>
      </c>
      <c r="B1056" s="167">
        <f>SUM(B1057:B1062)</f>
        <v>0</v>
      </c>
      <c r="C1056" s="168">
        <f>SUM(C1057:C1062)</f>
        <v>0</v>
      </c>
      <c r="D1056" s="167">
        <f>SUM(D1057:D1062)</f>
        <v>0</v>
      </c>
    </row>
    <row r="1057" s="153" customFormat="1" ht="17.1" customHeight="1" spans="1:4">
      <c r="A1057" s="146" t="s">
        <v>117</v>
      </c>
      <c r="B1057" s="170"/>
      <c r="C1057" s="171">
        <v>0</v>
      </c>
      <c r="D1057" s="170"/>
    </row>
    <row r="1058" s="153" customFormat="1" ht="17.1" customHeight="1" spans="1:4">
      <c r="A1058" s="146" t="s">
        <v>118</v>
      </c>
      <c r="B1058" s="170"/>
      <c r="C1058" s="171">
        <v>0</v>
      </c>
      <c r="D1058" s="170"/>
    </row>
    <row r="1059" s="153" customFormat="1" ht="17.1" customHeight="1" spans="1:4">
      <c r="A1059" s="146" t="s">
        <v>119</v>
      </c>
      <c r="B1059" s="170"/>
      <c r="C1059" s="171">
        <v>0</v>
      </c>
      <c r="D1059" s="170"/>
    </row>
    <row r="1060" s="153" customFormat="1" ht="17.1" customHeight="1" spans="1:4">
      <c r="A1060" s="146" t="s">
        <v>895</v>
      </c>
      <c r="B1060" s="170"/>
      <c r="C1060" s="171">
        <v>0</v>
      </c>
      <c r="D1060" s="170"/>
    </row>
    <row r="1061" s="153" customFormat="1" ht="17.1" customHeight="1" spans="1:4">
      <c r="A1061" s="146" t="s">
        <v>126</v>
      </c>
      <c r="B1061" s="170"/>
      <c r="C1061" s="171">
        <v>0</v>
      </c>
      <c r="D1061" s="170"/>
    </row>
    <row r="1062" s="153" customFormat="1" ht="17.1" customHeight="1" spans="1:4">
      <c r="A1062" s="146" t="s">
        <v>896</v>
      </c>
      <c r="B1062" s="170"/>
      <c r="C1062" s="171">
        <v>0</v>
      </c>
      <c r="D1062" s="170"/>
    </row>
    <row r="1063" s="154" customFormat="1" ht="17.1" customHeight="1" spans="1:4">
      <c r="A1063" s="147" t="s">
        <v>897</v>
      </c>
      <c r="B1063" s="167">
        <f>SUM(B1064:B1072)</f>
        <v>0</v>
      </c>
      <c r="C1063" s="168">
        <f>SUM(C1064:C1072)</f>
        <v>0</v>
      </c>
      <c r="D1063" s="167">
        <f>SUM(D1064:D1072)</f>
        <v>0</v>
      </c>
    </row>
    <row r="1064" s="153" customFormat="1" ht="17.1" customHeight="1" spans="1:4">
      <c r="A1064" s="146" t="s">
        <v>898</v>
      </c>
      <c r="B1064" s="170"/>
      <c r="C1064" s="171">
        <v>0</v>
      </c>
      <c r="D1064" s="170"/>
    </row>
    <row r="1065" s="153" customFormat="1" ht="17.1" customHeight="1" spans="1:4">
      <c r="A1065" s="146" t="s">
        <v>899</v>
      </c>
      <c r="B1065" s="170"/>
      <c r="C1065" s="171">
        <v>0</v>
      </c>
      <c r="D1065" s="170"/>
    </row>
    <row r="1066" s="153" customFormat="1" ht="17.1" customHeight="1" spans="1:4">
      <c r="A1066" s="146" t="s">
        <v>900</v>
      </c>
      <c r="B1066" s="170"/>
      <c r="C1066" s="171">
        <v>0</v>
      </c>
      <c r="D1066" s="170"/>
    </row>
    <row r="1067" s="153" customFormat="1" ht="17.1" customHeight="1" spans="1:4">
      <c r="A1067" s="146" t="s">
        <v>901</v>
      </c>
      <c r="B1067" s="170"/>
      <c r="C1067" s="171">
        <v>0</v>
      </c>
      <c r="D1067" s="170"/>
    </row>
    <row r="1068" s="154" customFormat="1" ht="17.1" customHeight="1" spans="1:4">
      <c r="A1068" s="146" t="s">
        <v>902</v>
      </c>
      <c r="B1068" s="170"/>
      <c r="C1068" s="171">
        <v>0</v>
      </c>
      <c r="D1068" s="170"/>
    </row>
    <row r="1069" s="153" customFormat="1" ht="17.1" customHeight="1" spans="1:4">
      <c r="A1069" s="146" t="s">
        <v>903</v>
      </c>
      <c r="B1069" s="170"/>
      <c r="C1069" s="171">
        <v>0</v>
      </c>
      <c r="D1069" s="170"/>
    </row>
    <row r="1070" s="153" customFormat="1" ht="17.1" customHeight="1" spans="1:4">
      <c r="A1070" s="146" t="s">
        <v>904</v>
      </c>
      <c r="B1070" s="170"/>
      <c r="C1070" s="171">
        <v>0</v>
      </c>
      <c r="D1070" s="170"/>
    </row>
    <row r="1071" s="153" customFormat="1" ht="17.1" customHeight="1" spans="1:4">
      <c r="A1071" s="146" t="s">
        <v>905</v>
      </c>
      <c r="B1071" s="170"/>
      <c r="C1071" s="171">
        <v>0</v>
      </c>
      <c r="D1071" s="170"/>
    </row>
    <row r="1072" s="153" customFormat="1" ht="17.1" customHeight="1" spans="1:4">
      <c r="A1072" s="146" t="s">
        <v>906</v>
      </c>
      <c r="B1072" s="170"/>
      <c r="C1072" s="171">
        <v>0</v>
      </c>
      <c r="D1072" s="170"/>
    </row>
    <row r="1073" s="153" customFormat="1" ht="17.1" customHeight="1" spans="1:4">
      <c r="A1073" s="147" t="s">
        <v>907</v>
      </c>
      <c r="B1073" s="167">
        <f>SUM(B1074:B1078)</f>
        <v>0</v>
      </c>
      <c r="C1073" s="168">
        <f>SUM(C1074:C1078)</f>
        <v>0</v>
      </c>
      <c r="D1073" s="167">
        <f>SUM(D1074:D1078)</f>
        <v>0</v>
      </c>
    </row>
    <row r="1074" s="153" customFormat="1" ht="17.1" customHeight="1" spans="1:4">
      <c r="A1074" s="146" t="s">
        <v>908</v>
      </c>
      <c r="B1074" s="170"/>
      <c r="C1074" s="171">
        <v>0</v>
      </c>
      <c r="D1074" s="170"/>
    </row>
    <row r="1075" s="153" customFormat="1" ht="17.1" customHeight="1" spans="1:4">
      <c r="A1075" s="146" t="s">
        <v>909</v>
      </c>
      <c r="B1075" s="170"/>
      <c r="C1075" s="171">
        <v>0</v>
      </c>
      <c r="D1075" s="170"/>
    </row>
    <row r="1076" s="153" customFormat="1" ht="17.1" customHeight="1" spans="1:4">
      <c r="A1076" s="146" t="s">
        <v>910</v>
      </c>
      <c r="B1076" s="170"/>
      <c r="C1076" s="171">
        <v>0</v>
      </c>
      <c r="D1076" s="170"/>
    </row>
    <row r="1077" s="153" customFormat="1" ht="17.1" customHeight="1" spans="1:4">
      <c r="A1077" s="146" t="s">
        <v>911</v>
      </c>
      <c r="B1077" s="170"/>
      <c r="C1077" s="171">
        <v>0</v>
      </c>
      <c r="D1077" s="170"/>
    </row>
    <row r="1078" s="153" customFormat="1" ht="17.1" customHeight="1" spans="1:4">
      <c r="A1078" s="146" t="s">
        <v>912</v>
      </c>
      <c r="B1078" s="170"/>
      <c r="C1078" s="171">
        <v>0</v>
      </c>
      <c r="D1078" s="170"/>
    </row>
    <row r="1079" s="153" customFormat="1" ht="17.1" customHeight="1" spans="1:4">
      <c r="A1079" s="147" t="s">
        <v>913</v>
      </c>
      <c r="B1079" s="167">
        <f>SUM(B1080:B1081)</f>
        <v>0</v>
      </c>
      <c r="C1079" s="168">
        <f>SUM(C1080:C1081)</f>
        <v>0</v>
      </c>
      <c r="D1079" s="167">
        <f>SUM(D1080:D1081)</f>
        <v>0</v>
      </c>
    </row>
    <row r="1080" s="153" customFormat="1" ht="17.1" customHeight="1" spans="1:4">
      <c r="A1080" s="146" t="s">
        <v>914</v>
      </c>
      <c r="B1080" s="170"/>
      <c r="C1080" s="171">
        <v>0</v>
      </c>
      <c r="D1080" s="170"/>
    </row>
    <row r="1081" s="153" customFormat="1" ht="17.1" customHeight="1" spans="1:4">
      <c r="A1081" s="146" t="s">
        <v>915</v>
      </c>
      <c r="B1081" s="170"/>
      <c r="C1081" s="171">
        <v>0</v>
      </c>
      <c r="D1081" s="170"/>
    </row>
    <row r="1082" s="154" customFormat="1" ht="17.1" customHeight="1" spans="1:4">
      <c r="A1082" s="147" t="s">
        <v>916</v>
      </c>
      <c r="B1082" s="167">
        <f>SUM(B1083:B1084)</f>
        <v>0</v>
      </c>
      <c r="C1082" s="168">
        <f>SUM(C1083:C1084)</f>
        <v>0</v>
      </c>
      <c r="D1082" s="167">
        <f>SUM(D1083:D1084)</f>
        <v>0</v>
      </c>
    </row>
    <row r="1083" s="153" customFormat="1" ht="17.1" customHeight="1" spans="1:4">
      <c r="A1083" s="146" t="s">
        <v>917</v>
      </c>
      <c r="B1083" s="170"/>
      <c r="C1083" s="171">
        <v>0</v>
      </c>
      <c r="D1083" s="170"/>
    </row>
    <row r="1084" s="153" customFormat="1" ht="17.1" customHeight="1" spans="1:4">
      <c r="A1084" s="146" t="s">
        <v>918</v>
      </c>
      <c r="B1084" s="170"/>
      <c r="C1084" s="171">
        <v>0</v>
      </c>
      <c r="D1084" s="170"/>
    </row>
    <row r="1085" s="153" customFormat="1" ht="17.1" customHeight="1" spans="1:4">
      <c r="A1085" s="147" t="s">
        <v>919</v>
      </c>
      <c r="B1085" s="167">
        <f>SUM(B1086:B1094)</f>
        <v>0</v>
      </c>
      <c r="C1085" s="168">
        <f>SUM(C1086:C1094)</f>
        <v>0</v>
      </c>
      <c r="D1085" s="167">
        <f>SUM(D1086:D1094)</f>
        <v>0</v>
      </c>
    </row>
    <row r="1086" s="153" customFormat="1" ht="17.1" customHeight="1" spans="1:4">
      <c r="A1086" s="146" t="s">
        <v>920</v>
      </c>
      <c r="B1086" s="170"/>
      <c r="C1086" s="171">
        <v>0</v>
      </c>
      <c r="D1086" s="170"/>
    </row>
    <row r="1087" s="153" customFormat="1" ht="17.1" customHeight="1" spans="1:4">
      <c r="A1087" s="146" t="s">
        <v>921</v>
      </c>
      <c r="B1087" s="170"/>
      <c r="C1087" s="171">
        <v>0</v>
      </c>
      <c r="D1087" s="170"/>
    </row>
    <row r="1088" s="153" customFormat="1" ht="17.1" customHeight="1" spans="1:4">
      <c r="A1088" s="146" t="s">
        <v>922</v>
      </c>
      <c r="B1088" s="170"/>
      <c r="C1088" s="171">
        <v>0</v>
      </c>
      <c r="D1088" s="170"/>
    </row>
    <row r="1089" s="153" customFormat="1" ht="17.1" customHeight="1" spans="1:4">
      <c r="A1089" s="146" t="s">
        <v>923</v>
      </c>
      <c r="B1089" s="170"/>
      <c r="C1089" s="171">
        <v>0</v>
      </c>
      <c r="D1089" s="170"/>
    </row>
    <row r="1090" s="153" customFormat="1" ht="17.1" customHeight="1" spans="1:4">
      <c r="A1090" s="146" t="s">
        <v>924</v>
      </c>
      <c r="B1090" s="170"/>
      <c r="C1090" s="171">
        <v>0</v>
      </c>
      <c r="D1090" s="170"/>
    </row>
    <row r="1091" s="154" customFormat="1" ht="17.1" customHeight="1" spans="1:4">
      <c r="A1091" s="146" t="s">
        <v>700</v>
      </c>
      <c r="B1091" s="170"/>
      <c r="C1091" s="171">
        <v>0</v>
      </c>
      <c r="D1091" s="170"/>
    </row>
    <row r="1092" s="153" customFormat="1" ht="17.1" customHeight="1" spans="1:4">
      <c r="A1092" s="146" t="s">
        <v>925</v>
      </c>
      <c r="B1092" s="170"/>
      <c r="C1092" s="171">
        <v>0</v>
      </c>
      <c r="D1092" s="170"/>
    </row>
    <row r="1093" s="153" customFormat="1" ht="17.1" customHeight="1" spans="1:4">
      <c r="A1093" s="146" t="s">
        <v>926</v>
      </c>
      <c r="B1093" s="170"/>
      <c r="C1093" s="171">
        <v>0</v>
      </c>
      <c r="D1093" s="170"/>
    </row>
    <row r="1094" s="153" customFormat="1" ht="17.1" customHeight="1" spans="1:4">
      <c r="A1094" s="146" t="s">
        <v>927</v>
      </c>
      <c r="B1094" s="170"/>
      <c r="C1094" s="171">
        <v>0</v>
      </c>
      <c r="D1094" s="170"/>
    </row>
    <row r="1095" s="153" customFormat="1" ht="17.25" customHeight="1" spans="1:4">
      <c r="A1095" s="147" t="s">
        <v>928</v>
      </c>
      <c r="B1095" s="167">
        <f>B1096+B1123+B1138</f>
        <v>0</v>
      </c>
      <c r="C1095" s="168">
        <f>C1096+C1123+C1138</f>
        <v>0</v>
      </c>
      <c r="D1095" s="167">
        <f>D1096+D1123+D1138</f>
        <v>0</v>
      </c>
    </row>
    <row r="1096" s="153" customFormat="1" ht="17.1" customHeight="1" spans="1:4">
      <c r="A1096" s="147" t="s">
        <v>929</v>
      </c>
      <c r="B1096" s="167">
        <f>SUM(B1097:B1122)</f>
        <v>0</v>
      </c>
      <c r="C1096" s="168">
        <f>SUM(C1097:C1122)</f>
        <v>0</v>
      </c>
      <c r="D1096" s="167">
        <f>SUM(D1097:D1122)</f>
        <v>0</v>
      </c>
    </row>
    <row r="1097" s="153" customFormat="1" ht="17.1" customHeight="1" spans="1:4">
      <c r="A1097" s="146" t="s">
        <v>117</v>
      </c>
      <c r="B1097" s="170"/>
      <c r="C1097" s="171"/>
      <c r="D1097" s="170"/>
    </row>
    <row r="1098" s="154" customFormat="1" ht="17.1" customHeight="1" spans="1:4">
      <c r="A1098" s="146" t="s">
        <v>118</v>
      </c>
      <c r="B1098" s="170"/>
      <c r="C1098" s="171"/>
      <c r="D1098" s="170"/>
    </row>
    <row r="1099" s="153" customFormat="1" ht="17.1" customHeight="1" spans="1:4">
      <c r="A1099" s="146" t="s">
        <v>119</v>
      </c>
      <c r="B1099" s="170"/>
      <c r="C1099" s="171"/>
      <c r="D1099" s="170"/>
    </row>
    <row r="1100" s="153" customFormat="1" ht="17.1" customHeight="1" spans="1:4">
      <c r="A1100" s="146" t="s">
        <v>930</v>
      </c>
      <c r="B1100" s="170"/>
      <c r="C1100" s="171"/>
      <c r="D1100" s="170"/>
    </row>
    <row r="1101" s="153" customFormat="1" ht="17.1" customHeight="1" spans="1:4">
      <c r="A1101" s="146" t="s">
        <v>931</v>
      </c>
      <c r="B1101" s="170"/>
      <c r="C1101" s="171"/>
      <c r="D1101" s="170"/>
    </row>
    <row r="1102" s="153" customFormat="1" ht="17.1" customHeight="1" spans="1:4">
      <c r="A1102" s="146" t="s">
        <v>932</v>
      </c>
      <c r="B1102" s="170"/>
      <c r="C1102" s="171"/>
      <c r="D1102" s="170"/>
    </row>
    <row r="1103" s="153" customFormat="1" ht="17.1" customHeight="1" spans="1:4">
      <c r="A1103" s="146" t="s">
        <v>933</v>
      </c>
      <c r="B1103" s="170"/>
      <c r="C1103" s="171"/>
      <c r="D1103" s="170"/>
    </row>
    <row r="1104" s="153" customFormat="1" ht="17.1" customHeight="1" spans="1:4">
      <c r="A1104" s="146" t="s">
        <v>934</v>
      </c>
      <c r="B1104" s="170"/>
      <c r="C1104" s="171"/>
      <c r="D1104" s="170"/>
    </row>
    <row r="1105" s="154" customFormat="1" ht="17.1" customHeight="1" spans="1:4">
      <c r="A1105" s="146" t="s">
        <v>935</v>
      </c>
      <c r="B1105" s="170"/>
      <c r="C1105" s="171"/>
      <c r="D1105" s="170"/>
    </row>
    <row r="1106" s="153" customFormat="1" ht="17.1" customHeight="1" spans="1:4">
      <c r="A1106" s="146" t="s">
        <v>936</v>
      </c>
      <c r="B1106" s="170"/>
      <c r="C1106" s="171"/>
      <c r="D1106" s="170"/>
    </row>
    <row r="1107" s="153" customFormat="1" ht="17.1" customHeight="1" spans="1:4">
      <c r="A1107" s="146" t="s">
        <v>937</v>
      </c>
      <c r="B1107" s="170"/>
      <c r="C1107" s="171"/>
      <c r="D1107" s="170"/>
    </row>
    <row r="1108" s="153" customFormat="1" ht="17.1" customHeight="1" spans="1:4">
      <c r="A1108" s="146" t="s">
        <v>938</v>
      </c>
      <c r="B1108" s="170"/>
      <c r="C1108" s="171"/>
      <c r="D1108" s="170"/>
    </row>
    <row r="1109" s="153" customFormat="1" ht="17.1" customHeight="1" spans="1:4">
      <c r="A1109" s="146" t="s">
        <v>939</v>
      </c>
      <c r="B1109" s="170"/>
      <c r="C1109" s="171"/>
      <c r="D1109" s="170"/>
    </row>
    <row r="1110" s="153" customFormat="1" ht="17.1" customHeight="1" spans="1:4">
      <c r="A1110" s="146" t="s">
        <v>940</v>
      </c>
      <c r="B1110" s="170"/>
      <c r="C1110" s="171"/>
      <c r="D1110" s="170"/>
    </row>
    <row r="1111" s="153" customFormat="1" ht="17.1" customHeight="1" spans="1:4">
      <c r="A1111" s="146" t="s">
        <v>941</v>
      </c>
      <c r="B1111" s="170"/>
      <c r="C1111" s="171"/>
      <c r="D1111" s="170"/>
    </row>
    <row r="1112" s="153" customFormat="1" ht="17.1" customHeight="1" spans="1:4">
      <c r="A1112" s="146" t="s">
        <v>942</v>
      </c>
      <c r="B1112" s="170"/>
      <c r="C1112" s="171"/>
      <c r="D1112" s="170"/>
    </row>
    <row r="1113" s="153" customFormat="1" ht="17.1" customHeight="1" spans="1:4">
      <c r="A1113" s="146" t="s">
        <v>943</v>
      </c>
      <c r="B1113" s="170"/>
      <c r="C1113" s="171"/>
      <c r="D1113" s="170"/>
    </row>
    <row r="1114" s="153" customFormat="1" ht="17.1" customHeight="1" spans="1:4">
      <c r="A1114" s="146" t="s">
        <v>944</v>
      </c>
      <c r="B1114" s="170"/>
      <c r="C1114" s="171"/>
      <c r="D1114" s="170"/>
    </row>
    <row r="1115" s="153" customFormat="1" ht="18" customHeight="1" spans="1:4">
      <c r="A1115" s="146" t="s">
        <v>945</v>
      </c>
      <c r="B1115" s="170"/>
      <c r="C1115" s="171"/>
      <c r="D1115" s="170"/>
    </row>
    <row r="1116" s="153" customFormat="1" ht="17.1" customHeight="1" spans="1:4">
      <c r="A1116" s="146" t="s">
        <v>946</v>
      </c>
      <c r="B1116" s="170"/>
      <c r="C1116" s="171"/>
      <c r="D1116" s="170"/>
    </row>
    <row r="1117" s="153" customFormat="1" ht="17.1" customHeight="1" spans="1:4">
      <c r="A1117" s="146" t="s">
        <v>947</v>
      </c>
      <c r="B1117" s="170"/>
      <c r="C1117" s="171"/>
      <c r="D1117" s="170"/>
    </row>
    <row r="1118" s="153" customFormat="1" ht="17.1" customHeight="1" spans="1:4">
      <c r="A1118" s="146" t="s">
        <v>948</v>
      </c>
      <c r="B1118" s="170"/>
      <c r="C1118" s="171"/>
      <c r="D1118" s="170"/>
    </row>
    <row r="1119" s="153" customFormat="1" ht="17.1" customHeight="1" spans="1:4">
      <c r="A1119" s="146" t="s">
        <v>949</v>
      </c>
      <c r="B1119" s="170"/>
      <c r="C1119" s="171"/>
      <c r="D1119" s="170"/>
    </row>
    <row r="1120" s="153" customFormat="1" ht="17.1" customHeight="1" spans="1:4">
      <c r="A1120" s="146" t="s">
        <v>950</v>
      </c>
      <c r="B1120" s="170"/>
      <c r="C1120" s="171"/>
      <c r="D1120" s="170"/>
    </row>
    <row r="1121" s="153" customFormat="1" ht="17.1" customHeight="1" spans="1:4">
      <c r="A1121" s="146" t="s">
        <v>126</v>
      </c>
      <c r="B1121" s="170"/>
      <c r="C1121" s="171"/>
      <c r="D1121" s="170"/>
    </row>
    <row r="1122" s="153" customFormat="1" ht="17.1" customHeight="1" spans="1:4">
      <c r="A1122" s="146" t="s">
        <v>951</v>
      </c>
      <c r="B1122" s="170"/>
      <c r="C1122" s="171"/>
      <c r="D1122" s="170"/>
    </row>
    <row r="1123" s="153" customFormat="1" ht="17.1" customHeight="1" spans="1:4">
      <c r="A1123" s="147" t="s">
        <v>952</v>
      </c>
      <c r="B1123" s="167">
        <f>SUM(B1124:B1137)</f>
        <v>0</v>
      </c>
      <c r="C1123" s="168">
        <f>SUM(C1124:C1137)</f>
        <v>0</v>
      </c>
      <c r="D1123" s="167">
        <f>SUM(D1124:D1137)</f>
        <v>0</v>
      </c>
    </row>
    <row r="1124" s="153" customFormat="1" ht="17.1" customHeight="1" spans="1:4">
      <c r="A1124" s="146" t="s">
        <v>117</v>
      </c>
      <c r="B1124" s="170"/>
      <c r="C1124" s="171"/>
      <c r="D1124" s="170"/>
    </row>
    <row r="1125" s="153" customFormat="1" ht="17.1" customHeight="1" spans="1:4">
      <c r="A1125" s="146" t="s">
        <v>118</v>
      </c>
      <c r="B1125" s="170"/>
      <c r="C1125" s="171"/>
      <c r="D1125" s="170"/>
    </row>
    <row r="1126" s="153" customFormat="1" ht="17.1" customHeight="1" spans="1:4">
      <c r="A1126" s="146" t="s">
        <v>119</v>
      </c>
      <c r="B1126" s="170"/>
      <c r="C1126" s="171"/>
      <c r="D1126" s="170"/>
    </row>
    <row r="1127" s="153" customFormat="1" ht="17.1" customHeight="1" spans="1:4">
      <c r="A1127" s="146" t="s">
        <v>953</v>
      </c>
      <c r="B1127" s="170"/>
      <c r="C1127" s="171"/>
      <c r="D1127" s="170"/>
    </row>
    <row r="1128" s="153" customFormat="1" ht="17.1" customHeight="1" spans="1:4">
      <c r="A1128" s="146" t="s">
        <v>954</v>
      </c>
      <c r="B1128" s="170"/>
      <c r="C1128" s="171"/>
      <c r="D1128" s="170"/>
    </row>
    <row r="1129" s="153" customFormat="1" ht="17.1" customHeight="1" spans="1:4">
      <c r="A1129" s="146" t="s">
        <v>955</v>
      </c>
      <c r="B1129" s="170"/>
      <c r="C1129" s="171"/>
      <c r="D1129" s="170"/>
    </row>
    <row r="1130" s="153" customFormat="1" ht="17.1" customHeight="1" spans="1:4">
      <c r="A1130" s="146" t="s">
        <v>956</v>
      </c>
      <c r="B1130" s="170"/>
      <c r="C1130" s="171"/>
      <c r="D1130" s="170"/>
    </row>
    <row r="1131" s="153" customFormat="1" ht="17.1" customHeight="1" spans="1:4">
      <c r="A1131" s="146" t="s">
        <v>957</v>
      </c>
      <c r="B1131" s="170"/>
      <c r="C1131" s="171"/>
      <c r="D1131" s="170"/>
    </row>
    <row r="1132" s="153" customFormat="1" ht="17.1" customHeight="1" spans="1:4">
      <c r="A1132" s="146" t="s">
        <v>958</v>
      </c>
      <c r="B1132" s="170"/>
      <c r="C1132" s="171"/>
      <c r="D1132" s="170"/>
    </row>
    <row r="1133" s="153" customFormat="1" ht="17.1" customHeight="1" spans="1:4">
      <c r="A1133" s="146" t="s">
        <v>959</v>
      </c>
      <c r="B1133" s="170"/>
      <c r="C1133" s="171"/>
      <c r="D1133" s="170"/>
    </row>
    <row r="1134" s="153" customFormat="1" ht="17.1" customHeight="1" spans="1:4">
      <c r="A1134" s="146" t="s">
        <v>960</v>
      </c>
      <c r="B1134" s="170"/>
      <c r="C1134" s="171"/>
      <c r="D1134" s="170"/>
    </row>
    <row r="1135" s="153" customFormat="1" ht="17.1" customHeight="1" spans="1:4">
      <c r="A1135" s="146" t="s">
        <v>961</v>
      </c>
      <c r="B1135" s="170"/>
      <c r="C1135" s="171"/>
      <c r="D1135" s="170"/>
    </row>
    <row r="1136" s="153" customFormat="1" ht="17.1" customHeight="1" spans="1:4">
      <c r="A1136" s="146" t="s">
        <v>962</v>
      </c>
      <c r="B1136" s="170"/>
      <c r="C1136" s="171"/>
      <c r="D1136" s="170"/>
    </row>
    <row r="1137" s="153" customFormat="1" ht="17.1" customHeight="1" spans="1:4">
      <c r="A1137" s="146" t="s">
        <v>963</v>
      </c>
      <c r="B1137" s="170"/>
      <c r="C1137" s="171"/>
      <c r="D1137" s="170"/>
    </row>
    <row r="1138" s="153" customFormat="1" ht="17.1" customHeight="1" spans="1:4">
      <c r="A1138" s="147" t="s">
        <v>964</v>
      </c>
      <c r="B1138" s="167"/>
      <c r="C1138" s="168">
        <v>0</v>
      </c>
      <c r="D1138" s="167"/>
    </row>
    <row r="1139" s="153" customFormat="1" ht="17.1" customHeight="1" spans="1:4">
      <c r="A1139" s="147" t="s">
        <v>965</v>
      </c>
      <c r="B1139" s="167">
        <f>B1140+B1152+B1156</f>
        <v>72</v>
      </c>
      <c r="C1139" s="168">
        <f>C1140+C1152+C1156</f>
        <v>78</v>
      </c>
      <c r="D1139" s="167">
        <f>D1140+D1152+D1156</f>
        <v>0</v>
      </c>
    </row>
    <row r="1140" s="153" customFormat="1" ht="17.1" customHeight="1" spans="1:4">
      <c r="A1140" s="147" t="s">
        <v>966</v>
      </c>
      <c r="B1140" s="167">
        <f>SUM(B1141:B1151)</f>
        <v>0</v>
      </c>
      <c r="C1140" s="168">
        <f>SUM(C1141:C1151)</f>
        <v>0</v>
      </c>
      <c r="D1140" s="167">
        <f>SUM(D1141:D1151)</f>
        <v>0</v>
      </c>
    </row>
    <row r="1141" s="153" customFormat="1" ht="17.1" customHeight="1" spans="1:4">
      <c r="A1141" s="146" t="s">
        <v>967</v>
      </c>
      <c r="B1141" s="170"/>
      <c r="C1141" s="171"/>
      <c r="D1141" s="170"/>
    </row>
    <row r="1142" s="153" customFormat="1" ht="17.1" customHeight="1" spans="1:4">
      <c r="A1142" s="146" t="s">
        <v>968</v>
      </c>
      <c r="B1142" s="170"/>
      <c r="C1142" s="171"/>
      <c r="D1142" s="170"/>
    </row>
    <row r="1143" s="153" customFormat="1" ht="17.1" customHeight="1" spans="1:4">
      <c r="A1143" s="146" t="s">
        <v>969</v>
      </c>
      <c r="B1143" s="170"/>
      <c r="C1143" s="171"/>
      <c r="D1143" s="170"/>
    </row>
    <row r="1144" s="153" customFormat="1" ht="17.1" customHeight="1" spans="1:4">
      <c r="A1144" s="146" t="s">
        <v>970</v>
      </c>
      <c r="B1144" s="170"/>
      <c r="C1144" s="171"/>
      <c r="D1144" s="170"/>
    </row>
    <row r="1145" s="153" customFormat="1" ht="17.1" customHeight="1" spans="1:4">
      <c r="A1145" s="146" t="s">
        <v>971</v>
      </c>
      <c r="B1145" s="170"/>
      <c r="C1145" s="171"/>
      <c r="D1145" s="170"/>
    </row>
    <row r="1146" s="153" customFormat="1" ht="17.1" customHeight="1" spans="1:4">
      <c r="A1146" s="146" t="s">
        <v>972</v>
      </c>
      <c r="B1146" s="170"/>
      <c r="C1146" s="171"/>
      <c r="D1146" s="170"/>
    </row>
    <row r="1147" s="153" customFormat="1" ht="17.1" customHeight="1" spans="1:4">
      <c r="A1147" s="146" t="s">
        <v>973</v>
      </c>
      <c r="B1147" s="170"/>
      <c r="C1147" s="171"/>
      <c r="D1147" s="170"/>
    </row>
    <row r="1148" s="153" customFormat="1" ht="17.1" customHeight="1" spans="1:4">
      <c r="A1148" s="146" t="s">
        <v>974</v>
      </c>
      <c r="B1148" s="170"/>
      <c r="C1148" s="171"/>
      <c r="D1148" s="170"/>
    </row>
    <row r="1149" s="153" customFormat="1" ht="17.1" customHeight="1" spans="1:4">
      <c r="A1149" s="146" t="s">
        <v>975</v>
      </c>
      <c r="B1149" s="170"/>
      <c r="C1149" s="171"/>
      <c r="D1149" s="170"/>
    </row>
    <row r="1150" s="153" customFormat="1" ht="17.1" customHeight="1" spans="1:4">
      <c r="A1150" s="146" t="s">
        <v>1613</v>
      </c>
      <c r="B1150" s="170"/>
      <c r="C1150" s="171"/>
      <c r="D1150" s="170"/>
    </row>
    <row r="1151" s="153" customFormat="1" ht="17.1" customHeight="1" spans="1:4">
      <c r="A1151" s="146" t="s">
        <v>976</v>
      </c>
      <c r="B1151" s="170"/>
      <c r="C1151" s="171"/>
      <c r="D1151" s="170"/>
    </row>
    <row r="1152" s="153" customFormat="1" ht="17.1" customHeight="1" spans="1:4">
      <c r="A1152" s="147" t="s">
        <v>977</v>
      </c>
      <c r="B1152" s="167">
        <f>SUM(B1153:B1155)</f>
        <v>72</v>
      </c>
      <c r="C1152" s="168">
        <f>SUM(C1153:C1155)</f>
        <v>78</v>
      </c>
      <c r="D1152" s="167">
        <f>SUM(D1153:D1155)</f>
        <v>0</v>
      </c>
    </row>
    <row r="1153" s="153" customFormat="1" ht="17.1" customHeight="1" spans="1:4">
      <c r="A1153" s="146" t="s">
        <v>978</v>
      </c>
      <c r="B1153" s="170">
        <v>72</v>
      </c>
      <c r="C1153" s="171">
        <v>78</v>
      </c>
      <c r="D1153" s="170"/>
    </row>
    <row r="1154" s="153" customFormat="1" ht="17.1" customHeight="1" spans="1:4">
      <c r="A1154" s="146" t="s">
        <v>979</v>
      </c>
      <c r="B1154" s="170"/>
      <c r="C1154" s="171"/>
      <c r="D1154" s="170"/>
    </row>
    <row r="1155" s="153" customFormat="1" ht="17.1" customHeight="1" spans="1:4">
      <c r="A1155" s="146" t="s">
        <v>980</v>
      </c>
      <c r="B1155" s="170"/>
      <c r="C1155" s="171"/>
      <c r="D1155" s="170"/>
    </row>
    <row r="1156" s="153" customFormat="1" ht="17.1" customHeight="1" spans="1:4">
      <c r="A1156" s="147" t="s">
        <v>981</v>
      </c>
      <c r="B1156" s="167">
        <f>SUM(B1157:B1159)</f>
        <v>0</v>
      </c>
      <c r="C1156" s="168">
        <f>SUM(C1157:C1159)</f>
        <v>0</v>
      </c>
      <c r="D1156" s="167">
        <f>SUM(D1157:D1159)</f>
        <v>0</v>
      </c>
    </row>
    <row r="1157" s="153" customFormat="1" ht="17.1" customHeight="1" spans="1:4">
      <c r="A1157" s="146" t="s">
        <v>982</v>
      </c>
      <c r="B1157" s="170"/>
      <c r="C1157" s="171"/>
      <c r="D1157" s="170"/>
    </row>
    <row r="1158" s="153" customFormat="1" ht="17.1" customHeight="1" spans="1:4">
      <c r="A1158" s="146" t="s">
        <v>983</v>
      </c>
      <c r="B1158" s="170"/>
      <c r="C1158" s="171"/>
      <c r="D1158" s="170"/>
    </row>
    <row r="1159" s="153" customFormat="1" ht="17.1" customHeight="1" spans="1:4">
      <c r="A1159" s="146" t="s">
        <v>984</v>
      </c>
      <c r="B1159" s="170"/>
      <c r="C1159" s="171"/>
      <c r="D1159" s="170"/>
    </row>
    <row r="1160" s="153" customFormat="1" ht="17.1" customHeight="1" spans="1:4">
      <c r="A1160" s="147" t="s">
        <v>985</v>
      </c>
      <c r="B1160" s="167">
        <f>B1161+B1179+B1185+B1191</f>
        <v>0</v>
      </c>
      <c r="C1160" s="168">
        <f>C1161+C1179+C1185+C1191</f>
        <v>0</v>
      </c>
      <c r="D1160" s="167">
        <f>D1161+D1179+D1185+D1191</f>
        <v>0</v>
      </c>
    </row>
    <row r="1161" s="153" customFormat="1" ht="17.1" customHeight="1" spans="1:4">
      <c r="A1161" s="147" t="s">
        <v>986</v>
      </c>
      <c r="B1161" s="167">
        <f>SUM(B1162:B1178)</f>
        <v>0</v>
      </c>
      <c r="C1161" s="168">
        <f>SUM(C1162:C1178)</f>
        <v>0</v>
      </c>
      <c r="D1161" s="167">
        <f>SUM(D1162:D1178)</f>
        <v>0</v>
      </c>
    </row>
    <row r="1162" s="153" customFormat="1" ht="17.1" customHeight="1" spans="1:4">
      <c r="A1162" s="146" t="s">
        <v>117</v>
      </c>
      <c r="B1162" s="170"/>
      <c r="C1162" s="171">
        <v>0</v>
      </c>
      <c r="D1162" s="170"/>
    </row>
    <row r="1163" s="153" customFormat="1" ht="17.1" customHeight="1" spans="1:4">
      <c r="A1163" s="146" t="s">
        <v>118</v>
      </c>
      <c r="B1163" s="170"/>
      <c r="C1163" s="171">
        <v>0</v>
      </c>
      <c r="D1163" s="170"/>
    </row>
    <row r="1164" s="153" customFormat="1" ht="17.1" customHeight="1" spans="1:4">
      <c r="A1164" s="146" t="s">
        <v>119</v>
      </c>
      <c r="B1164" s="170"/>
      <c r="C1164" s="171">
        <v>0</v>
      </c>
      <c r="D1164" s="170"/>
    </row>
    <row r="1165" s="153" customFormat="1" ht="17.1" customHeight="1" spans="1:4">
      <c r="A1165" s="146" t="s">
        <v>987</v>
      </c>
      <c r="B1165" s="170"/>
      <c r="C1165" s="171">
        <v>0</v>
      </c>
      <c r="D1165" s="170"/>
    </row>
    <row r="1166" s="153" customFormat="1" ht="17.1" customHeight="1" spans="1:4">
      <c r="A1166" s="146" t="s">
        <v>988</v>
      </c>
      <c r="B1166" s="170"/>
      <c r="C1166" s="171">
        <v>0</v>
      </c>
      <c r="D1166" s="170"/>
    </row>
    <row r="1167" s="153" customFormat="1" ht="17.1" customHeight="1" spans="1:4">
      <c r="A1167" s="146" t="s">
        <v>989</v>
      </c>
      <c r="B1167" s="170"/>
      <c r="C1167" s="171">
        <v>0</v>
      </c>
      <c r="D1167" s="170"/>
    </row>
    <row r="1168" s="153" customFormat="1" ht="17.1" customHeight="1" spans="1:4">
      <c r="A1168" s="146" t="s">
        <v>990</v>
      </c>
      <c r="B1168" s="170"/>
      <c r="C1168" s="171">
        <v>0</v>
      </c>
      <c r="D1168" s="170"/>
    </row>
    <row r="1169" s="153" customFormat="1" ht="17.1" customHeight="1" spans="1:4">
      <c r="A1169" s="146" t="s">
        <v>991</v>
      </c>
      <c r="B1169" s="170"/>
      <c r="C1169" s="171">
        <v>0</v>
      </c>
      <c r="D1169" s="170"/>
    </row>
    <row r="1170" s="153" customFormat="1" ht="17.1" customHeight="1" spans="1:4">
      <c r="A1170" s="146" t="s">
        <v>992</v>
      </c>
      <c r="B1170" s="170"/>
      <c r="C1170" s="171">
        <v>0</v>
      </c>
      <c r="D1170" s="170"/>
    </row>
    <row r="1171" s="153" customFormat="1" ht="17.1" customHeight="1" spans="1:4">
      <c r="A1171" s="146" t="s">
        <v>993</v>
      </c>
      <c r="B1171" s="170"/>
      <c r="C1171" s="171">
        <v>0</v>
      </c>
      <c r="D1171" s="170"/>
    </row>
    <row r="1172" s="153" customFormat="1" ht="17.1" customHeight="1" spans="1:4">
      <c r="A1172" s="146" t="s">
        <v>994</v>
      </c>
      <c r="B1172" s="170"/>
      <c r="C1172" s="171">
        <v>0</v>
      </c>
      <c r="D1172" s="170"/>
    </row>
    <row r="1173" s="153" customFormat="1" ht="17.1" customHeight="1" spans="1:4">
      <c r="A1173" s="146" t="s">
        <v>995</v>
      </c>
      <c r="B1173" s="170"/>
      <c r="C1173" s="171">
        <v>0</v>
      </c>
      <c r="D1173" s="170"/>
    </row>
    <row r="1174" s="153" customFormat="1" ht="17.1" customHeight="1" spans="1:4">
      <c r="A1174" s="146" t="s">
        <v>996</v>
      </c>
      <c r="B1174" s="170"/>
      <c r="C1174" s="171">
        <v>0</v>
      </c>
      <c r="D1174" s="170"/>
    </row>
    <row r="1175" s="153" customFormat="1" ht="17.1" customHeight="1" spans="1:4">
      <c r="A1175" s="146" t="s">
        <v>997</v>
      </c>
      <c r="B1175" s="170"/>
      <c r="C1175" s="171">
        <v>0</v>
      </c>
      <c r="D1175" s="170"/>
    </row>
    <row r="1176" s="153" customFormat="1" ht="17.1" customHeight="1" spans="1:4">
      <c r="A1176" s="146" t="s">
        <v>998</v>
      </c>
      <c r="B1176" s="170"/>
      <c r="C1176" s="171">
        <v>0</v>
      </c>
      <c r="D1176" s="170"/>
    </row>
    <row r="1177" s="153" customFormat="1" ht="17.1" customHeight="1" spans="1:4">
      <c r="A1177" s="146" t="s">
        <v>126</v>
      </c>
      <c r="B1177" s="170"/>
      <c r="C1177" s="171">
        <v>0</v>
      </c>
      <c r="D1177" s="170"/>
    </row>
    <row r="1178" s="153" customFormat="1" ht="17.1" customHeight="1" spans="1:4">
      <c r="A1178" s="146" t="s">
        <v>999</v>
      </c>
      <c r="B1178" s="170"/>
      <c r="C1178" s="171">
        <v>0</v>
      </c>
      <c r="D1178" s="170"/>
    </row>
    <row r="1179" s="153" customFormat="1" ht="17.1" customHeight="1" spans="1:4">
      <c r="A1179" s="147" t="s">
        <v>1000</v>
      </c>
      <c r="B1179" s="167">
        <f>SUM(B1180:B1184)</f>
        <v>0</v>
      </c>
      <c r="C1179" s="168">
        <f>SUM(C1180:C1184)</f>
        <v>0</v>
      </c>
      <c r="D1179" s="167">
        <f>SUM(D1180:D1184)</f>
        <v>0</v>
      </c>
    </row>
    <row r="1180" s="153" customFormat="1" ht="17.1" customHeight="1" spans="1:4">
      <c r="A1180" s="146" t="s">
        <v>1001</v>
      </c>
      <c r="B1180" s="170"/>
      <c r="C1180" s="171">
        <v>0</v>
      </c>
      <c r="D1180" s="170"/>
    </row>
    <row r="1181" s="153" customFormat="1" ht="17.1" customHeight="1" spans="1:4">
      <c r="A1181" s="146" t="s">
        <v>1614</v>
      </c>
      <c r="B1181" s="170"/>
      <c r="C1181" s="171">
        <v>0</v>
      </c>
      <c r="D1181" s="170"/>
    </row>
    <row r="1182" s="153" customFormat="1" ht="17.1" customHeight="1" spans="1:4">
      <c r="A1182" s="146" t="s">
        <v>1003</v>
      </c>
      <c r="B1182" s="170"/>
      <c r="C1182" s="171">
        <v>0</v>
      </c>
      <c r="D1182" s="170"/>
    </row>
    <row r="1183" s="153" customFormat="1" ht="17.1" customHeight="1" spans="1:4">
      <c r="A1183" s="146" t="s">
        <v>1004</v>
      </c>
      <c r="B1183" s="170"/>
      <c r="C1183" s="171">
        <v>0</v>
      </c>
      <c r="D1183" s="170"/>
    </row>
    <row r="1184" s="153" customFormat="1" ht="17.1" customHeight="1" spans="1:4">
      <c r="A1184" s="146" t="s">
        <v>1005</v>
      </c>
      <c r="B1184" s="170"/>
      <c r="C1184" s="171">
        <v>0</v>
      </c>
      <c r="D1184" s="170"/>
    </row>
    <row r="1185" s="153" customFormat="1" ht="17.1" customHeight="1" spans="1:4">
      <c r="A1185" s="147" t="s">
        <v>1006</v>
      </c>
      <c r="B1185" s="167">
        <f>SUM(B1186:B1190)</f>
        <v>0</v>
      </c>
      <c r="C1185" s="168">
        <f>SUM(C1186:C1190)</f>
        <v>0</v>
      </c>
      <c r="D1185" s="167">
        <f>SUM(D1186:D1190)</f>
        <v>0</v>
      </c>
    </row>
    <row r="1186" s="153" customFormat="1" ht="17.1" customHeight="1" spans="1:4">
      <c r="A1186" s="146" t="s">
        <v>1007</v>
      </c>
      <c r="B1186" s="170"/>
      <c r="C1186" s="171"/>
      <c r="D1186" s="170"/>
    </row>
    <row r="1187" s="153" customFormat="1" ht="17.1" customHeight="1" spans="1:4">
      <c r="A1187" s="146" t="s">
        <v>1008</v>
      </c>
      <c r="B1187" s="170"/>
      <c r="C1187" s="171"/>
      <c r="D1187" s="170"/>
    </row>
    <row r="1188" s="153" customFormat="1" ht="17.1" customHeight="1" spans="1:4">
      <c r="A1188" s="146" t="s">
        <v>1009</v>
      </c>
      <c r="B1188" s="170"/>
      <c r="C1188" s="171"/>
      <c r="D1188" s="170"/>
    </row>
    <row r="1189" s="153" customFormat="1" ht="17.1" customHeight="1" spans="1:4">
      <c r="A1189" s="146" t="s">
        <v>1010</v>
      </c>
      <c r="B1189" s="170"/>
      <c r="C1189" s="171"/>
      <c r="D1189" s="170"/>
    </row>
    <row r="1190" s="153" customFormat="1" ht="17.1" customHeight="1" spans="1:4">
      <c r="A1190" s="146" t="s">
        <v>1011</v>
      </c>
      <c r="B1190" s="170"/>
      <c r="C1190" s="171"/>
      <c r="D1190" s="170"/>
    </row>
    <row r="1191" s="153" customFormat="1" ht="17.1" customHeight="1" spans="1:4">
      <c r="A1191" s="147" t="s">
        <v>1012</v>
      </c>
      <c r="B1191" s="167">
        <f>SUM(B1192:B1203)</f>
        <v>0</v>
      </c>
      <c r="C1191" s="168">
        <f>SUM(C1192:C1203)</f>
        <v>0</v>
      </c>
      <c r="D1191" s="167">
        <f>SUM(D1192:D1203)</f>
        <v>0</v>
      </c>
    </row>
    <row r="1192" s="153" customFormat="1" ht="17.1" customHeight="1" spans="1:4">
      <c r="A1192" s="146" t="s">
        <v>1013</v>
      </c>
      <c r="B1192" s="170"/>
      <c r="C1192" s="171">
        <v>0</v>
      </c>
      <c r="D1192" s="170"/>
    </row>
    <row r="1193" s="153" customFormat="1" ht="17.1" customHeight="1" spans="1:4">
      <c r="A1193" s="146" t="s">
        <v>1014</v>
      </c>
      <c r="B1193" s="170"/>
      <c r="C1193" s="171">
        <v>0</v>
      </c>
      <c r="D1193" s="170"/>
    </row>
    <row r="1194" s="153" customFormat="1" ht="17.1" customHeight="1" spans="1:4">
      <c r="A1194" s="146" t="s">
        <v>1015</v>
      </c>
      <c r="B1194" s="170"/>
      <c r="C1194" s="171">
        <v>0</v>
      </c>
      <c r="D1194" s="170"/>
    </row>
    <row r="1195" s="153" customFormat="1" ht="17.1" customHeight="1" spans="1:4">
      <c r="A1195" s="146" t="s">
        <v>1016</v>
      </c>
      <c r="B1195" s="170"/>
      <c r="C1195" s="171">
        <v>0</v>
      </c>
      <c r="D1195" s="170"/>
    </row>
    <row r="1196" s="153" customFormat="1" ht="17.1" customHeight="1" spans="1:4">
      <c r="A1196" s="146" t="s">
        <v>1017</v>
      </c>
      <c r="B1196" s="170"/>
      <c r="C1196" s="171">
        <v>0</v>
      </c>
      <c r="D1196" s="170"/>
    </row>
    <row r="1197" s="153" customFormat="1" ht="17.1" customHeight="1" spans="1:4">
      <c r="A1197" s="146" t="s">
        <v>1018</v>
      </c>
      <c r="B1197" s="170"/>
      <c r="C1197" s="171">
        <v>0</v>
      </c>
      <c r="D1197" s="170"/>
    </row>
    <row r="1198" s="153" customFormat="1" ht="17.1" customHeight="1" spans="1:4">
      <c r="A1198" s="146" t="s">
        <v>1019</v>
      </c>
      <c r="B1198" s="170"/>
      <c r="C1198" s="171">
        <v>0</v>
      </c>
      <c r="D1198" s="170"/>
    </row>
    <row r="1199" s="153" customFormat="1" ht="17.1" customHeight="1" spans="1:4">
      <c r="A1199" s="146" t="s">
        <v>1020</v>
      </c>
      <c r="B1199" s="170"/>
      <c r="C1199" s="171">
        <v>0</v>
      </c>
      <c r="D1199" s="170"/>
    </row>
    <row r="1200" s="153" customFormat="1" ht="17.1" customHeight="1" spans="1:4">
      <c r="A1200" s="146" t="s">
        <v>1021</v>
      </c>
      <c r="B1200" s="170"/>
      <c r="C1200" s="171">
        <v>0</v>
      </c>
      <c r="D1200" s="170"/>
    </row>
    <row r="1201" s="153" customFormat="1" ht="17.1" customHeight="1" spans="1:4">
      <c r="A1201" s="146" t="s">
        <v>1022</v>
      </c>
      <c r="B1201" s="170"/>
      <c r="C1201" s="171">
        <v>0</v>
      </c>
      <c r="D1201" s="170"/>
    </row>
    <row r="1202" s="153" customFormat="1" ht="17.1" customHeight="1" spans="1:4">
      <c r="A1202" s="146" t="s">
        <v>1023</v>
      </c>
      <c r="B1202" s="170"/>
      <c r="C1202" s="171">
        <v>0</v>
      </c>
      <c r="D1202" s="170"/>
    </row>
    <row r="1203" s="153" customFormat="1" ht="17.1" customHeight="1" spans="1:4">
      <c r="A1203" s="146" t="s">
        <v>1024</v>
      </c>
      <c r="B1203" s="170"/>
      <c r="C1203" s="171">
        <v>0</v>
      </c>
      <c r="D1203" s="170"/>
    </row>
    <row r="1204" s="153" customFormat="1" ht="17.1" customHeight="1" spans="1:4">
      <c r="A1204" s="147" t="s">
        <v>1025</v>
      </c>
      <c r="B1204" s="167">
        <f>B1205+B1216+B1223+B1231+B1244+B1248+B1252</f>
        <v>1.5</v>
      </c>
      <c r="C1204" s="168">
        <f>C1205+C1216+C1223+C1231+C1244+C1248+C1252</f>
        <v>0</v>
      </c>
      <c r="D1204" s="167">
        <f>D1205+D1216+D1223+D1231+D1244+D1248+D1252</f>
        <v>0</v>
      </c>
    </row>
    <row r="1205" s="153" customFormat="1" ht="17.1" customHeight="1" spans="1:4">
      <c r="A1205" s="147" t="s">
        <v>1026</v>
      </c>
      <c r="B1205" s="167">
        <f>SUM(B1206:B1215)</f>
        <v>1.5</v>
      </c>
      <c r="C1205" s="168">
        <f>SUM(C1206:C1215)</f>
        <v>0</v>
      </c>
      <c r="D1205" s="167">
        <f>SUM(D1206:D1215)</f>
        <v>0</v>
      </c>
    </row>
    <row r="1206" s="153" customFormat="1" ht="17.1" customHeight="1" spans="1:4">
      <c r="A1206" s="146" t="s">
        <v>117</v>
      </c>
      <c r="B1206" s="170"/>
      <c r="C1206" s="171"/>
      <c r="D1206" s="170"/>
    </row>
    <row r="1207" s="153" customFormat="1" ht="17.1" customHeight="1" spans="1:4">
      <c r="A1207" s="146" t="s">
        <v>118</v>
      </c>
      <c r="B1207" s="170"/>
      <c r="C1207" s="171"/>
      <c r="D1207" s="170"/>
    </row>
    <row r="1208" s="153" customFormat="1" ht="17.1" customHeight="1" spans="1:4">
      <c r="A1208" s="146" t="s">
        <v>119</v>
      </c>
      <c r="B1208" s="170"/>
      <c r="C1208" s="171"/>
      <c r="D1208" s="170"/>
    </row>
    <row r="1209" s="153" customFormat="1" ht="17.1" customHeight="1" spans="1:4">
      <c r="A1209" s="146" t="s">
        <v>1027</v>
      </c>
      <c r="B1209" s="170"/>
      <c r="C1209" s="171"/>
      <c r="D1209" s="170"/>
    </row>
    <row r="1210" s="153" customFormat="1" ht="17.1" customHeight="1" spans="1:4">
      <c r="A1210" s="146" t="s">
        <v>1028</v>
      </c>
      <c r="B1210" s="170"/>
      <c r="C1210" s="171"/>
      <c r="D1210" s="170"/>
    </row>
    <row r="1211" s="153" customFormat="1" ht="17.1" customHeight="1" spans="1:4">
      <c r="A1211" s="146" t="s">
        <v>1029</v>
      </c>
      <c r="B1211" s="170">
        <v>1.5</v>
      </c>
      <c r="C1211" s="171"/>
      <c r="D1211" s="170"/>
    </row>
    <row r="1212" s="153" customFormat="1" ht="17.1" customHeight="1" spans="1:4">
      <c r="A1212" s="146" t="s">
        <v>1030</v>
      </c>
      <c r="B1212" s="170"/>
      <c r="C1212" s="171"/>
      <c r="D1212" s="170"/>
    </row>
    <row r="1213" s="153" customFormat="1" ht="17.1" customHeight="1" spans="1:4">
      <c r="A1213" s="146" t="s">
        <v>1031</v>
      </c>
      <c r="B1213" s="170"/>
      <c r="C1213" s="171"/>
      <c r="D1213" s="170"/>
    </row>
    <row r="1214" s="153" customFormat="1" ht="17.1" customHeight="1" spans="1:4">
      <c r="A1214" s="146" t="s">
        <v>126</v>
      </c>
      <c r="B1214" s="170"/>
      <c r="C1214" s="171"/>
      <c r="D1214" s="170"/>
    </row>
    <row r="1215" s="153" customFormat="1" ht="17.1" customHeight="1" spans="1:4">
      <c r="A1215" s="146" t="s">
        <v>1032</v>
      </c>
      <c r="B1215" s="170"/>
      <c r="C1215" s="171"/>
      <c r="D1215" s="170"/>
    </row>
    <row r="1216" s="153" customFormat="1" ht="17.1" customHeight="1" spans="1:4">
      <c r="A1216" s="147" t="s">
        <v>1033</v>
      </c>
      <c r="B1216" s="167">
        <f>SUM(B1217:B1222)</f>
        <v>0</v>
      </c>
      <c r="C1216" s="168">
        <f>SUM(C1217:C1222)</f>
        <v>0</v>
      </c>
      <c r="D1216" s="167">
        <f>SUM(D1217:D1222)</f>
        <v>0</v>
      </c>
    </row>
    <row r="1217" s="153" customFormat="1" ht="17.1" customHeight="1" spans="1:4">
      <c r="A1217" s="146" t="s">
        <v>117</v>
      </c>
      <c r="B1217" s="170"/>
      <c r="C1217" s="171"/>
      <c r="D1217" s="170"/>
    </row>
    <row r="1218" s="153" customFormat="1" ht="17.1" customHeight="1" spans="1:4">
      <c r="A1218" s="146" t="s">
        <v>118</v>
      </c>
      <c r="B1218" s="170"/>
      <c r="C1218" s="171"/>
      <c r="D1218" s="170"/>
    </row>
    <row r="1219" s="153" customFormat="1" ht="17.1" customHeight="1" spans="1:4">
      <c r="A1219" s="146" t="s">
        <v>119</v>
      </c>
      <c r="B1219" s="170"/>
      <c r="C1219" s="171"/>
      <c r="D1219" s="170"/>
    </row>
    <row r="1220" s="153" customFormat="1" ht="17.1" customHeight="1" spans="1:4">
      <c r="A1220" s="146" t="s">
        <v>1034</v>
      </c>
      <c r="B1220" s="170"/>
      <c r="C1220" s="171"/>
      <c r="D1220" s="170"/>
    </row>
    <row r="1221" s="153" customFormat="1" ht="17.1" customHeight="1" spans="1:4">
      <c r="A1221" s="146" t="s">
        <v>126</v>
      </c>
      <c r="B1221" s="170"/>
      <c r="C1221" s="171"/>
      <c r="D1221" s="170"/>
    </row>
    <row r="1222" s="153" customFormat="1" ht="17.1" customHeight="1" spans="1:4">
      <c r="A1222" s="146" t="s">
        <v>1035</v>
      </c>
      <c r="B1222" s="170"/>
      <c r="C1222" s="171"/>
      <c r="D1222" s="170"/>
    </row>
    <row r="1223" s="153" customFormat="1" ht="17.1" customHeight="1" spans="1:4">
      <c r="A1223" s="147" t="s">
        <v>1036</v>
      </c>
      <c r="B1223" s="167">
        <f>SUM(B1224:B1230)</f>
        <v>0</v>
      </c>
      <c r="C1223" s="168">
        <f>SUM(C1224:C1230)</f>
        <v>0</v>
      </c>
      <c r="D1223" s="167">
        <f>SUM(D1224:D1230)</f>
        <v>0</v>
      </c>
    </row>
    <row r="1224" s="153" customFormat="1" ht="17.1" customHeight="1" spans="1:4">
      <c r="A1224" s="146" t="s">
        <v>117</v>
      </c>
      <c r="B1224" s="170"/>
      <c r="C1224" s="171">
        <v>0</v>
      </c>
      <c r="D1224" s="170"/>
    </row>
    <row r="1225" s="153" customFormat="1" ht="17.1" customHeight="1" spans="1:4">
      <c r="A1225" s="146" t="s">
        <v>118</v>
      </c>
      <c r="B1225" s="170"/>
      <c r="C1225" s="171">
        <v>0</v>
      </c>
      <c r="D1225" s="170"/>
    </row>
    <row r="1226" s="153" customFormat="1" ht="17.1" customHeight="1" spans="1:4">
      <c r="A1226" s="146" t="s">
        <v>119</v>
      </c>
      <c r="B1226" s="170"/>
      <c r="C1226" s="171">
        <v>0</v>
      </c>
      <c r="D1226" s="170"/>
    </row>
    <row r="1227" s="153" customFormat="1" ht="17.1" customHeight="1" spans="1:4">
      <c r="A1227" s="146" t="s">
        <v>1037</v>
      </c>
      <c r="B1227" s="170"/>
      <c r="C1227" s="171">
        <v>0</v>
      </c>
      <c r="D1227" s="170"/>
    </row>
    <row r="1228" s="153" customFormat="1" ht="17.1" customHeight="1" spans="1:4">
      <c r="A1228" s="146" t="s">
        <v>1038</v>
      </c>
      <c r="B1228" s="170"/>
      <c r="C1228" s="171">
        <v>0</v>
      </c>
      <c r="D1228" s="170"/>
    </row>
    <row r="1229" s="153" customFormat="1" ht="17.1" customHeight="1" spans="1:4">
      <c r="A1229" s="146" t="s">
        <v>126</v>
      </c>
      <c r="B1229" s="170"/>
      <c r="C1229" s="171">
        <v>0</v>
      </c>
      <c r="D1229" s="170"/>
    </row>
    <row r="1230" s="153" customFormat="1" ht="17.1" customHeight="1" spans="1:4">
      <c r="A1230" s="146" t="s">
        <v>1039</v>
      </c>
      <c r="B1230" s="170"/>
      <c r="C1230" s="171"/>
      <c r="D1230" s="170"/>
    </row>
    <row r="1231" s="153" customFormat="1" ht="17.1" customHeight="1" spans="1:4">
      <c r="A1231" s="147" t="s">
        <v>1040</v>
      </c>
      <c r="B1231" s="167">
        <f>SUM(B1232:B1243)</f>
        <v>0</v>
      </c>
      <c r="C1231" s="168">
        <f>SUM(C1232:C1243)</f>
        <v>0</v>
      </c>
      <c r="D1231" s="167">
        <f>SUM(D1232:D1243)</f>
        <v>0</v>
      </c>
    </row>
    <row r="1232" s="153" customFormat="1" ht="17.1" customHeight="1" spans="1:4">
      <c r="A1232" s="146" t="s">
        <v>117</v>
      </c>
      <c r="B1232" s="170"/>
      <c r="C1232" s="171">
        <v>0</v>
      </c>
      <c r="D1232" s="170"/>
    </row>
    <row r="1233" s="153" customFormat="1" ht="17.1" customHeight="1" spans="1:4">
      <c r="A1233" s="146" t="s">
        <v>118</v>
      </c>
      <c r="B1233" s="170"/>
      <c r="C1233" s="171">
        <v>0</v>
      </c>
      <c r="D1233" s="170"/>
    </row>
    <row r="1234" s="153" customFormat="1" ht="17.1" customHeight="1" spans="1:4">
      <c r="A1234" s="146" t="s">
        <v>119</v>
      </c>
      <c r="B1234" s="170"/>
      <c r="C1234" s="171">
        <v>0</v>
      </c>
      <c r="D1234" s="170"/>
    </row>
    <row r="1235" s="153" customFormat="1" ht="17.1" customHeight="1" spans="1:4">
      <c r="A1235" s="146" t="s">
        <v>1041</v>
      </c>
      <c r="B1235" s="170"/>
      <c r="C1235" s="171">
        <v>0</v>
      </c>
      <c r="D1235" s="170"/>
    </row>
    <row r="1236" s="153" customFormat="1" ht="17.1" customHeight="1" spans="1:4">
      <c r="A1236" s="146" t="s">
        <v>1042</v>
      </c>
      <c r="B1236" s="170"/>
      <c r="C1236" s="171">
        <v>0</v>
      </c>
      <c r="D1236" s="170"/>
    </row>
    <row r="1237" s="153" customFormat="1" ht="17.1" customHeight="1" spans="1:4">
      <c r="A1237" s="146" t="s">
        <v>1043</v>
      </c>
      <c r="B1237" s="170"/>
      <c r="C1237" s="171">
        <v>0</v>
      </c>
      <c r="D1237" s="170"/>
    </row>
    <row r="1238" s="153" customFormat="1" ht="17.1" customHeight="1" spans="1:4">
      <c r="A1238" s="146" t="s">
        <v>1044</v>
      </c>
      <c r="B1238" s="170"/>
      <c r="C1238" s="171">
        <v>0</v>
      </c>
      <c r="D1238" s="170"/>
    </row>
    <row r="1239" s="153" customFormat="1" ht="17.1" customHeight="1" spans="1:4">
      <c r="A1239" s="146" t="s">
        <v>1045</v>
      </c>
      <c r="B1239" s="170"/>
      <c r="C1239" s="171">
        <v>0</v>
      </c>
      <c r="D1239" s="170"/>
    </row>
    <row r="1240" s="153" customFormat="1" ht="17.1" customHeight="1" spans="1:4">
      <c r="A1240" s="146" t="s">
        <v>1046</v>
      </c>
      <c r="B1240" s="170"/>
      <c r="C1240" s="171">
        <v>0</v>
      </c>
      <c r="D1240" s="170"/>
    </row>
    <row r="1241" s="153" customFormat="1" ht="17.1" customHeight="1" spans="1:4">
      <c r="A1241" s="146" t="s">
        <v>1047</v>
      </c>
      <c r="B1241" s="170"/>
      <c r="C1241" s="171">
        <v>0</v>
      </c>
      <c r="D1241" s="170"/>
    </row>
    <row r="1242" s="153" customFormat="1" ht="17.1" customHeight="1" spans="1:4">
      <c r="A1242" s="146" t="s">
        <v>1048</v>
      </c>
      <c r="B1242" s="170"/>
      <c r="C1242" s="171">
        <v>0</v>
      </c>
      <c r="D1242" s="170"/>
    </row>
    <row r="1243" s="153" customFormat="1" ht="17.1" customHeight="1" spans="1:4">
      <c r="A1243" s="146" t="s">
        <v>1049</v>
      </c>
      <c r="B1243" s="170"/>
      <c r="C1243" s="171">
        <v>0</v>
      </c>
      <c r="D1243" s="170"/>
    </row>
    <row r="1244" s="153" customFormat="1" ht="17.1" customHeight="1" spans="1:4">
      <c r="A1244" s="147" t="s">
        <v>1050</v>
      </c>
      <c r="B1244" s="167">
        <f>SUM(B1245:B1247)</f>
        <v>0</v>
      </c>
      <c r="C1244" s="168">
        <f>SUM(C1245:C1247)</f>
        <v>0</v>
      </c>
      <c r="D1244" s="167">
        <f>SUM(D1245:D1247)</f>
        <v>0</v>
      </c>
    </row>
    <row r="1245" s="153" customFormat="1" ht="17.1" customHeight="1" spans="1:4">
      <c r="A1245" s="146" t="s">
        <v>1051</v>
      </c>
      <c r="B1245" s="170"/>
      <c r="C1245" s="171"/>
      <c r="D1245" s="170"/>
    </row>
    <row r="1246" s="153" customFormat="1" ht="17.1" customHeight="1" spans="1:4">
      <c r="A1246" s="146" t="s">
        <v>1052</v>
      </c>
      <c r="B1246" s="170"/>
      <c r="C1246" s="171"/>
      <c r="D1246" s="170"/>
    </row>
    <row r="1247" s="153" customFormat="1" ht="17.1" customHeight="1" spans="1:4">
      <c r="A1247" s="146" t="s">
        <v>1053</v>
      </c>
      <c r="B1247" s="170"/>
      <c r="C1247" s="171"/>
      <c r="D1247" s="170"/>
    </row>
    <row r="1248" s="153" customFormat="1" ht="17.1" customHeight="1" spans="1:4">
      <c r="A1248" s="147" t="s">
        <v>1054</v>
      </c>
      <c r="B1248" s="167">
        <f>SUM(B1249:B1251)</f>
        <v>0</v>
      </c>
      <c r="C1248" s="168">
        <f>SUM(C1249:C1251)</f>
        <v>0</v>
      </c>
      <c r="D1248" s="167">
        <f>SUM(D1249:D1251)</f>
        <v>0</v>
      </c>
    </row>
    <row r="1249" s="153" customFormat="1" ht="17.1" customHeight="1" spans="1:4">
      <c r="A1249" s="146" t="s">
        <v>1055</v>
      </c>
      <c r="B1249" s="170"/>
      <c r="C1249" s="171"/>
      <c r="D1249" s="170"/>
    </row>
    <row r="1250" s="153" customFormat="1" ht="17.1" customHeight="1" spans="1:4">
      <c r="A1250" s="146" t="s">
        <v>1056</v>
      </c>
      <c r="B1250" s="170"/>
      <c r="C1250" s="171"/>
      <c r="D1250" s="170"/>
    </row>
    <row r="1251" s="153" customFormat="1" ht="17.1" customHeight="1" spans="1:4">
      <c r="A1251" s="146" t="s">
        <v>1057</v>
      </c>
      <c r="B1251" s="170"/>
      <c r="C1251" s="171"/>
      <c r="D1251" s="170"/>
    </row>
    <row r="1252" s="153" customFormat="1" ht="17.1" customHeight="1" spans="1:4">
      <c r="A1252" s="147" t="s">
        <v>1058</v>
      </c>
      <c r="B1252" s="167"/>
      <c r="C1252" s="168"/>
      <c r="D1252" s="167"/>
    </row>
    <row r="1253" s="153" customFormat="1" ht="17.1" customHeight="1" spans="1:4">
      <c r="A1253" s="147" t="s">
        <v>1059</v>
      </c>
      <c r="B1253" s="167"/>
      <c r="C1253" s="168">
        <v>14</v>
      </c>
      <c r="D1253" s="167"/>
    </row>
    <row r="1254" s="153" customFormat="1" ht="17.1" customHeight="1" spans="1:4">
      <c r="A1254" s="147" t="s">
        <v>1060</v>
      </c>
      <c r="B1254" s="167">
        <f>SUM(B1255:B1256)</f>
        <v>0</v>
      </c>
      <c r="C1254" s="168">
        <f>SUM(C1255:C1256)</f>
        <v>29</v>
      </c>
      <c r="D1254" s="167"/>
    </row>
    <row r="1255" s="153" customFormat="1" ht="17.1" customHeight="1" spans="1:4">
      <c r="A1255" s="147" t="s">
        <v>1061</v>
      </c>
      <c r="B1255" s="167"/>
      <c r="C1255" s="168">
        <v>29</v>
      </c>
      <c r="D1255" s="167"/>
    </row>
    <row r="1256" s="153" customFormat="1" ht="17.1" customHeight="1" spans="1:4">
      <c r="A1256" s="147" t="s">
        <v>927</v>
      </c>
      <c r="B1256" s="167"/>
      <c r="C1256" s="168"/>
      <c r="D1256" s="167"/>
    </row>
    <row r="1257" s="153" customFormat="1" ht="17.1" customHeight="1" spans="1:4">
      <c r="A1257" s="147" t="s">
        <v>1062</v>
      </c>
      <c r="B1257" s="167">
        <f>B1258</f>
        <v>0</v>
      </c>
      <c r="C1257" s="168">
        <f>C1258</f>
        <v>0</v>
      </c>
      <c r="D1257" s="167">
        <f>D1258</f>
        <v>0</v>
      </c>
    </row>
    <row r="1258" s="153" customFormat="1" ht="17.1" customHeight="1" spans="1:4">
      <c r="A1258" s="147" t="s">
        <v>1063</v>
      </c>
      <c r="B1258" s="167">
        <f>SUM(B1259:B1262)</f>
        <v>0</v>
      </c>
      <c r="C1258" s="168">
        <f>SUM(C1259:C1262)</f>
        <v>0</v>
      </c>
      <c r="D1258" s="167">
        <f>SUM(D1259:D1262)</f>
        <v>0</v>
      </c>
    </row>
    <row r="1259" s="153" customFormat="1" ht="17.1" customHeight="1" spans="1:4">
      <c r="A1259" s="146" t="s">
        <v>1064</v>
      </c>
      <c r="B1259" s="170"/>
      <c r="C1259" s="171"/>
      <c r="D1259" s="170"/>
    </row>
    <row r="1260" s="153" customFormat="1" ht="17.1" customHeight="1" spans="1:4">
      <c r="A1260" s="146" t="s">
        <v>1065</v>
      </c>
      <c r="B1260" s="170"/>
      <c r="C1260" s="171"/>
      <c r="D1260" s="170"/>
    </row>
    <row r="1261" s="153" customFormat="1" ht="17.1" customHeight="1" spans="1:4">
      <c r="A1261" s="146" t="s">
        <v>1066</v>
      </c>
      <c r="B1261" s="170"/>
      <c r="C1261" s="171"/>
      <c r="D1261" s="170"/>
    </row>
    <row r="1262" s="153" customFormat="1" ht="17.1" customHeight="1" spans="1:4">
      <c r="A1262" s="146" t="s">
        <v>1067</v>
      </c>
      <c r="B1262" s="170"/>
      <c r="C1262" s="171"/>
      <c r="D1262" s="170"/>
    </row>
    <row r="1263" s="153" customFormat="1" ht="17.1" customHeight="1" spans="1:4">
      <c r="A1263" s="147" t="s">
        <v>1068</v>
      </c>
      <c r="B1263" s="167">
        <f>B1264</f>
        <v>0</v>
      </c>
      <c r="C1263" s="168">
        <f>C1264</f>
        <v>0</v>
      </c>
      <c r="D1263" s="167"/>
    </row>
    <row r="1264" s="153" customFormat="1" ht="17.1" customHeight="1" spans="1:4">
      <c r="A1264" s="146" t="s">
        <v>1069</v>
      </c>
      <c r="B1264" s="170"/>
      <c r="C1264" s="171"/>
      <c r="D1264" s="170"/>
    </row>
    <row r="1265" s="153" customFormat="1" ht="17.1" customHeight="1" spans="1:4">
      <c r="A1265" s="178" t="s">
        <v>1070</v>
      </c>
      <c r="B1265" s="179">
        <f>B1263+B1257+B1254+B1253+B1204+B1160+B1139+B1095+B1085+B1055+B1035+B971+B913+B806+B787+B715+B644+B517+B460+B404+B353+B263+B253+B249+B6</f>
        <v>1985.15</v>
      </c>
      <c r="C1265" s="179">
        <f>C1263+C1257+C1254+C1253+C1204+C1160+C1139+C1095+C1085+C1055+C1035+C971+C913+C806+C787+C715+C644+C517+C460+C404+C353+C263+C253+C249+C6</f>
        <v>1434.97</v>
      </c>
      <c r="D1265" s="179">
        <f>D1263+D1257+D1254+D1253+D1204+D1160+D1139+D1095+D1085+D1055+D1035+D971+D913+D806+D787+D715+D644+D517+D460+D404+D353+D263+D253+D249+D6</f>
        <v>0</v>
      </c>
    </row>
    <row r="1266" spans="1:4">
      <c r="A1266" s="180"/>
      <c r="B1266" s="5"/>
      <c r="C1266" s="181"/>
      <c r="D1266" s="182"/>
    </row>
    <row r="1267" spans="1:4">
      <c r="A1267" s="147" t="s">
        <v>919</v>
      </c>
      <c r="B1267" s="183"/>
      <c r="C1267" s="184"/>
      <c r="D1267" s="185"/>
    </row>
    <row r="1268" spans="1:4">
      <c r="A1268" s="147" t="s">
        <v>1071</v>
      </c>
      <c r="B1268" s="179">
        <f>SUM(B1269:B1272)</f>
        <v>0</v>
      </c>
      <c r="C1268" s="184">
        <f>SUM(C1269:C1272)</f>
        <v>0</v>
      </c>
      <c r="D1268" s="184">
        <f>SUM(D1269:D1272)</f>
        <v>0</v>
      </c>
    </row>
    <row r="1269" spans="1:4">
      <c r="A1269" s="146" t="s">
        <v>1072</v>
      </c>
      <c r="B1269" s="186"/>
      <c r="C1269" s="181"/>
      <c r="D1269" s="182"/>
    </row>
    <row r="1270" spans="1:4">
      <c r="A1270" s="146" t="s">
        <v>1073</v>
      </c>
      <c r="B1270" s="186"/>
      <c r="C1270" s="181"/>
      <c r="D1270" s="182"/>
    </row>
    <row r="1271" spans="1:4">
      <c r="A1271" s="146" t="s">
        <v>1074</v>
      </c>
      <c r="B1271" s="186"/>
      <c r="C1271" s="181"/>
      <c r="D1271" s="182"/>
    </row>
    <row r="1272" spans="1:4">
      <c r="A1272" s="146" t="s">
        <v>1075</v>
      </c>
      <c r="B1272" s="186"/>
      <c r="C1272" s="181" t="s">
        <v>54</v>
      </c>
      <c r="D1272" s="182"/>
    </row>
    <row r="1273" spans="1:4">
      <c r="A1273" s="177" t="s">
        <v>1076</v>
      </c>
      <c r="B1273" s="183">
        <f>B1274+B1275</f>
        <v>0</v>
      </c>
      <c r="C1273" s="184">
        <f>C1274+C1275</f>
        <v>0</v>
      </c>
      <c r="D1273" s="184">
        <f>D1274+D1275</f>
        <v>0</v>
      </c>
    </row>
    <row r="1274" spans="1:4">
      <c r="A1274" s="187" t="s">
        <v>1077</v>
      </c>
      <c r="B1274" s="188"/>
      <c r="C1274" s="181"/>
      <c r="D1274" s="182"/>
    </row>
    <row r="1275" spans="1:4">
      <c r="A1275" s="187" t="s">
        <v>1078</v>
      </c>
      <c r="B1275" s="188"/>
      <c r="C1275" s="181"/>
      <c r="D1275" s="182"/>
    </row>
    <row r="1276" spans="1:4">
      <c r="A1276" s="177" t="s">
        <v>1079</v>
      </c>
      <c r="B1276" s="179">
        <f>B1277+B1285+B1289</f>
        <v>0</v>
      </c>
      <c r="C1276" s="184">
        <f>C1277+C1285+C1289</f>
        <v>0</v>
      </c>
      <c r="D1276" s="184">
        <f>D1277+D1285+D1289</f>
        <v>0</v>
      </c>
    </row>
    <row r="1277" spans="1:4">
      <c r="A1277" s="147" t="s">
        <v>1080</v>
      </c>
      <c r="B1277" s="179">
        <f>SUM(B1278:B1284)</f>
        <v>0</v>
      </c>
      <c r="C1277" s="184">
        <f>SUM(C1278:C1284)</f>
        <v>0</v>
      </c>
      <c r="D1277" s="184">
        <f>SUM(D1278:D1284)</f>
        <v>0</v>
      </c>
    </row>
    <row r="1278" spans="1:4">
      <c r="A1278" s="76" t="s">
        <v>1081</v>
      </c>
      <c r="B1278" s="186"/>
      <c r="C1278" s="181"/>
      <c r="D1278" s="182"/>
    </row>
    <row r="1279" spans="1:4">
      <c r="A1279" s="76" t="s">
        <v>1082</v>
      </c>
      <c r="B1279" s="186"/>
      <c r="C1279" s="181"/>
      <c r="D1279" s="182"/>
    </row>
    <row r="1280" spans="1:4">
      <c r="A1280" s="76" t="s">
        <v>1083</v>
      </c>
      <c r="B1280" s="186"/>
      <c r="C1280" s="181"/>
      <c r="D1280" s="182"/>
    </row>
    <row r="1281" spans="1:4">
      <c r="A1281" s="76" t="s">
        <v>1084</v>
      </c>
      <c r="B1281" s="186"/>
      <c r="C1281" s="181"/>
      <c r="D1281" s="182"/>
    </row>
    <row r="1282" spans="1:4">
      <c r="A1282" s="76" t="s">
        <v>1085</v>
      </c>
      <c r="B1282" s="186"/>
      <c r="C1282" s="181"/>
      <c r="D1282" s="182"/>
    </row>
    <row r="1283" spans="1:4">
      <c r="A1283" s="112" t="s">
        <v>1086</v>
      </c>
      <c r="B1283" s="186"/>
      <c r="C1283" s="181"/>
      <c r="D1283" s="182"/>
    </row>
    <row r="1284" spans="1:4">
      <c r="A1284" s="112" t="s">
        <v>1087</v>
      </c>
      <c r="B1284" s="186"/>
      <c r="C1284" s="181"/>
      <c r="D1284" s="182"/>
    </row>
    <row r="1285" spans="1:4">
      <c r="A1285" s="189" t="s">
        <v>1088</v>
      </c>
      <c r="B1285" s="179">
        <f>B1286+B1287+B1288</f>
        <v>0</v>
      </c>
      <c r="C1285" s="184">
        <f>C1286+C1287+C1288</f>
        <v>0</v>
      </c>
      <c r="D1285" s="184">
        <f>D1286+D1287+D1288</f>
        <v>0</v>
      </c>
    </row>
    <row r="1286" spans="1:4">
      <c r="A1286" s="76" t="s">
        <v>1089</v>
      </c>
      <c r="B1286" s="186"/>
      <c r="C1286" s="181"/>
      <c r="D1286" s="182"/>
    </row>
    <row r="1287" spans="1:4">
      <c r="A1287" s="76" t="s">
        <v>1090</v>
      </c>
      <c r="B1287" s="186"/>
      <c r="C1287" s="181"/>
      <c r="D1287" s="182"/>
    </row>
    <row r="1288" spans="1:4">
      <c r="A1288" s="146" t="s">
        <v>1091</v>
      </c>
      <c r="B1288" s="186"/>
      <c r="C1288" s="181"/>
      <c r="D1288" s="182"/>
    </row>
    <row r="1289" spans="1:4">
      <c r="A1289" s="177" t="s">
        <v>1092</v>
      </c>
      <c r="B1289" s="179"/>
      <c r="C1289" s="184"/>
      <c r="D1289" s="185"/>
    </row>
    <row r="1290" spans="1:4">
      <c r="A1290" s="108" t="s">
        <v>1093</v>
      </c>
      <c r="B1290" s="190"/>
      <c r="C1290" s="184"/>
      <c r="D1290" s="184"/>
    </row>
    <row r="1291" spans="1:4">
      <c r="A1291" s="108" t="s">
        <v>1094</v>
      </c>
      <c r="B1291" s="179"/>
      <c r="C1291" s="184"/>
      <c r="D1291" s="185"/>
    </row>
    <row r="1292" spans="1:4">
      <c r="A1292" s="108" t="s">
        <v>1095</v>
      </c>
      <c r="B1292" s="179"/>
      <c r="C1292" s="184"/>
      <c r="D1292" s="185"/>
    </row>
    <row r="1293" spans="1:4">
      <c r="A1293" s="189" t="s">
        <v>1096</v>
      </c>
      <c r="B1293" s="179"/>
      <c r="C1293" s="184"/>
      <c r="D1293" s="185"/>
    </row>
    <row r="1294" spans="1:4">
      <c r="A1294" s="191" t="s">
        <v>1097</v>
      </c>
      <c r="B1294" s="184">
        <f>B1265+B1267+B1268+B1276+B1293+B1290+B1291+B1292+B1273</f>
        <v>1985.15</v>
      </c>
      <c r="C1294" s="184">
        <f>C1265+C1267+C1268+C1276+C1293+C1290+C1291+C1292+C1273</f>
        <v>1434.97</v>
      </c>
      <c r="D1294" s="184">
        <f>D1265+D1267+D1268+D1276+D1293+D1290+D1291+D1292+D1273</f>
        <v>0</v>
      </c>
    </row>
  </sheetData>
  <mergeCells count="5">
    <mergeCell ref="A2:D2"/>
    <mergeCell ref="A3:D3"/>
    <mergeCell ref="C4:D4"/>
    <mergeCell ref="A4:A5"/>
    <mergeCell ref="B4:B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workbookViewId="0">
      <selection activeCell="B15" sqref="B15"/>
    </sheetView>
  </sheetViews>
  <sheetFormatPr defaultColWidth="10" defaultRowHeight="15.6" outlineLevelCol="5"/>
  <cols>
    <col min="1" max="1" width="65.1296296296296" style="5" customWidth="1"/>
    <col min="2" max="2" width="27.3796296296296" style="5" customWidth="1"/>
    <col min="3" max="3" width="10" style="5" hidden="1" customWidth="1"/>
    <col min="4" max="4" width="15.75" style="5" customWidth="1"/>
    <col min="5" max="5" width="17.75" style="5" customWidth="1"/>
    <col min="6" max="6" width="16.5" style="5" customWidth="1"/>
    <col min="7" max="7" width="14" style="5" customWidth="1"/>
    <col min="8" max="253" width="10" style="5" customWidth="1"/>
    <col min="254" max="16384" width="10" style="5"/>
  </cols>
  <sheetData>
    <row r="1" ht="18" customHeight="1" spans="1:6">
      <c r="A1" s="131" t="s">
        <v>1615</v>
      </c>
      <c r="B1" s="132"/>
    </row>
    <row r="2" ht="30" customHeight="1" spans="1:6">
      <c r="A2" s="133" t="s">
        <v>1616</v>
      </c>
      <c r="B2" s="133"/>
      <c r="C2" s="133"/>
    </row>
    <row r="3" ht="17.1" customHeight="1" spans="1:6">
      <c r="A3" s="134"/>
      <c r="B3" s="135" t="s">
        <v>25</v>
      </c>
      <c r="C3" s="136"/>
    </row>
    <row r="4" ht="20.1" customHeight="1" spans="1:6">
      <c r="A4" s="137" t="s">
        <v>1617</v>
      </c>
      <c r="B4" s="137" t="s">
        <v>114</v>
      </c>
      <c r="C4" s="138" t="s">
        <v>1618</v>
      </c>
    </row>
    <row r="5" ht="16.5" customHeight="1" spans="1:6">
      <c r="A5" s="139" t="s">
        <v>1619</v>
      </c>
      <c r="B5" s="140">
        <f>SUM(B6:B9)</f>
        <v>580</v>
      </c>
      <c r="C5" s="141">
        <f>SUM(C6,C11,C22,C30,C37,C41,C44,C48,C53,C59,C62,C71)</f>
        <v>141408</v>
      </c>
      <c r="E5" s="142"/>
      <c r="F5" s="142"/>
    </row>
    <row r="6" ht="16.5" customHeight="1" spans="1:6">
      <c r="A6" s="143" t="s">
        <v>1620</v>
      </c>
      <c r="B6" s="144">
        <v>314</v>
      </c>
      <c r="C6" s="141">
        <f>SUM(C7:C10)</f>
        <v>21765</v>
      </c>
      <c r="E6" s="142"/>
      <c r="F6" s="142"/>
    </row>
    <row r="7" ht="16.5" customHeight="1" spans="1:6">
      <c r="A7" s="143" t="s">
        <v>1621</v>
      </c>
      <c r="B7" s="144">
        <v>143</v>
      </c>
      <c r="C7" s="145">
        <v>15678</v>
      </c>
      <c r="E7" s="142"/>
      <c r="F7" s="142"/>
    </row>
    <row r="8" ht="16.5" customHeight="1" spans="1:6">
      <c r="A8" s="143" t="s">
        <v>1622</v>
      </c>
      <c r="B8" s="144">
        <v>78</v>
      </c>
      <c r="C8" s="145">
        <v>3260</v>
      </c>
      <c r="E8" s="142"/>
      <c r="F8" s="142"/>
    </row>
    <row r="9" ht="16.5" customHeight="1" spans="1:6">
      <c r="A9" s="143" t="s">
        <v>1623</v>
      </c>
      <c r="B9" s="144">
        <v>45</v>
      </c>
      <c r="C9" s="145">
        <v>2197</v>
      </c>
      <c r="E9" s="142"/>
      <c r="F9" s="142"/>
    </row>
    <row r="10" ht="16.5" customHeight="1" spans="1:6">
      <c r="A10" s="139" t="s">
        <v>1624</v>
      </c>
      <c r="B10" s="140">
        <f>SUM(B11:B20)</f>
        <v>124.47</v>
      </c>
      <c r="C10" s="145">
        <v>630</v>
      </c>
      <c r="E10" s="142"/>
      <c r="F10" s="142"/>
    </row>
    <row r="11" ht="16.5" customHeight="1" spans="1:6">
      <c r="A11" s="143" t="s">
        <v>1625</v>
      </c>
      <c r="B11" s="144">
        <v>111</v>
      </c>
      <c r="C11" s="141">
        <f>SUM(C12:C21)</f>
        <v>32746</v>
      </c>
      <c r="E11" s="142"/>
      <c r="F11" s="142"/>
    </row>
    <row r="12" ht="16.5" customHeight="1" spans="1:6">
      <c r="A12" s="143" t="s">
        <v>1626</v>
      </c>
      <c r="B12" s="144">
        <v>4</v>
      </c>
      <c r="C12" s="145">
        <v>3004</v>
      </c>
      <c r="E12" s="142"/>
      <c r="F12" s="142"/>
    </row>
    <row r="13" ht="16.5" customHeight="1" spans="1:6">
      <c r="A13" s="143" t="s">
        <v>1627</v>
      </c>
      <c r="B13" s="144"/>
      <c r="C13" s="145">
        <v>112</v>
      </c>
      <c r="E13" s="142"/>
      <c r="F13" s="142"/>
    </row>
    <row r="14" ht="16.5" customHeight="1" spans="1:6">
      <c r="A14" s="143" t="s">
        <v>1628</v>
      </c>
      <c r="B14" s="144"/>
      <c r="C14" s="145">
        <v>65</v>
      </c>
      <c r="E14" s="142"/>
      <c r="F14" s="142"/>
    </row>
    <row r="15" ht="16.5" customHeight="1" spans="1:6">
      <c r="A15" s="143" t="s">
        <v>1629</v>
      </c>
      <c r="B15" s="144"/>
      <c r="C15" s="145"/>
      <c r="E15" s="142"/>
      <c r="F15" s="142"/>
    </row>
    <row r="16" ht="16.5" customHeight="1" spans="1:6">
      <c r="A16" s="143" t="s">
        <v>1630</v>
      </c>
      <c r="B16" s="144">
        <v>0.35</v>
      </c>
      <c r="C16" s="145">
        <v>1093</v>
      </c>
      <c r="E16" s="142"/>
      <c r="F16" s="142"/>
    </row>
    <row r="17" ht="16.5" customHeight="1" spans="1:6">
      <c r="A17" s="143" t="s">
        <v>1631</v>
      </c>
      <c r="B17" s="144"/>
      <c r="C17" s="145">
        <v>50</v>
      </c>
      <c r="E17" s="142"/>
      <c r="F17" s="142"/>
    </row>
    <row r="18" ht="16.5" customHeight="1" spans="1:6">
      <c r="A18" s="143" t="s">
        <v>1632</v>
      </c>
      <c r="B18" s="144">
        <v>6</v>
      </c>
      <c r="C18" s="145"/>
      <c r="E18" s="142"/>
      <c r="F18" s="142"/>
    </row>
    <row r="19" ht="16.5" customHeight="1" spans="1:6">
      <c r="A19" s="143" t="s">
        <v>1633</v>
      </c>
      <c r="B19" s="144">
        <v>0.12</v>
      </c>
      <c r="C19" s="145">
        <v>305</v>
      </c>
      <c r="E19" s="142"/>
      <c r="F19" s="142"/>
    </row>
    <row r="20" ht="16.5" customHeight="1" spans="1:6">
      <c r="A20" s="143" t="s">
        <v>1634</v>
      </c>
      <c r="B20" s="144">
        <v>3</v>
      </c>
      <c r="C20" s="145">
        <v>73</v>
      </c>
      <c r="E20" s="142"/>
      <c r="F20" s="142"/>
    </row>
    <row r="21" ht="16.5" customHeight="1" spans="1:6">
      <c r="A21" s="139" t="s">
        <v>1635</v>
      </c>
      <c r="B21" s="140">
        <f>SUM(B22:B28)</f>
        <v>0</v>
      </c>
      <c r="C21" s="145">
        <v>28044</v>
      </c>
      <c r="E21" s="142"/>
      <c r="F21" s="142"/>
    </row>
    <row r="22" ht="16.5" customHeight="1" spans="1:6">
      <c r="A22" s="143" t="s">
        <v>1636</v>
      </c>
      <c r="B22" s="144"/>
      <c r="C22" s="141">
        <f>SUM(C23:C29)</f>
        <v>13778</v>
      </c>
      <c r="E22" s="142"/>
      <c r="F22" s="142"/>
    </row>
    <row r="23" ht="16.5" customHeight="1" spans="1:6">
      <c r="A23" s="143" t="s">
        <v>1637</v>
      </c>
      <c r="B23" s="144"/>
      <c r="C23" s="145"/>
      <c r="E23" s="142"/>
      <c r="F23" s="142"/>
    </row>
    <row r="24" ht="16.5" customHeight="1" spans="1:6">
      <c r="A24" s="143" t="s">
        <v>1638</v>
      </c>
      <c r="B24" s="144"/>
      <c r="C24" s="145">
        <v>9840</v>
      </c>
      <c r="E24" s="142"/>
      <c r="F24" s="142"/>
    </row>
    <row r="25" ht="16.5" customHeight="1" spans="1:6">
      <c r="A25" s="143" t="s">
        <v>1639</v>
      </c>
      <c r="B25" s="144"/>
      <c r="C25" s="145"/>
      <c r="E25" s="142"/>
      <c r="F25" s="142"/>
    </row>
    <row r="26" ht="16.5" customHeight="1" spans="1:6">
      <c r="A26" s="143" t="s">
        <v>1640</v>
      </c>
      <c r="B26" s="144"/>
      <c r="C26" s="145"/>
      <c r="E26" s="142"/>
      <c r="F26" s="142"/>
    </row>
    <row r="27" ht="16.5" customHeight="1" spans="1:6">
      <c r="A27" s="143" t="s">
        <v>1641</v>
      </c>
      <c r="B27" s="144"/>
      <c r="C27" s="145">
        <v>687</v>
      </c>
      <c r="E27" s="142"/>
      <c r="F27" s="142"/>
    </row>
    <row r="28" ht="16.5" customHeight="1" spans="1:6">
      <c r="A28" s="143" t="s">
        <v>1642</v>
      </c>
      <c r="B28" s="144"/>
      <c r="C28" s="145"/>
      <c r="E28" s="142"/>
      <c r="F28" s="142"/>
    </row>
    <row r="29" ht="16.5" customHeight="1" spans="1:6">
      <c r="A29" s="139" t="s">
        <v>1643</v>
      </c>
      <c r="B29" s="140">
        <f>SUM(B30:B35)</f>
        <v>0</v>
      </c>
      <c r="C29" s="145">
        <v>3251</v>
      </c>
      <c r="E29" s="142"/>
      <c r="F29" s="142"/>
    </row>
    <row r="30" ht="16.5" customHeight="1" spans="1:6">
      <c r="A30" s="143" t="s">
        <v>1636</v>
      </c>
      <c r="B30" s="144"/>
      <c r="C30" s="141">
        <f>SUM(C31:C36)</f>
        <v>10066</v>
      </c>
      <c r="E30" s="142"/>
      <c r="F30" s="142"/>
    </row>
    <row r="31" ht="16.5" customHeight="1" spans="1:6">
      <c r="A31" s="143" t="s">
        <v>1637</v>
      </c>
      <c r="B31" s="144"/>
      <c r="C31" s="145">
        <v>407</v>
      </c>
      <c r="E31" s="142"/>
      <c r="F31" s="142"/>
    </row>
    <row r="32" ht="16.5" customHeight="1" spans="1:6">
      <c r="A32" s="143" t="s">
        <v>1638</v>
      </c>
      <c r="B32" s="144">
        <v>0</v>
      </c>
      <c r="C32" s="145">
        <v>8364</v>
      </c>
      <c r="E32" s="142"/>
      <c r="F32" s="142"/>
    </row>
    <row r="33" ht="16.5" customHeight="1" spans="1:6">
      <c r="A33" s="143" t="s">
        <v>1640</v>
      </c>
      <c r="B33" s="144">
        <v>0</v>
      </c>
      <c r="C33" s="145"/>
      <c r="E33" s="142"/>
      <c r="F33" s="142"/>
    </row>
    <row r="34" ht="16.5" customHeight="1" spans="1:6">
      <c r="A34" s="143" t="s">
        <v>1641</v>
      </c>
      <c r="B34" s="144">
        <v>0</v>
      </c>
      <c r="C34" s="145"/>
      <c r="E34" s="142"/>
      <c r="F34" s="142"/>
    </row>
    <row r="35" ht="16.5" customHeight="1" spans="1:6">
      <c r="A35" s="143" t="s">
        <v>1642</v>
      </c>
      <c r="B35" s="144"/>
      <c r="C35" s="145"/>
      <c r="E35" s="142"/>
      <c r="F35" s="142"/>
    </row>
    <row r="36" ht="16.5" customHeight="1" spans="1:6">
      <c r="A36" s="139" t="s">
        <v>1644</v>
      </c>
      <c r="B36" s="140">
        <f>SUM(B37:B39)</f>
        <v>253.7</v>
      </c>
      <c r="C36" s="145">
        <v>1295</v>
      </c>
      <c r="E36" s="142"/>
      <c r="F36" s="142"/>
    </row>
    <row r="37" ht="16.5" customHeight="1" spans="1:6">
      <c r="A37" s="143" t="s">
        <v>1645</v>
      </c>
      <c r="B37" s="144">
        <v>232</v>
      </c>
      <c r="C37" s="141">
        <f>SUM(C38:C40)</f>
        <v>42563</v>
      </c>
      <c r="E37" s="142"/>
      <c r="F37" s="142"/>
    </row>
    <row r="38" ht="16.5" customHeight="1" spans="1:6">
      <c r="A38" s="143" t="s">
        <v>1646</v>
      </c>
      <c r="B38" s="144">
        <v>21.7</v>
      </c>
      <c r="C38" s="145">
        <v>38020</v>
      </c>
      <c r="E38" s="142"/>
      <c r="F38" s="142"/>
    </row>
    <row r="39" ht="16.5" customHeight="1" spans="1:6">
      <c r="A39" s="143" t="s">
        <v>1647</v>
      </c>
      <c r="B39" s="144">
        <v>0</v>
      </c>
      <c r="C39" s="145">
        <v>4543</v>
      </c>
      <c r="E39" s="142"/>
      <c r="F39" s="142"/>
    </row>
    <row r="40" ht="16.5" customHeight="1" spans="1:6">
      <c r="A40" s="139" t="s">
        <v>1648</v>
      </c>
      <c r="B40" s="140">
        <f>SUM(B41:B42)</f>
        <v>0</v>
      </c>
      <c r="C40" s="145"/>
      <c r="E40" s="142"/>
      <c r="F40" s="142"/>
    </row>
    <row r="41" ht="16.5" customHeight="1" spans="1:6">
      <c r="A41" s="143" t="s">
        <v>1649</v>
      </c>
      <c r="B41" s="144"/>
      <c r="C41" s="141">
        <f>SUM(C42:C43)</f>
        <v>1114</v>
      </c>
      <c r="E41" s="142"/>
      <c r="F41" s="142"/>
    </row>
    <row r="42" ht="16.5" customHeight="1" spans="1:6">
      <c r="A42" s="143" t="s">
        <v>1650</v>
      </c>
      <c r="B42" s="144"/>
      <c r="C42" s="145">
        <v>1114</v>
      </c>
      <c r="E42" s="142"/>
      <c r="F42" s="142"/>
    </row>
    <row r="43" ht="16.5" customHeight="1" spans="1:6">
      <c r="A43" s="139" t="s">
        <v>1651</v>
      </c>
      <c r="B43" s="140">
        <f>SUM(B44:B46)</f>
        <v>0</v>
      </c>
      <c r="C43" s="145"/>
      <c r="E43" s="142"/>
      <c r="F43" s="142"/>
    </row>
    <row r="44" ht="16.5" customHeight="1" spans="1:6">
      <c r="A44" s="143" t="s">
        <v>1652</v>
      </c>
      <c r="B44" s="144"/>
      <c r="C44" s="141">
        <f>SUM(C45:C47)</f>
        <v>757</v>
      </c>
      <c r="E44" s="142"/>
      <c r="F44" s="142"/>
    </row>
    <row r="45" ht="16.5" customHeight="1" spans="1:6">
      <c r="A45" s="143" t="s">
        <v>1653</v>
      </c>
      <c r="B45" s="144">
        <v>0</v>
      </c>
      <c r="C45" s="145"/>
      <c r="E45" s="142"/>
      <c r="F45" s="142"/>
    </row>
    <row r="46" ht="16.5" customHeight="1" spans="1:6">
      <c r="A46" s="146" t="s">
        <v>1654</v>
      </c>
      <c r="B46" s="144"/>
      <c r="C46" s="145"/>
      <c r="E46" s="142"/>
      <c r="F46" s="142"/>
    </row>
    <row r="47" ht="16.5" customHeight="1" spans="1:6">
      <c r="A47" s="147" t="s">
        <v>1655</v>
      </c>
      <c r="B47" s="148">
        <f>SUM(B48:B51)</f>
        <v>0</v>
      </c>
      <c r="C47" s="145">
        <v>757</v>
      </c>
      <c r="E47" s="142"/>
      <c r="F47" s="142"/>
    </row>
    <row r="48" ht="16.5" customHeight="1" spans="1:6">
      <c r="A48" s="146" t="s">
        <v>1656</v>
      </c>
      <c r="B48" s="149">
        <v>0</v>
      </c>
      <c r="C48" s="141">
        <f>SUM(C49:C52)</f>
        <v>0</v>
      </c>
      <c r="E48" s="142"/>
      <c r="F48" s="142"/>
    </row>
    <row r="49" ht="16.5" customHeight="1" spans="1:6">
      <c r="A49" s="146" t="s">
        <v>1657</v>
      </c>
      <c r="B49" s="149">
        <v>0</v>
      </c>
      <c r="C49" s="145"/>
      <c r="E49" s="142"/>
      <c r="F49" s="142"/>
    </row>
    <row r="50" ht="16.5" customHeight="1" spans="1:6">
      <c r="A50" s="146" t="s">
        <v>1658</v>
      </c>
      <c r="B50" s="149"/>
      <c r="C50" s="145"/>
      <c r="E50" s="142"/>
      <c r="F50" s="142"/>
    </row>
    <row r="51" ht="16.5" customHeight="1" spans="1:6">
      <c r="A51" s="146" t="s">
        <v>1659</v>
      </c>
      <c r="B51" s="149"/>
      <c r="C51" s="145"/>
      <c r="E51" s="142"/>
      <c r="F51" s="142"/>
    </row>
    <row r="52" ht="16.5" customHeight="1" spans="1:6">
      <c r="A52" s="147" t="s">
        <v>1660</v>
      </c>
      <c r="B52" s="140">
        <f>SUM(B53:B57)</f>
        <v>290</v>
      </c>
      <c r="C52" s="145"/>
      <c r="E52" s="142"/>
      <c r="F52" s="142"/>
    </row>
    <row r="53" ht="16.5" customHeight="1" spans="1:6">
      <c r="A53" s="143" t="s">
        <v>1661</v>
      </c>
      <c r="B53" s="144">
        <v>290</v>
      </c>
      <c r="C53" s="141">
        <f>SUM(C54:C58)</f>
        <v>16348</v>
      </c>
      <c r="E53" s="142"/>
      <c r="F53" s="142"/>
    </row>
    <row r="54" ht="16.5" customHeight="1" spans="1:6">
      <c r="A54" s="143" t="s">
        <v>1662</v>
      </c>
      <c r="B54" s="144"/>
      <c r="C54" s="145">
        <v>5772</v>
      </c>
      <c r="E54" s="142"/>
      <c r="F54" s="142"/>
    </row>
    <row r="55" ht="16.5" customHeight="1" spans="1:6">
      <c r="A55" s="143" t="s">
        <v>1663</v>
      </c>
      <c r="B55" s="144">
        <v>0</v>
      </c>
      <c r="C55" s="145">
        <v>146</v>
      </c>
      <c r="E55" s="142"/>
      <c r="F55" s="142"/>
    </row>
    <row r="56" ht="16.5" customHeight="1" spans="1:6">
      <c r="A56" s="143" t="s">
        <v>1664</v>
      </c>
      <c r="B56" s="144"/>
      <c r="C56" s="145"/>
      <c r="E56" s="142"/>
      <c r="F56" s="142"/>
    </row>
    <row r="57" ht="16.5" customHeight="1" spans="1:6">
      <c r="A57" s="143" t="s">
        <v>1665</v>
      </c>
      <c r="B57" s="144"/>
      <c r="C57" s="145">
        <v>236</v>
      </c>
      <c r="E57" s="142"/>
      <c r="F57" s="142"/>
    </row>
    <row r="58" ht="16.5" customHeight="1" spans="1:6">
      <c r="A58" s="139" t="s">
        <v>1666</v>
      </c>
      <c r="B58" s="148"/>
      <c r="C58" s="145">
        <v>10194</v>
      </c>
      <c r="E58" s="142"/>
      <c r="F58" s="142"/>
    </row>
    <row r="59" ht="16.5" customHeight="1" spans="1:6">
      <c r="A59" s="143" t="s">
        <v>1667</v>
      </c>
      <c r="B59" s="149"/>
      <c r="C59" s="141">
        <f>SUM(C60:C61)</f>
        <v>0</v>
      </c>
      <c r="E59" s="142"/>
      <c r="F59" s="142"/>
    </row>
    <row r="60" ht="16.5" customHeight="1" spans="1:6">
      <c r="A60" s="143" t="s">
        <v>1668</v>
      </c>
      <c r="B60" s="140"/>
      <c r="C60" s="145"/>
      <c r="E60" s="142"/>
      <c r="F60" s="142"/>
    </row>
    <row r="61" ht="16.5" customHeight="1" spans="1:6">
      <c r="A61" s="139" t="s">
        <v>1669</v>
      </c>
      <c r="B61" s="140">
        <f>SUM(B62:B65)</f>
        <v>0</v>
      </c>
      <c r="C61" s="145"/>
      <c r="E61" s="142"/>
      <c r="F61" s="142"/>
    </row>
    <row r="62" ht="16.5" customHeight="1" spans="1:6">
      <c r="A62" s="143" t="s">
        <v>1670</v>
      </c>
      <c r="B62" s="144">
        <v>0</v>
      </c>
      <c r="C62" s="141">
        <f>SUM(C63:C70)</f>
        <v>0</v>
      </c>
      <c r="E62" s="142"/>
      <c r="F62" s="142"/>
    </row>
    <row r="63" ht="16.5" customHeight="1" spans="1:6">
      <c r="A63" s="143" t="s">
        <v>1671</v>
      </c>
      <c r="B63" s="144"/>
      <c r="C63" s="145"/>
      <c r="E63" s="142"/>
      <c r="F63" s="142"/>
    </row>
    <row r="64" ht="16.5" customHeight="1" spans="1:6">
      <c r="A64" s="143" t="s">
        <v>1672</v>
      </c>
      <c r="B64" s="144"/>
      <c r="C64" s="145"/>
      <c r="E64" s="142"/>
      <c r="F64" s="142"/>
    </row>
    <row r="65" ht="16.5" customHeight="1" spans="1:6">
      <c r="A65" s="143" t="s">
        <v>1673</v>
      </c>
      <c r="B65" s="140"/>
      <c r="C65" s="145"/>
      <c r="E65" s="142"/>
      <c r="F65" s="142"/>
    </row>
    <row r="66" ht="16.5" customHeight="1" spans="1:6">
      <c r="A66" s="139" t="s">
        <v>1674</v>
      </c>
      <c r="B66" s="148">
        <v>0</v>
      </c>
      <c r="C66" s="145"/>
      <c r="E66" s="142"/>
      <c r="F66" s="142"/>
    </row>
    <row r="67" ht="16.5" customHeight="1" spans="1:6">
      <c r="A67" s="143" t="s">
        <v>1675</v>
      </c>
      <c r="B67" s="149"/>
      <c r="C67" s="145"/>
      <c r="E67" s="142"/>
      <c r="F67" s="142"/>
    </row>
    <row r="68" ht="16.5" customHeight="1" spans="1:6">
      <c r="A68" s="143" t="s">
        <v>1676</v>
      </c>
      <c r="B68" s="149">
        <v>0</v>
      </c>
      <c r="C68" s="145"/>
      <c r="E68" s="142"/>
      <c r="F68" s="142"/>
    </row>
    <row r="69" ht="16.5" customHeight="1" spans="1:6">
      <c r="A69" s="139" t="s">
        <v>1677</v>
      </c>
      <c r="B69" s="109">
        <f>SUM(B70:B73)</f>
        <v>0</v>
      </c>
      <c r="C69" s="145"/>
      <c r="E69" s="142"/>
      <c r="F69" s="142"/>
    </row>
    <row r="70" ht="16.5" customHeight="1" spans="1:6">
      <c r="A70" s="143" t="s">
        <v>1678</v>
      </c>
      <c r="B70" s="149"/>
      <c r="C70" s="145"/>
      <c r="E70" s="142"/>
      <c r="F70" s="142"/>
    </row>
    <row r="71" ht="16.5" customHeight="1" spans="1:6">
      <c r="A71" s="143" t="s">
        <v>1679</v>
      </c>
      <c r="B71" s="149">
        <v>0</v>
      </c>
      <c r="C71" s="141">
        <f>SUM(C72:C74)</f>
        <v>2271</v>
      </c>
      <c r="E71" s="142"/>
      <c r="F71" s="142"/>
    </row>
    <row r="72" ht="16.5" customHeight="1" spans="1:6">
      <c r="A72" s="143" t="s">
        <v>1680</v>
      </c>
      <c r="B72" s="149">
        <v>0</v>
      </c>
      <c r="C72" s="145"/>
      <c r="E72" s="142"/>
      <c r="F72" s="142"/>
    </row>
    <row r="73" ht="16.5" customHeight="1" spans="1:6">
      <c r="A73" s="143" t="s">
        <v>1681</v>
      </c>
      <c r="B73" s="149">
        <v>0</v>
      </c>
      <c r="C73" s="145"/>
      <c r="E73" s="142"/>
      <c r="F73" s="142"/>
    </row>
    <row r="74" ht="16.5" customHeight="1" spans="1:6">
      <c r="A74" s="139" t="s">
        <v>1682</v>
      </c>
      <c r="B74" s="109">
        <f>SUM(B75:B76)</f>
        <v>0</v>
      </c>
      <c r="C74" s="145">
        <v>2271</v>
      </c>
      <c r="E74" s="142"/>
      <c r="F74" s="142"/>
    </row>
    <row r="75" spans="1:6">
      <c r="A75" s="143" t="s">
        <v>1683</v>
      </c>
      <c r="B75" s="149"/>
    </row>
    <row r="76" spans="1:6">
      <c r="A76" s="143" t="s">
        <v>1684</v>
      </c>
      <c r="B76" s="149"/>
    </row>
    <row r="77" spans="1:6">
      <c r="A77" s="147" t="s">
        <v>1685</v>
      </c>
      <c r="B77" s="150">
        <f>SUM(B78:B82)</f>
        <v>29</v>
      </c>
    </row>
    <row r="78" spans="1:6">
      <c r="A78" s="146" t="s">
        <v>1686</v>
      </c>
      <c r="B78" s="151">
        <v>0</v>
      </c>
    </row>
    <row r="79" spans="1:6">
      <c r="A79" s="146" t="s">
        <v>1687</v>
      </c>
      <c r="B79" s="151"/>
    </row>
    <row r="80" spans="1:6">
      <c r="A80" s="146" t="s">
        <v>1688</v>
      </c>
      <c r="B80" s="151"/>
    </row>
    <row r="81" spans="1:2">
      <c r="A81" s="146" t="s">
        <v>1689</v>
      </c>
      <c r="B81" s="151"/>
    </row>
    <row r="82" spans="1:2">
      <c r="A82" s="146" t="s">
        <v>1690</v>
      </c>
      <c r="B82" s="151">
        <v>29</v>
      </c>
    </row>
    <row r="83" spans="1:2">
      <c r="A83" s="152" t="s">
        <v>1691</v>
      </c>
      <c r="B83" s="109">
        <f>B77+B74+B69+B66+B61+B58+B52+B47+B43+B40+B36+B29+B21+B10+B5</f>
        <v>1277.17</v>
      </c>
    </row>
  </sheetData>
  <mergeCells count="1">
    <mergeCell ref="A2:C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workbookViewId="0">
      <selection activeCell="A3" sqref="A3:D3"/>
    </sheetView>
  </sheetViews>
  <sheetFormatPr defaultColWidth="13.5" defaultRowHeight="15.6" customHeight="1" outlineLevelCol="3"/>
  <cols>
    <col min="1" max="1" width="35.3796296296296" style="100" customWidth="1"/>
    <col min="2" max="2" width="12.75" style="100" customWidth="1"/>
    <col min="3" max="3" width="37.8796296296296" style="100" customWidth="1"/>
    <col min="4" max="4" width="13.3796296296296" style="101"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7" customHeight="1" spans="1:4">
      <c r="A1" s="102" t="s">
        <v>1692</v>
      </c>
    </row>
    <row r="2" ht="33.95" customHeight="1" spans="1:4">
      <c r="A2" s="103" t="s">
        <v>1693</v>
      </c>
      <c r="B2" s="103"/>
      <c r="C2" s="103"/>
      <c r="D2" s="104"/>
    </row>
    <row r="3" ht="17.1" customHeight="1" spans="1:4">
      <c r="A3" s="105" t="s">
        <v>25</v>
      </c>
      <c r="B3" s="105"/>
      <c r="C3" s="105"/>
      <c r="D3" s="106"/>
    </row>
    <row r="4" ht="16.9" customHeight="1" spans="1:4">
      <c r="A4" s="107" t="s">
        <v>1163</v>
      </c>
      <c r="B4" s="107" t="s">
        <v>114</v>
      </c>
      <c r="C4" s="107" t="s">
        <v>1163</v>
      </c>
      <c r="D4" s="107" t="s">
        <v>114</v>
      </c>
    </row>
    <row r="5" ht="16.9" customHeight="1" spans="1:4">
      <c r="A5" s="108" t="s">
        <v>1164</v>
      </c>
      <c r="B5" s="109"/>
      <c r="C5" s="108" t="s">
        <v>1160</v>
      </c>
      <c r="D5" s="109">
        <v>1435</v>
      </c>
    </row>
    <row r="6" ht="16.9" customHeight="1" spans="1:4">
      <c r="A6" s="108" t="s">
        <v>58</v>
      </c>
      <c r="B6" s="109">
        <f>SUM(B7,B8,B9)</f>
        <v>1435</v>
      </c>
      <c r="C6" s="110" t="s">
        <v>1165</v>
      </c>
      <c r="D6" s="111"/>
    </row>
    <row r="7" ht="16.9" customHeight="1" spans="1:4">
      <c r="A7" s="112" t="s">
        <v>1166</v>
      </c>
      <c r="B7" s="113"/>
      <c r="C7" s="110" t="s">
        <v>1080</v>
      </c>
      <c r="D7" s="111"/>
    </row>
    <row r="8" ht="16.9" customHeight="1" spans="1:4">
      <c r="A8" s="112" t="s">
        <v>1167</v>
      </c>
      <c r="B8" s="113">
        <v>1277</v>
      </c>
      <c r="C8" s="110" t="s">
        <v>1168</v>
      </c>
      <c r="D8" s="113"/>
    </row>
    <row r="9" ht="16.9" customHeight="1" spans="1:4">
      <c r="A9" s="112" t="s">
        <v>99</v>
      </c>
      <c r="B9" s="113">
        <v>158</v>
      </c>
      <c r="C9" s="110" t="s">
        <v>1169</v>
      </c>
      <c r="D9" s="113"/>
    </row>
    <row r="10" ht="16.9" customHeight="1" spans="1:4">
      <c r="A10" s="108" t="s">
        <v>1170</v>
      </c>
      <c r="B10" s="113">
        <f>SUM(B11:B14)</f>
        <v>0</v>
      </c>
      <c r="C10" s="110" t="s">
        <v>1093</v>
      </c>
      <c r="D10" s="109">
        <f>SUM(D11:D14)</f>
        <v>0</v>
      </c>
    </row>
    <row r="11" ht="16.9" customHeight="1" spans="1:4">
      <c r="A11" s="112" t="s">
        <v>1171</v>
      </c>
      <c r="B11" s="113">
        <v>0</v>
      </c>
      <c r="C11" s="114" t="s">
        <v>1172</v>
      </c>
      <c r="D11" s="111"/>
    </row>
    <row r="12" ht="16.9" customHeight="1" spans="1:4">
      <c r="A12" s="112" t="s">
        <v>1694</v>
      </c>
      <c r="B12" s="113">
        <v>0</v>
      </c>
      <c r="C12" s="114" t="s">
        <v>1695</v>
      </c>
      <c r="D12" s="111"/>
    </row>
    <row r="13" ht="14.4" spans="1:4">
      <c r="A13" s="112" t="s">
        <v>1696</v>
      </c>
      <c r="B13" s="113">
        <v>0</v>
      </c>
      <c r="C13" s="114" t="s">
        <v>1697</v>
      </c>
      <c r="D13" s="111"/>
    </row>
    <row r="14" ht="16.9" customHeight="1" spans="1:4">
      <c r="A14" s="112" t="s">
        <v>1173</v>
      </c>
      <c r="B14" s="113">
        <v>0</v>
      </c>
      <c r="C14" s="114" t="s">
        <v>1174</v>
      </c>
      <c r="D14" s="111"/>
    </row>
    <row r="15" ht="16.9" customHeight="1" spans="1:4">
      <c r="A15" s="115" t="s">
        <v>109</v>
      </c>
      <c r="B15" s="116"/>
      <c r="C15" s="117"/>
      <c r="D15" s="118"/>
    </row>
    <row r="16" ht="16.9" customHeight="1" spans="1:4">
      <c r="A16" s="115" t="s">
        <v>1177</v>
      </c>
      <c r="B16" s="113"/>
      <c r="C16" s="119" t="s">
        <v>1095</v>
      </c>
      <c r="D16" s="111"/>
    </row>
    <row r="17" ht="16.9" customHeight="1" spans="1:4">
      <c r="A17" s="108" t="s">
        <v>1181</v>
      </c>
      <c r="B17" s="116">
        <f>B18</f>
        <v>0</v>
      </c>
      <c r="C17" s="110" t="s">
        <v>1182</v>
      </c>
      <c r="D17" s="120">
        <f>D18</f>
        <v>0</v>
      </c>
    </row>
    <row r="18" ht="16.9" customHeight="1" spans="1:4">
      <c r="A18" s="115" t="s">
        <v>1502</v>
      </c>
      <c r="B18" s="113">
        <f>B19</f>
        <v>0</v>
      </c>
      <c r="C18" s="121" t="s">
        <v>1184</v>
      </c>
      <c r="D18" s="122">
        <f>SUM(D19:D22)</f>
        <v>0</v>
      </c>
    </row>
    <row r="19" ht="16.9" customHeight="1" spans="1:4">
      <c r="A19" s="108" t="s">
        <v>1698</v>
      </c>
      <c r="B19" s="123">
        <f>SUM(B20:B23)</f>
        <v>0</v>
      </c>
      <c r="C19" s="114" t="s">
        <v>1186</v>
      </c>
      <c r="D19" s="111"/>
    </row>
    <row r="20" ht="14.4" spans="1:4">
      <c r="A20" s="112" t="s">
        <v>1699</v>
      </c>
      <c r="B20" s="113">
        <v>0</v>
      </c>
      <c r="C20" s="114" t="s">
        <v>1188</v>
      </c>
      <c r="D20" s="111"/>
    </row>
    <row r="21" ht="14.4" spans="1:4">
      <c r="A21" s="112" t="s">
        <v>1700</v>
      </c>
      <c r="B21" s="113">
        <v>0</v>
      </c>
      <c r="C21" s="114" t="s">
        <v>1190</v>
      </c>
      <c r="D21" s="111"/>
    </row>
    <row r="22" ht="16.9" customHeight="1" spans="1:4">
      <c r="A22" s="112" t="s">
        <v>1701</v>
      </c>
      <c r="B22" s="113">
        <v>0</v>
      </c>
      <c r="C22" s="114" t="s">
        <v>1192</v>
      </c>
      <c r="D22" s="124" t="s">
        <v>54</v>
      </c>
    </row>
    <row r="23" ht="16.9" customHeight="1" spans="1:4">
      <c r="A23" s="112" t="s">
        <v>1702</v>
      </c>
      <c r="B23" s="113">
        <v>0</v>
      </c>
      <c r="C23" s="114"/>
      <c r="D23" s="111"/>
    </row>
    <row r="24" ht="16.9" customHeight="1" spans="1:4">
      <c r="A24" s="108" t="s">
        <v>1194</v>
      </c>
      <c r="B24" s="113">
        <f>B25</f>
        <v>0</v>
      </c>
      <c r="C24" s="110" t="s">
        <v>1195</v>
      </c>
      <c r="D24" s="122">
        <f>SUM(D25:D28)</f>
        <v>0</v>
      </c>
    </row>
    <row r="25" ht="16.9" customHeight="1" spans="1:4">
      <c r="A25" s="112" t="s">
        <v>1703</v>
      </c>
      <c r="B25" s="116">
        <f>SUM(B26:B29)</f>
        <v>0</v>
      </c>
      <c r="C25" s="117" t="s">
        <v>1197</v>
      </c>
      <c r="D25" s="111"/>
    </row>
    <row r="26" ht="16.9" customHeight="1" spans="1:4">
      <c r="A26" s="125" t="s">
        <v>1704</v>
      </c>
      <c r="B26" s="113"/>
      <c r="C26" s="126" t="s">
        <v>1199</v>
      </c>
      <c r="D26" s="122"/>
    </row>
    <row r="27" ht="16.9" customHeight="1" spans="1:4">
      <c r="A27" s="112" t="s">
        <v>1705</v>
      </c>
      <c r="B27" s="123">
        <v>0</v>
      </c>
      <c r="C27" s="114" t="s">
        <v>1201</v>
      </c>
      <c r="D27" s="111"/>
    </row>
    <row r="28" ht="16.9" customHeight="1" spans="1:4">
      <c r="A28" s="112" t="s">
        <v>1706</v>
      </c>
      <c r="B28" s="113"/>
      <c r="C28" s="114" t="s">
        <v>1203</v>
      </c>
      <c r="D28" s="111"/>
    </row>
    <row r="29" ht="16.9" customHeight="1" spans="1:4">
      <c r="A29" s="112" t="s">
        <v>1707</v>
      </c>
      <c r="B29" s="113">
        <v>0</v>
      </c>
      <c r="C29" s="114"/>
      <c r="D29" s="120"/>
    </row>
    <row r="30" ht="16.9" customHeight="1" spans="1:4">
      <c r="A30" s="112"/>
      <c r="B30" s="113"/>
      <c r="C30" s="110" t="s">
        <v>919</v>
      </c>
      <c r="D30" s="111" t="s">
        <v>54</v>
      </c>
    </row>
    <row r="31" ht="16.9" customHeight="1" spans="1:4">
      <c r="A31" s="108" t="s">
        <v>1205</v>
      </c>
      <c r="B31" s="113">
        <v>0</v>
      </c>
      <c r="C31" s="110" t="s">
        <v>1206</v>
      </c>
      <c r="D31" s="111">
        <v>0</v>
      </c>
    </row>
    <row r="32" ht="16.9" customHeight="1" spans="1:4">
      <c r="A32" s="108" t="s">
        <v>1207</v>
      </c>
      <c r="B32" s="113">
        <v>0</v>
      </c>
      <c r="C32" s="110" t="s">
        <v>1208</v>
      </c>
      <c r="D32" s="111">
        <v>0</v>
      </c>
    </row>
    <row r="33" ht="16.9" customHeight="1" spans="1:4">
      <c r="A33" s="108" t="s">
        <v>1209</v>
      </c>
      <c r="B33" s="113">
        <v>0</v>
      </c>
      <c r="C33" s="110" t="s">
        <v>1210</v>
      </c>
      <c r="D33" s="111">
        <v>0</v>
      </c>
    </row>
    <row r="34" ht="16.9" customHeight="1" spans="1:4">
      <c r="A34" s="108"/>
      <c r="B34" s="113">
        <v>0</v>
      </c>
      <c r="C34" s="127" t="s">
        <v>1094</v>
      </c>
      <c r="D34" s="111"/>
    </row>
    <row r="35" ht="16.9" customHeight="1" spans="1:4">
      <c r="A35" s="108" t="s">
        <v>1211</v>
      </c>
      <c r="B35" s="113">
        <f>SUM(B36:B38)</f>
        <v>0</v>
      </c>
      <c r="C35" s="127" t="s">
        <v>919</v>
      </c>
      <c r="D35" s="111">
        <f>SUM(D36:D38)</f>
        <v>0</v>
      </c>
    </row>
    <row r="36" ht="27.95" customHeight="1" spans="1:4">
      <c r="A36" s="112" t="s">
        <v>1708</v>
      </c>
      <c r="B36" s="113">
        <v>0</v>
      </c>
      <c r="C36" s="128" t="s">
        <v>1709</v>
      </c>
      <c r="D36" s="111">
        <v>0</v>
      </c>
    </row>
    <row r="37" ht="16.9" customHeight="1" spans="1:4">
      <c r="A37" s="112" t="s">
        <v>1710</v>
      </c>
      <c r="B37" s="116">
        <v>0</v>
      </c>
      <c r="C37" s="128" t="s">
        <v>1711</v>
      </c>
      <c r="D37" s="111"/>
    </row>
    <row r="38" ht="16.9" customHeight="1" spans="1:4">
      <c r="A38" s="112" t="s">
        <v>1712</v>
      </c>
      <c r="B38" s="113">
        <v>0</v>
      </c>
      <c r="C38" s="128" t="s">
        <v>1713</v>
      </c>
      <c r="D38" s="111"/>
    </row>
    <row r="39" ht="16.9" customHeight="1" spans="1:4">
      <c r="A39" s="108" t="s">
        <v>1212</v>
      </c>
      <c r="B39" s="123">
        <v>0</v>
      </c>
      <c r="C39" s="127" t="s">
        <v>1213</v>
      </c>
      <c r="D39" s="111">
        <v>0</v>
      </c>
    </row>
    <row r="40" ht="16.9" customHeight="1" spans="1:4">
      <c r="A40" s="115"/>
      <c r="B40" s="113"/>
      <c r="C40" s="110" t="s">
        <v>1217</v>
      </c>
      <c r="D40" s="111"/>
    </row>
    <row r="41" ht="16.9" customHeight="1" spans="1:4">
      <c r="A41" s="115" t="s">
        <v>104</v>
      </c>
      <c r="B41" s="113"/>
      <c r="C41" s="110" t="s">
        <v>1218</v>
      </c>
      <c r="D41" s="111"/>
    </row>
    <row r="42" ht="16.9" customHeight="1" spans="1:4">
      <c r="A42" s="115"/>
      <c r="B42" s="113"/>
      <c r="C42" s="110" t="s">
        <v>1219</v>
      </c>
      <c r="D42" s="118"/>
    </row>
    <row r="43" ht="16.9" customHeight="1" spans="1:4">
      <c r="A43" s="129" t="s">
        <v>1220</v>
      </c>
      <c r="B43" s="109">
        <f>SUM(B5:B6,B10,B15:B16,B17,B24,B31:B35,B39:B39,B41)</f>
        <v>1435</v>
      </c>
      <c r="C43" s="130" t="s">
        <v>1221</v>
      </c>
      <c r="D43" s="109">
        <f>SUM(D5:D6,D10,D16,D17,D24,D30:D35,D39:D40)</f>
        <v>1435</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B23" sqref="B23"/>
    </sheetView>
  </sheetViews>
  <sheetFormatPr defaultColWidth="10" defaultRowHeight="15.6" outlineLevelCol="2"/>
  <cols>
    <col min="1" max="1" width="63.6296296296296" style="5" customWidth="1"/>
    <col min="2" max="2" width="19.5" style="81" customWidth="1"/>
    <col min="3" max="3" width="12.3796296296296" style="5" customWidth="1"/>
    <col min="4" max="16384" width="10" style="5"/>
  </cols>
  <sheetData>
    <row r="1" spans="1:3">
      <c r="A1" s="82" t="s">
        <v>1714</v>
      </c>
    </row>
    <row r="2" ht="20.4" spans="1:3">
      <c r="A2" s="83" t="s">
        <v>1715</v>
      </c>
      <c r="B2" s="84"/>
      <c r="C2" s="83"/>
    </row>
    <row r="3" spans="1:3">
      <c r="A3" s="85"/>
      <c r="C3" s="86" t="s">
        <v>25</v>
      </c>
    </row>
    <row r="4" ht="16.5" customHeight="1" spans="1:3">
      <c r="A4" s="87" t="s">
        <v>1163</v>
      </c>
      <c r="B4" s="88" t="s">
        <v>114</v>
      </c>
      <c r="C4" s="89" t="s">
        <v>1540</v>
      </c>
    </row>
    <row r="5" ht="16.5" customHeight="1" spans="1:3">
      <c r="A5" s="90" t="s">
        <v>1226</v>
      </c>
      <c r="B5" s="91"/>
      <c r="C5" s="92"/>
    </row>
    <row r="6" ht="16.5" customHeight="1" spans="1:3">
      <c r="A6" s="90" t="s">
        <v>1716</v>
      </c>
      <c r="B6" s="91"/>
      <c r="C6" s="92"/>
    </row>
    <row r="7" ht="16.5" customHeight="1" spans="1:3">
      <c r="A7" s="90" t="s">
        <v>1717</v>
      </c>
      <c r="B7" s="91"/>
      <c r="C7" s="92"/>
    </row>
    <row r="8" ht="16.5" customHeight="1" spans="1:3">
      <c r="A8" s="90" t="s">
        <v>1718</v>
      </c>
      <c r="B8" s="91"/>
      <c r="C8" s="92"/>
    </row>
    <row r="9" ht="16.5" customHeight="1" spans="1:3">
      <c r="A9" s="90" t="s">
        <v>1719</v>
      </c>
      <c r="B9" s="91"/>
      <c r="C9" s="92"/>
    </row>
    <row r="10" ht="16.5" customHeight="1" spans="1:3">
      <c r="A10" s="90" t="s">
        <v>1720</v>
      </c>
      <c r="B10" s="91"/>
      <c r="C10" s="92"/>
    </row>
    <row r="11" ht="16.5" customHeight="1" spans="1:3">
      <c r="A11" s="90" t="s">
        <v>1721</v>
      </c>
      <c r="B11" s="91"/>
      <c r="C11" s="92"/>
    </row>
    <row r="12" ht="16.5" customHeight="1" spans="1:3">
      <c r="A12" s="90" t="s">
        <v>1722</v>
      </c>
      <c r="B12" s="91"/>
      <c r="C12" s="92"/>
    </row>
    <row r="13" ht="16.5" customHeight="1" spans="1:3">
      <c r="A13" s="90" t="s">
        <v>1723</v>
      </c>
      <c r="B13" s="91"/>
      <c r="C13" s="92"/>
    </row>
    <row r="14" ht="16.5" customHeight="1" spans="1:3">
      <c r="A14" s="90" t="s">
        <v>1724</v>
      </c>
      <c r="B14" s="91"/>
      <c r="C14" s="92"/>
    </row>
    <row r="15" ht="16.5" customHeight="1" spans="1:3">
      <c r="A15" s="90" t="s">
        <v>1725</v>
      </c>
      <c r="B15" s="91"/>
      <c r="C15" s="92"/>
    </row>
    <row r="16" ht="16.5" customHeight="1" spans="1:3">
      <c r="A16" s="90" t="s">
        <v>1726</v>
      </c>
      <c r="B16" s="91"/>
      <c r="C16" s="92"/>
    </row>
    <row r="17" ht="16.5" customHeight="1" spans="1:3">
      <c r="A17" s="90" t="s">
        <v>1727</v>
      </c>
      <c r="B17" s="91"/>
      <c r="C17" s="92"/>
    </row>
    <row r="18" ht="16.5" customHeight="1" spans="1:3">
      <c r="A18" s="90" t="s">
        <v>1728</v>
      </c>
      <c r="B18" s="91"/>
      <c r="C18" s="92"/>
    </row>
    <row r="19" ht="16.5" customHeight="1" spans="1:3">
      <c r="A19" s="90" t="s">
        <v>1729</v>
      </c>
      <c r="B19" s="91"/>
      <c r="C19" s="92"/>
    </row>
    <row r="20" ht="16.5" customHeight="1" spans="1:3">
      <c r="A20" s="90" t="s">
        <v>1730</v>
      </c>
      <c r="B20" s="91"/>
      <c r="C20" s="92"/>
    </row>
    <row r="21" spans="1:3">
      <c r="A21" s="93" t="s">
        <v>1731</v>
      </c>
      <c r="B21" s="91"/>
      <c r="C21" s="92"/>
    </row>
    <row r="22" spans="1:3">
      <c r="A22" s="90" t="s">
        <v>1732</v>
      </c>
      <c r="B22" s="91">
        <v>25</v>
      </c>
      <c r="C22" s="92"/>
    </row>
    <row r="23" spans="1:3">
      <c r="A23" s="90" t="s">
        <v>1733</v>
      </c>
      <c r="B23" s="91"/>
      <c r="C23" s="92"/>
    </row>
    <row r="24" spans="1:3">
      <c r="A24" s="90" t="s">
        <v>1734</v>
      </c>
      <c r="B24" s="91"/>
      <c r="C24" s="92"/>
    </row>
    <row r="25" spans="1:3">
      <c r="A25" s="90" t="s">
        <v>1735</v>
      </c>
      <c r="B25" s="91"/>
      <c r="C25" s="92"/>
    </row>
    <row r="26" spans="1:3">
      <c r="A26" s="90" t="s">
        <v>1736</v>
      </c>
      <c r="B26" s="91"/>
      <c r="C26" s="92"/>
    </row>
    <row r="27" spans="1:3">
      <c r="A27" s="94" t="s">
        <v>1737</v>
      </c>
      <c r="B27" s="91"/>
      <c r="C27" s="92"/>
    </row>
    <row r="28" spans="1:3">
      <c r="A28" s="90" t="s">
        <v>1738</v>
      </c>
      <c r="B28" s="91"/>
      <c r="C28" s="92"/>
    </row>
    <row r="29" spans="1:3">
      <c r="A29" s="87" t="s">
        <v>57</v>
      </c>
      <c r="B29" s="95">
        <f>SUM(B5:B28)</f>
        <v>25</v>
      </c>
      <c r="C29" s="92"/>
    </row>
    <row r="30" spans="1:3">
      <c r="A30" s="96" t="s">
        <v>1242</v>
      </c>
      <c r="B30" s="88">
        <f>SUM(B31:B33)</f>
        <v>0</v>
      </c>
      <c r="C30" s="92"/>
    </row>
    <row r="31" spans="1:3">
      <c r="A31" s="90" t="s">
        <v>1739</v>
      </c>
      <c r="B31" s="91"/>
      <c r="C31" s="73"/>
    </row>
    <row r="32" spans="1:3">
      <c r="A32" s="90" t="s">
        <v>1740</v>
      </c>
      <c r="B32" s="91"/>
      <c r="C32" s="92"/>
    </row>
    <row r="33" spans="1:3">
      <c r="A33" s="90" t="s">
        <v>1741</v>
      </c>
      <c r="B33" s="91"/>
      <c r="C33" s="92"/>
    </row>
    <row r="34" spans="1:3">
      <c r="A34" s="96" t="s">
        <v>1176</v>
      </c>
      <c r="B34" s="91"/>
      <c r="C34" s="92"/>
    </row>
    <row r="35" spans="1:3">
      <c r="A35" s="90"/>
      <c r="B35" s="91"/>
      <c r="C35" s="92"/>
    </row>
    <row r="36" spans="1:3">
      <c r="A36" s="87" t="s">
        <v>110</v>
      </c>
      <c r="B36" s="95">
        <f>SUM(B29,B30,B34)</f>
        <v>25</v>
      </c>
      <c r="C36" s="97" t="s">
        <v>54</v>
      </c>
    </row>
    <row r="37" spans="1:3">
      <c r="A37" s="98" t="s">
        <v>1486</v>
      </c>
      <c r="B37" s="99"/>
      <c r="C37" s="98"/>
    </row>
  </sheetData>
  <mergeCells count="1">
    <mergeCell ref="A2:C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0"/>
  <sheetViews>
    <sheetView workbookViewId="0">
      <selection activeCell="B55" sqref="B55"/>
    </sheetView>
  </sheetViews>
  <sheetFormatPr defaultColWidth="9" defaultRowHeight="15.6" outlineLevelCol="3"/>
  <cols>
    <col min="1" max="1" width="44.6296296296296" style="49" customWidth="1"/>
    <col min="2" max="2" width="9.75" style="5" customWidth="1"/>
    <col min="3" max="3" width="11.5" style="5" customWidth="1"/>
    <col min="4" max="4" width="19" style="49" customWidth="1"/>
    <col min="5" max="16384" width="9" style="5"/>
  </cols>
  <sheetData>
    <row r="1" spans="1:4">
      <c r="A1" s="50" t="s">
        <v>1742</v>
      </c>
      <c r="B1" s="50"/>
      <c r="C1" s="50"/>
      <c r="D1" s="50"/>
    </row>
    <row r="2" ht="17.4" spans="1:4">
      <c r="A2" s="51" t="s">
        <v>1743</v>
      </c>
      <c r="B2" s="51"/>
      <c r="C2" s="51"/>
      <c r="D2" s="51"/>
    </row>
    <row r="3" spans="1:4">
      <c r="A3" s="52" t="s">
        <v>25</v>
      </c>
      <c r="B3" s="52"/>
      <c r="C3" s="52"/>
      <c r="D3" s="52"/>
    </row>
    <row r="4" ht="16.5" customHeight="1" spans="1:4">
      <c r="A4" s="53" t="s">
        <v>1163</v>
      </c>
      <c r="B4" s="54" t="s">
        <v>114</v>
      </c>
      <c r="C4" s="54"/>
      <c r="D4" s="55" t="s">
        <v>1540</v>
      </c>
    </row>
    <row r="5" ht="55.5" customHeight="1" spans="1:4">
      <c r="A5" s="53"/>
      <c r="B5" s="54" t="s">
        <v>1603</v>
      </c>
      <c r="C5" s="54" t="s">
        <v>1744</v>
      </c>
      <c r="D5" s="56"/>
    </row>
    <row r="6" ht="16.5" customHeight="1" spans="1:4">
      <c r="A6" s="57" t="s">
        <v>1249</v>
      </c>
      <c r="B6" s="58">
        <f>B7</f>
        <v>0</v>
      </c>
      <c r="C6" s="59"/>
      <c r="D6" s="60"/>
    </row>
    <row r="7" spans="1:4">
      <c r="A7" s="57" t="s">
        <v>1250</v>
      </c>
      <c r="B7" s="58">
        <f>SUM(B8:B13)</f>
        <v>0</v>
      </c>
      <c r="C7" s="59"/>
      <c r="D7" s="60"/>
    </row>
    <row r="8" ht="16.5" customHeight="1" spans="1:4">
      <c r="A8" s="61" t="s">
        <v>1251</v>
      </c>
      <c r="B8" s="58">
        <v>0</v>
      </c>
      <c r="C8" s="59"/>
      <c r="D8" s="60"/>
    </row>
    <row r="9" spans="1:4">
      <c r="A9" s="61" t="s">
        <v>1252</v>
      </c>
      <c r="B9" s="58">
        <v>0</v>
      </c>
      <c r="C9" s="59"/>
      <c r="D9" s="62" t="s">
        <v>54</v>
      </c>
    </row>
    <row r="10" ht="16.5" customHeight="1" spans="1:4">
      <c r="A10" s="63" t="s">
        <v>1253</v>
      </c>
      <c r="B10" s="58">
        <v>0</v>
      </c>
      <c r="C10" s="59"/>
      <c r="D10" s="60"/>
    </row>
    <row r="11" ht="16.5" customHeight="1" spans="1:4">
      <c r="A11" s="63" t="s">
        <v>1254</v>
      </c>
      <c r="B11" s="58">
        <v>0</v>
      </c>
      <c r="C11" s="59"/>
      <c r="D11" s="60"/>
    </row>
    <row r="12" ht="16.5" customHeight="1" spans="1:4">
      <c r="A12" s="63" t="s">
        <v>1255</v>
      </c>
      <c r="B12" s="58">
        <v>0</v>
      </c>
      <c r="C12" s="59"/>
      <c r="D12" s="60"/>
    </row>
    <row r="13" spans="1:4">
      <c r="A13" s="63" t="s">
        <v>1256</v>
      </c>
      <c r="B13" s="58">
        <v>0</v>
      </c>
      <c r="C13" s="59"/>
      <c r="D13" s="60"/>
    </row>
    <row r="14" spans="1:4">
      <c r="A14" s="64" t="s">
        <v>1257</v>
      </c>
      <c r="B14" s="58">
        <f>B15+B21+B27</f>
        <v>0</v>
      </c>
      <c r="C14" s="59"/>
      <c r="D14" s="60"/>
    </row>
    <row r="15" spans="1:4">
      <c r="A15" s="64" t="s">
        <v>1258</v>
      </c>
      <c r="B15" s="58">
        <f>SUM(B16:B20)</f>
        <v>0</v>
      </c>
      <c r="C15" s="59"/>
      <c r="D15" s="60"/>
    </row>
    <row r="16" spans="1:4">
      <c r="A16" s="63" t="s">
        <v>1259</v>
      </c>
      <c r="B16" s="58">
        <v>0</v>
      </c>
      <c r="C16" s="59"/>
      <c r="D16" s="60"/>
    </row>
    <row r="17" spans="1:4">
      <c r="A17" s="63" t="s">
        <v>1260</v>
      </c>
      <c r="B17" s="58">
        <v>0</v>
      </c>
      <c r="C17" s="59"/>
      <c r="D17" s="60"/>
    </row>
    <row r="18" spans="1:4">
      <c r="A18" s="63" t="s">
        <v>1261</v>
      </c>
      <c r="B18" s="58">
        <v>0</v>
      </c>
      <c r="C18" s="65"/>
      <c r="D18" s="60"/>
    </row>
    <row r="19" spans="1:4">
      <c r="A19" s="63" t="s">
        <v>1262</v>
      </c>
      <c r="B19" s="58">
        <v>0</v>
      </c>
      <c r="C19" s="59"/>
      <c r="D19" s="60"/>
    </row>
    <row r="20" spans="1:4">
      <c r="A20" s="63" t="s">
        <v>1263</v>
      </c>
      <c r="B20" s="58">
        <v>0</v>
      </c>
      <c r="C20" s="59"/>
      <c r="D20" s="60"/>
    </row>
    <row r="21" spans="1:4">
      <c r="A21" s="64" t="s">
        <v>1264</v>
      </c>
      <c r="B21" s="58">
        <f>SUM(B22:B26)</f>
        <v>0</v>
      </c>
      <c r="C21" s="65"/>
      <c r="D21" s="60"/>
    </row>
    <row r="22" spans="1:4">
      <c r="A22" s="63" t="s">
        <v>1265</v>
      </c>
      <c r="B22" s="58">
        <v>0</v>
      </c>
      <c r="C22" s="59"/>
      <c r="D22" s="60"/>
    </row>
    <row r="23" spans="1:4">
      <c r="A23" s="63" t="s">
        <v>1266</v>
      </c>
      <c r="B23" s="58">
        <v>0</v>
      </c>
      <c r="C23" s="59"/>
      <c r="D23" s="60"/>
    </row>
    <row r="24" ht="36" customHeight="1" spans="1:4">
      <c r="A24" s="63" t="s">
        <v>1267</v>
      </c>
      <c r="B24" s="58">
        <v>0</v>
      </c>
      <c r="C24" s="59"/>
      <c r="D24" s="60"/>
    </row>
    <row r="25" spans="1:4">
      <c r="A25" s="63" t="s">
        <v>1268</v>
      </c>
      <c r="B25" s="58">
        <v>0</v>
      </c>
      <c r="C25" s="59"/>
      <c r="D25" s="60"/>
    </row>
    <row r="26" spans="1:4">
      <c r="A26" s="63" t="s">
        <v>1269</v>
      </c>
      <c r="B26" s="58">
        <v>0</v>
      </c>
      <c r="C26" s="59"/>
      <c r="D26" s="60"/>
    </row>
    <row r="27" ht="24" spans="1:4">
      <c r="A27" s="64" t="s">
        <v>1270</v>
      </c>
      <c r="B27" s="58">
        <f>SUM(B28:B29)</f>
        <v>0</v>
      </c>
      <c r="C27" s="59"/>
      <c r="D27" s="60"/>
    </row>
    <row r="28" spans="1:4">
      <c r="A28" s="63" t="s">
        <v>1271</v>
      </c>
      <c r="B28" s="58">
        <v>0</v>
      </c>
      <c r="C28" s="59"/>
      <c r="D28" s="60"/>
    </row>
    <row r="29" ht="24" spans="1:4">
      <c r="A29" s="63" t="s">
        <v>1272</v>
      </c>
      <c r="B29" s="58">
        <v>0</v>
      </c>
      <c r="C29" s="58"/>
      <c r="D29" s="60"/>
    </row>
    <row r="30" spans="1:4">
      <c r="A30" s="64" t="s">
        <v>1273</v>
      </c>
      <c r="B30" s="66">
        <f>B31+B35+B39</f>
        <v>0</v>
      </c>
      <c r="C30" s="66">
        <f>C31+C35+C39</f>
        <v>0</v>
      </c>
      <c r="D30" s="60"/>
    </row>
    <row r="31" spans="1:4">
      <c r="A31" s="64" t="s">
        <v>1274</v>
      </c>
      <c r="B31" s="58"/>
      <c r="C31" s="58">
        <f>SUM(C32:C34)</f>
        <v>0</v>
      </c>
      <c r="D31" s="60"/>
    </row>
    <row r="32" spans="1:4">
      <c r="A32" s="63" t="s">
        <v>1275</v>
      </c>
      <c r="B32" s="58"/>
      <c r="C32" s="59" t="s">
        <v>54</v>
      </c>
      <c r="D32" s="60"/>
    </row>
    <row r="33" spans="1:4">
      <c r="A33" s="63" t="s">
        <v>1276</v>
      </c>
      <c r="B33" s="58"/>
      <c r="C33" s="59" t="s">
        <v>54</v>
      </c>
      <c r="D33" s="60"/>
    </row>
    <row r="34" spans="1:4">
      <c r="A34" s="63" t="s">
        <v>1277</v>
      </c>
      <c r="B34" s="58">
        <v>0</v>
      </c>
      <c r="C34" s="59"/>
      <c r="D34" s="60"/>
    </row>
    <row r="35" spans="1:4">
      <c r="A35" s="64" t="s">
        <v>1278</v>
      </c>
      <c r="B35" s="58">
        <f>SUM(B36:B38)</f>
        <v>0</v>
      </c>
      <c r="C35" s="59"/>
      <c r="D35" s="60"/>
    </row>
    <row r="36" spans="1:4">
      <c r="A36" s="63" t="s">
        <v>1275</v>
      </c>
      <c r="B36" s="58">
        <v>0</v>
      </c>
      <c r="C36" s="59"/>
      <c r="D36" s="60"/>
    </row>
    <row r="37" spans="1:4">
      <c r="A37" s="63" t="s">
        <v>1276</v>
      </c>
      <c r="B37" s="58">
        <v>0</v>
      </c>
      <c r="C37" s="59"/>
      <c r="D37" s="60"/>
    </row>
    <row r="38" spans="1:4">
      <c r="A38" s="63" t="s">
        <v>1279</v>
      </c>
      <c r="B38" s="58">
        <v>0</v>
      </c>
      <c r="C38" s="59"/>
      <c r="D38" s="60"/>
    </row>
    <row r="39" ht="24" spans="1:4">
      <c r="A39" s="64" t="s">
        <v>1280</v>
      </c>
      <c r="B39" s="58">
        <f>SUM(B40:B41)</f>
        <v>0</v>
      </c>
      <c r="C39" s="59"/>
      <c r="D39" s="60"/>
    </row>
    <row r="40" spans="1:4">
      <c r="A40" s="63" t="s">
        <v>1276</v>
      </c>
      <c r="B40" s="58">
        <v>0</v>
      </c>
      <c r="C40" s="59"/>
      <c r="D40" s="60"/>
    </row>
    <row r="41" ht="24" spans="1:4">
      <c r="A41" s="63" t="s">
        <v>1281</v>
      </c>
      <c r="B41" s="58">
        <v>0</v>
      </c>
      <c r="C41" s="59"/>
      <c r="D41" s="60"/>
    </row>
    <row r="42" spans="1:4">
      <c r="A42" s="64" t="s">
        <v>1282</v>
      </c>
      <c r="B42" s="58">
        <f>B43+B48</f>
        <v>0</v>
      </c>
      <c r="C42" s="59"/>
      <c r="D42" s="60"/>
    </row>
    <row r="43" spans="1:4">
      <c r="A43" s="64" t="s">
        <v>1283</v>
      </c>
      <c r="B43" s="58">
        <f>SUM(B44:B47)</f>
        <v>0</v>
      </c>
      <c r="C43" s="59"/>
      <c r="D43" s="60"/>
    </row>
    <row r="44" spans="1:4">
      <c r="A44" s="63" t="s">
        <v>1284</v>
      </c>
      <c r="B44" s="58">
        <v>0</v>
      </c>
      <c r="C44" s="59"/>
      <c r="D44" s="60"/>
    </row>
    <row r="45" spans="1:4">
      <c r="A45" s="63" t="s">
        <v>1285</v>
      </c>
      <c r="B45" s="58">
        <v>0</v>
      </c>
      <c r="C45" s="59"/>
      <c r="D45" s="60"/>
    </row>
    <row r="46" spans="1:4">
      <c r="A46" s="63" t="s">
        <v>1286</v>
      </c>
      <c r="B46" s="58">
        <v>0</v>
      </c>
      <c r="C46" s="59"/>
      <c r="D46" s="60"/>
    </row>
    <row r="47" spans="1:4">
      <c r="A47" s="63" t="s">
        <v>1287</v>
      </c>
      <c r="B47" s="58">
        <v>0</v>
      </c>
      <c r="C47" s="59"/>
      <c r="D47" s="60"/>
    </row>
    <row r="48" spans="1:4">
      <c r="A48" s="64" t="s">
        <v>1288</v>
      </c>
      <c r="B48" s="58">
        <f>SUM(B49:B52)</f>
        <v>0</v>
      </c>
      <c r="C48" s="59"/>
      <c r="D48" s="60"/>
    </row>
    <row r="49" spans="1:4">
      <c r="A49" s="63" t="s">
        <v>1289</v>
      </c>
      <c r="B49" s="58">
        <v>0</v>
      </c>
      <c r="C49" s="59"/>
      <c r="D49" s="60"/>
    </row>
    <row r="50" spans="1:4">
      <c r="A50" s="63" t="s">
        <v>1290</v>
      </c>
      <c r="B50" s="58">
        <v>0</v>
      </c>
      <c r="C50" s="59"/>
      <c r="D50" s="60"/>
    </row>
    <row r="51" spans="1:4">
      <c r="A51" s="63" t="s">
        <v>1291</v>
      </c>
      <c r="B51" s="58">
        <v>0</v>
      </c>
      <c r="C51" s="59"/>
      <c r="D51" s="60"/>
    </row>
    <row r="52" spans="1:4">
      <c r="A52" s="63" t="s">
        <v>1292</v>
      </c>
      <c r="B52" s="58">
        <v>0</v>
      </c>
      <c r="C52" s="59"/>
      <c r="D52" s="60"/>
    </row>
    <row r="53" spans="1:4">
      <c r="A53" s="64" t="s">
        <v>1293</v>
      </c>
      <c r="B53" s="66">
        <f>B54+B67+B71+B72+B78+B82+B86+B90+B96+B99</f>
        <v>25</v>
      </c>
      <c r="C53" s="65"/>
      <c r="D53" s="60"/>
    </row>
    <row r="54" spans="1:4">
      <c r="A54" s="64" t="s">
        <v>1294</v>
      </c>
      <c r="B54" s="58">
        <f>SUM(B55:B66)</f>
        <v>25</v>
      </c>
      <c r="C54" s="59"/>
      <c r="D54" s="60"/>
    </row>
    <row r="55" ht="53.25" customHeight="1" spans="1:4">
      <c r="A55" s="63" t="s">
        <v>1295</v>
      </c>
      <c r="B55" s="58">
        <v>25</v>
      </c>
      <c r="C55" s="59"/>
      <c r="D55" s="67"/>
    </row>
    <row r="56" ht="24.75" customHeight="1" spans="1:4">
      <c r="A56" s="63" t="s">
        <v>1296</v>
      </c>
      <c r="B56" s="58"/>
      <c r="C56" s="59"/>
      <c r="D56" s="60"/>
    </row>
    <row r="57" spans="1:4">
      <c r="A57" s="63" t="s">
        <v>1297</v>
      </c>
      <c r="B57" s="58"/>
      <c r="C57" s="59"/>
      <c r="D57" s="60"/>
    </row>
    <row r="58" spans="1:4">
      <c r="A58" s="63" t="s">
        <v>1298</v>
      </c>
      <c r="B58" s="58"/>
      <c r="C58" s="59"/>
      <c r="D58" s="60" t="s">
        <v>54</v>
      </c>
    </row>
    <row r="59" spans="1:4">
      <c r="A59" s="63" t="s">
        <v>1299</v>
      </c>
      <c r="B59" s="58"/>
      <c r="C59" s="59"/>
      <c r="D59" s="60"/>
    </row>
    <row r="60" spans="1:4">
      <c r="A60" s="63" t="s">
        <v>1300</v>
      </c>
      <c r="B60" s="58"/>
      <c r="C60" s="59"/>
      <c r="D60" s="60"/>
    </row>
    <row r="61" spans="1:4">
      <c r="A61" s="63" t="s">
        <v>1301</v>
      </c>
      <c r="B61" s="58"/>
      <c r="C61" s="59"/>
      <c r="D61" s="60"/>
    </row>
    <row r="62" spans="1:4">
      <c r="A62" s="63" t="s">
        <v>1302</v>
      </c>
      <c r="B62" s="58"/>
      <c r="C62" s="59"/>
      <c r="D62" s="60"/>
    </row>
    <row r="63" spans="1:4">
      <c r="A63" s="63" t="s">
        <v>1303</v>
      </c>
      <c r="B63" s="58"/>
      <c r="C63" s="68"/>
      <c r="D63" s="67"/>
    </row>
    <row r="64" spans="1:4">
      <c r="A64" s="63" t="s">
        <v>1304</v>
      </c>
      <c r="B64" s="58">
        <v>0</v>
      </c>
      <c r="C64" s="59"/>
      <c r="D64" s="60"/>
    </row>
    <row r="65" spans="1:4">
      <c r="A65" s="63" t="s">
        <v>973</v>
      </c>
      <c r="B65" s="58">
        <v>0</v>
      </c>
      <c r="C65" s="59"/>
      <c r="D65" s="60"/>
    </row>
    <row r="66" spans="1:4">
      <c r="A66" s="63" t="s">
        <v>1305</v>
      </c>
      <c r="B66" s="58"/>
      <c r="C66" s="59"/>
      <c r="D66" s="60"/>
    </row>
    <row r="67" spans="1:4">
      <c r="A67" s="64" t="s">
        <v>1306</v>
      </c>
      <c r="B67" s="58">
        <f>SUM(B68:B70)</f>
        <v>0</v>
      </c>
      <c r="C67" s="59"/>
      <c r="D67" s="60"/>
    </row>
    <row r="68" spans="1:4">
      <c r="A68" s="63" t="s">
        <v>1295</v>
      </c>
      <c r="B68" s="58">
        <v>0</v>
      </c>
      <c r="C68" s="59"/>
      <c r="D68" s="60"/>
    </row>
    <row r="69" spans="1:4">
      <c r="A69" s="63" t="s">
        <v>1296</v>
      </c>
      <c r="B69" s="58"/>
      <c r="C69" s="59"/>
      <c r="D69" s="60"/>
    </row>
    <row r="70" spans="1:4">
      <c r="A70" s="63" t="s">
        <v>1307</v>
      </c>
      <c r="B70" s="58">
        <v>0</v>
      </c>
      <c r="C70" s="59"/>
      <c r="D70" s="60"/>
    </row>
    <row r="71" spans="1:4">
      <c r="A71" s="64" t="s">
        <v>1308</v>
      </c>
      <c r="B71" s="58">
        <v>0</v>
      </c>
      <c r="C71" s="59"/>
      <c r="D71" s="60"/>
    </row>
    <row r="72" spans="1:4">
      <c r="A72" s="64" t="s">
        <v>1309</v>
      </c>
      <c r="B72" s="58"/>
      <c r="C72" s="59"/>
      <c r="D72" s="60"/>
    </row>
    <row r="73" spans="1:4">
      <c r="A73" s="63" t="s">
        <v>1310</v>
      </c>
      <c r="B73" s="58"/>
      <c r="C73" s="59"/>
      <c r="D73" s="60"/>
    </row>
    <row r="74" spans="1:4">
      <c r="A74" s="63" t="s">
        <v>1311</v>
      </c>
      <c r="B74" s="58"/>
      <c r="C74" s="59"/>
      <c r="D74" s="60"/>
    </row>
    <row r="75" spans="1:4">
      <c r="A75" s="63" t="s">
        <v>1312</v>
      </c>
      <c r="B75" s="58"/>
      <c r="C75" s="59"/>
      <c r="D75" s="60"/>
    </row>
    <row r="76" spans="1:4">
      <c r="A76" s="63" t="s">
        <v>1313</v>
      </c>
      <c r="B76" s="58"/>
      <c r="C76" s="59"/>
      <c r="D76" s="60"/>
    </row>
    <row r="77" spans="1:4">
      <c r="A77" s="63" t="s">
        <v>1314</v>
      </c>
      <c r="B77" s="58"/>
      <c r="C77" s="59"/>
      <c r="D77" s="60"/>
    </row>
    <row r="78" spans="1:4">
      <c r="A78" s="64" t="s">
        <v>1315</v>
      </c>
      <c r="B78" s="58"/>
      <c r="C78" s="59"/>
      <c r="D78" s="60"/>
    </row>
    <row r="79" spans="1:4">
      <c r="A79" s="63" t="s">
        <v>1316</v>
      </c>
      <c r="B79" s="58"/>
      <c r="C79" s="59"/>
      <c r="D79" s="60"/>
    </row>
    <row r="80" spans="1:4">
      <c r="A80" s="63" t="s">
        <v>1317</v>
      </c>
      <c r="B80" s="58"/>
      <c r="C80" s="59"/>
      <c r="D80" s="60"/>
    </row>
    <row r="81" spans="1:4">
      <c r="A81" s="63" t="s">
        <v>1318</v>
      </c>
      <c r="B81" s="58" t="s">
        <v>54</v>
      </c>
      <c r="C81" s="59"/>
      <c r="D81" s="60"/>
    </row>
    <row r="82" spans="1:4">
      <c r="A82" s="64" t="s">
        <v>1319</v>
      </c>
      <c r="B82" s="58">
        <f>SUM(B83:B85)</f>
        <v>0</v>
      </c>
      <c r="C82" s="59"/>
      <c r="D82" s="60"/>
    </row>
    <row r="83" spans="1:4">
      <c r="A83" s="63" t="s">
        <v>1295</v>
      </c>
      <c r="B83" s="58">
        <v>0</v>
      </c>
      <c r="C83" s="59"/>
      <c r="D83" s="60"/>
    </row>
    <row r="84" spans="1:4">
      <c r="A84" s="63" t="s">
        <v>1296</v>
      </c>
      <c r="B84" s="58">
        <v>0</v>
      </c>
      <c r="C84" s="59"/>
      <c r="D84" s="60" t="s">
        <v>54</v>
      </c>
    </row>
    <row r="85" spans="1:4">
      <c r="A85" s="63" t="s">
        <v>1320</v>
      </c>
      <c r="B85" s="58">
        <v>0</v>
      </c>
      <c r="C85" s="59"/>
      <c r="D85" s="60"/>
    </row>
    <row r="86" spans="1:4">
      <c r="A86" s="64" t="s">
        <v>1321</v>
      </c>
      <c r="B86" s="58">
        <f>SUM(B87:B89)</f>
        <v>0</v>
      </c>
      <c r="C86" s="59"/>
      <c r="D86" s="60"/>
    </row>
    <row r="87" spans="1:4">
      <c r="A87" s="63" t="s">
        <v>1295</v>
      </c>
      <c r="B87" s="58">
        <v>0</v>
      </c>
      <c r="C87" s="59"/>
      <c r="D87" s="60"/>
    </row>
    <row r="88" spans="1:4">
      <c r="A88" s="63" t="s">
        <v>1296</v>
      </c>
      <c r="B88" s="58">
        <v>0</v>
      </c>
      <c r="C88" s="65"/>
      <c r="D88" s="60"/>
    </row>
    <row r="89" spans="1:4">
      <c r="A89" s="63" t="s">
        <v>1322</v>
      </c>
      <c r="B89" s="58">
        <v>0</v>
      </c>
      <c r="C89" s="69"/>
      <c r="D89" s="60"/>
    </row>
    <row r="90" ht="24" spans="1:4">
      <c r="A90" s="64" t="s">
        <v>1323</v>
      </c>
      <c r="B90" s="58">
        <f>SUM(B91:B95)</f>
        <v>0</v>
      </c>
      <c r="C90" s="69"/>
      <c r="D90" s="60"/>
    </row>
    <row r="91" spans="1:4">
      <c r="A91" s="63" t="s">
        <v>1310</v>
      </c>
      <c r="B91" s="58"/>
      <c r="C91" s="69"/>
      <c r="D91" s="60"/>
    </row>
    <row r="92" spans="1:4">
      <c r="A92" s="63" t="s">
        <v>1311</v>
      </c>
      <c r="B92" s="58">
        <v>0</v>
      </c>
      <c r="C92" s="69"/>
      <c r="D92" s="60"/>
    </row>
    <row r="93" spans="1:4">
      <c r="A93" s="63" t="s">
        <v>1312</v>
      </c>
      <c r="B93" s="58">
        <v>0</v>
      </c>
      <c r="C93" s="69"/>
      <c r="D93" s="60"/>
    </row>
    <row r="94" spans="1:4">
      <c r="A94" s="63" t="s">
        <v>1313</v>
      </c>
      <c r="B94" s="58">
        <v>0</v>
      </c>
      <c r="C94" s="69"/>
      <c r="D94" s="60"/>
    </row>
    <row r="95" ht="24" spans="1:4">
      <c r="A95" s="63" t="s">
        <v>1324</v>
      </c>
      <c r="B95" s="58">
        <v>0</v>
      </c>
      <c r="C95" s="69"/>
      <c r="D95" s="60"/>
    </row>
    <row r="96" spans="1:4">
      <c r="A96" s="64" t="s">
        <v>1325</v>
      </c>
      <c r="B96" s="58">
        <f>SUM(B97:B98)</f>
        <v>0</v>
      </c>
      <c r="C96" s="69"/>
      <c r="D96" s="60"/>
    </row>
    <row r="97" spans="1:4">
      <c r="A97" s="63" t="s">
        <v>1316</v>
      </c>
      <c r="B97" s="58" t="s">
        <v>54</v>
      </c>
      <c r="C97" s="69"/>
      <c r="D97" s="60"/>
    </row>
    <row r="98" spans="1:4">
      <c r="A98" s="63" t="s">
        <v>1326</v>
      </c>
      <c r="B98" s="58" t="s">
        <v>54</v>
      </c>
      <c r="C98" s="58"/>
      <c r="D98" s="60"/>
    </row>
    <row r="99" ht="24" spans="1:4">
      <c r="A99" s="64" t="s">
        <v>1327</v>
      </c>
      <c r="B99" s="58">
        <f>SUM(B100:B107)</f>
        <v>0</v>
      </c>
      <c r="C99" s="58"/>
      <c r="D99" s="60"/>
    </row>
    <row r="100" spans="1:4">
      <c r="A100" s="63" t="s">
        <v>1295</v>
      </c>
      <c r="B100" s="58">
        <v>0</v>
      </c>
      <c r="C100" s="69"/>
      <c r="D100" s="60"/>
    </row>
    <row r="101" spans="1:4">
      <c r="A101" s="63" t="s">
        <v>1296</v>
      </c>
      <c r="B101" s="58">
        <v>0</v>
      </c>
      <c r="C101" s="69"/>
      <c r="D101" s="60"/>
    </row>
    <row r="102" spans="1:4">
      <c r="A102" s="63" t="s">
        <v>1297</v>
      </c>
      <c r="B102" s="58">
        <v>0</v>
      </c>
      <c r="C102" s="69"/>
      <c r="D102" s="60"/>
    </row>
    <row r="103" spans="1:4">
      <c r="A103" s="63" t="s">
        <v>1298</v>
      </c>
      <c r="B103" s="58">
        <v>0</v>
      </c>
      <c r="C103" s="58"/>
      <c r="D103" s="60"/>
    </row>
    <row r="104" spans="1:4">
      <c r="A104" s="63" t="s">
        <v>1301</v>
      </c>
      <c r="B104" s="70">
        <v>0</v>
      </c>
      <c r="C104" s="69"/>
      <c r="D104" s="60"/>
    </row>
    <row r="105" spans="1:4">
      <c r="A105" s="63" t="s">
        <v>1303</v>
      </c>
      <c r="B105" s="58">
        <v>0</v>
      </c>
      <c r="C105" s="69"/>
      <c r="D105" s="60"/>
    </row>
    <row r="106" spans="1:4">
      <c r="A106" s="63" t="s">
        <v>1304</v>
      </c>
      <c r="B106" s="71">
        <v>0</v>
      </c>
      <c r="C106" s="69"/>
      <c r="D106" s="60"/>
    </row>
    <row r="107" ht="24" spans="1:4">
      <c r="A107" s="63" t="s">
        <v>1328</v>
      </c>
      <c r="B107" s="58">
        <v>0</v>
      </c>
      <c r="C107" s="65"/>
      <c r="D107" s="60"/>
    </row>
    <row r="108" spans="1:4">
      <c r="A108" s="64" t="s">
        <v>1329</v>
      </c>
      <c r="B108" s="72">
        <f>B109+B114+B119+B124+B127</f>
        <v>0</v>
      </c>
      <c r="C108" s="69"/>
      <c r="D108" s="60"/>
    </row>
    <row r="109" spans="1:4">
      <c r="A109" s="64" t="s">
        <v>1330</v>
      </c>
      <c r="B109" s="72">
        <f>SUM(B110:B113)</f>
        <v>0</v>
      </c>
      <c r="C109" s="69"/>
      <c r="D109" s="60"/>
    </row>
    <row r="110" spans="1:4">
      <c r="A110" s="63" t="s">
        <v>1276</v>
      </c>
      <c r="B110" s="58"/>
      <c r="C110" s="69"/>
      <c r="D110" s="60"/>
    </row>
    <row r="111" spans="1:4">
      <c r="A111" s="63" t="s">
        <v>1331</v>
      </c>
      <c r="B111" s="58">
        <v>0</v>
      </c>
      <c r="C111" s="69"/>
      <c r="D111" s="60"/>
    </row>
    <row r="112" spans="1:4">
      <c r="A112" s="63" t="s">
        <v>1332</v>
      </c>
      <c r="B112" s="58">
        <v>0</v>
      </c>
      <c r="C112" s="69"/>
      <c r="D112" s="60"/>
    </row>
    <row r="113" spans="1:4">
      <c r="A113" s="63" t="s">
        <v>1333</v>
      </c>
      <c r="B113" s="58"/>
      <c r="C113" s="69"/>
      <c r="D113" s="67"/>
    </row>
    <row r="114" spans="1:4">
      <c r="A114" s="64" t="s">
        <v>1334</v>
      </c>
      <c r="B114" s="58">
        <f>SUM(B115:B118)</f>
        <v>0</v>
      </c>
      <c r="C114" s="69"/>
      <c r="D114" s="60"/>
    </row>
    <row r="115" spans="1:4">
      <c r="A115" s="63" t="s">
        <v>1276</v>
      </c>
      <c r="B115" s="58">
        <v>0</v>
      </c>
      <c r="C115" s="69"/>
      <c r="D115" s="60"/>
    </row>
    <row r="116" spans="1:4">
      <c r="A116" s="63" t="s">
        <v>1331</v>
      </c>
      <c r="B116" s="58">
        <v>0</v>
      </c>
      <c r="C116" s="69"/>
      <c r="D116" s="60"/>
    </row>
    <row r="117" spans="1:4">
      <c r="A117" s="63" t="s">
        <v>1335</v>
      </c>
      <c r="B117" s="58">
        <v>0</v>
      </c>
      <c r="C117" s="69"/>
      <c r="D117" s="60"/>
    </row>
    <row r="118" spans="1:4">
      <c r="A118" s="63" t="s">
        <v>1336</v>
      </c>
      <c r="B118" s="58">
        <v>0</v>
      </c>
      <c r="C118" s="69"/>
      <c r="D118" s="60"/>
    </row>
    <row r="119" spans="1:4">
      <c r="A119" s="64" t="s">
        <v>1337</v>
      </c>
      <c r="B119" s="58">
        <f>SUM(B120:B123)</f>
        <v>0</v>
      </c>
      <c r="C119" s="69"/>
      <c r="D119" s="60"/>
    </row>
    <row r="120" spans="1:4">
      <c r="A120" s="63" t="s">
        <v>761</v>
      </c>
      <c r="B120" s="58">
        <v>0</v>
      </c>
      <c r="C120" s="69"/>
      <c r="D120" s="60"/>
    </row>
    <row r="121" spans="1:4">
      <c r="A121" s="63" t="s">
        <v>1338</v>
      </c>
      <c r="B121" s="58">
        <v>0</v>
      </c>
      <c r="C121" s="69"/>
      <c r="D121" s="60"/>
    </row>
    <row r="122" spans="1:4">
      <c r="A122" s="63" t="s">
        <v>1339</v>
      </c>
      <c r="B122" s="58">
        <v>0</v>
      </c>
      <c r="C122" s="69"/>
      <c r="D122" s="60"/>
    </row>
    <row r="123" spans="1:4">
      <c r="A123" s="63" t="s">
        <v>1340</v>
      </c>
      <c r="B123" s="58">
        <v>0</v>
      </c>
      <c r="C123" s="69"/>
      <c r="D123" s="60"/>
    </row>
    <row r="124" ht="24" spans="1:4">
      <c r="A124" s="64" t="s">
        <v>1341</v>
      </c>
      <c r="B124" s="58">
        <f>SUM(B125:B126)</f>
        <v>0</v>
      </c>
      <c r="C124" s="69"/>
      <c r="D124" s="60"/>
    </row>
    <row r="125" spans="1:4">
      <c r="A125" s="63" t="s">
        <v>1276</v>
      </c>
      <c r="B125" s="58">
        <v>0</v>
      </c>
      <c r="C125" s="69"/>
      <c r="D125" s="60"/>
    </row>
    <row r="126" ht="24" spans="1:4">
      <c r="A126" s="63" t="s">
        <v>1342</v>
      </c>
      <c r="B126" s="58">
        <v>0</v>
      </c>
      <c r="C126" s="65"/>
      <c r="D126" s="60"/>
    </row>
    <row r="127" ht="24" spans="1:4">
      <c r="A127" s="64" t="s">
        <v>1343</v>
      </c>
      <c r="B127" s="58">
        <f>SUM(B128:B131)</f>
        <v>0</v>
      </c>
      <c r="C127" s="69"/>
      <c r="D127" s="60"/>
    </row>
    <row r="128" spans="1:4">
      <c r="A128" s="63" t="s">
        <v>761</v>
      </c>
      <c r="B128" s="58">
        <v>0</v>
      </c>
      <c r="C128" s="69"/>
      <c r="D128" s="60"/>
    </row>
    <row r="129" spans="1:4">
      <c r="A129" s="63" t="s">
        <v>1344</v>
      </c>
      <c r="B129" s="58">
        <v>0</v>
      </c>
      <c r="C129" s="69"/>
      <c r="D129" s="60"/>
    </row>
    <row r="130" spans="1:4">
      <c r="A130" s="63" t="s">
        <v>1339</v>
      </c>
      <c r="B130" s="58">
        <v>0</v>
      </c>
      <c r="C130" s="69"/>
      <c r="D130" s="60"/>
    </row>
    <row r="131" ht="24" spans="1:4">
      <c r="A131" s="63" t="s">
        <v>1345</v>
      </c>
      <c r="B131" s="58">
        <v>0</v>
      </c>
      <c r="C131" s="69"/>
      <c r="D131" s="60"/>
    </row>
    <row r="132" spans="1:4">
      <c r="A132" s="64" t="s">
        <v>1346</v>
      </c>
      <c r="B132" s="58">
        <f>B133+B138+B143+B148+B157+B164+B174+B177+B180+B181</f>
        <v>0</v>
      </c>
      <c r="C132" s="69"/>
      <c r="D132" s="60"/>
    </row>
    <row r="133" ht="24" spans="1:4">
      <c r="A133" s="64" t="s">
        <v>1347</v>
      </c>
      <c r="B133" s="58">
        <f>SUM(B134:B137)</f>
        <v>0</v>
      </c>
      <c r="C133" s="69"/>
      <c r="D133" s="60"/>
    </row>
    <row r="134" spans="1:4">
      <c r="A134" s="63" t="s">
        <v>792</v>
      </c>
      <c r="B134" s="58">
        <v>0</v>
      </c>
      <c r="C134" s="69"/>
      <c r="D134" s="60"/>
    </row>
    <row r="135" spans="1:4">
      <c r="A135" s="63" t="s">
        <v>793</v>
      </c>
      <c r="B135" s="58">
        <v>0</v>
      </c>
      <c r="C135" s="69"/>
      <c r="D135" s="60"/>
    </row>
    <row r="136" spans="1:4">
      <c r="A136" s="63" t="s">
        <v>1348</v>
      </c>
      <c r="B136" s="58">
        <v>0</v>
      </c>
      <c r="C136" s="69"/>
      <c r="D136" s="60"/>
    </row>
    <row r="137" ht="24" spans="1:4">
      <c r="A137" s="63" t="s">
        <v>1349</v>
      </c>
      <c r="B137" s="58">
        <v>0</v>
      </c>
      <c r="C137" s="69"/>
      <c r="D137" s="60"/>
    </row>
    <row r="138" spans="1:4">
      <c r="A138" s="64" t="s">
        <v>1350</v>
      </c>
      <c r="B138" s="58">
        <f>SUM(B139:B142)</f>
        <v>0</v>
      </c>
      <c r="C138" s="69"/>
      <c r="D138" s="60"/>
    </row>
    <row r="139" spans="1:4">
      <c r="A139" s="63" t="s">
        <v>1348</v>
      </c>
      <c r="B139" s="58">
        <v>0</v>
      </c>
      <c r="C139" s="69"/>
      <c r="D139" s="60"/>
    </row>
    <row r="140" spans="1:4">
      <c r="A140" s="63" t="s">
        <v>1351</v>
      </c>
      <c r="B140" s="58">
        <v>0</v>
      </c>
      <c r="C140" s="69"/>
      <c r="D140" s="60"/>
    </row>
    <row r="141" spans="1:4">
      <c r="A141" s="63" t="s">
        <v>1352</v>
      </c>
      <c r="B141" s="58">
        <v>0</v>
      </c>
      <c r="C141" s="69"/>
      <c r="D141" s="60"/>
    </row>
    <row r="142" spans="1:4">
      <c r="A142" s="63" t="s">
        <v>1353</v>
      </c>
      <c r="B142" s="58">
        <v>0</v>
      </c>
      <c r="C142" s="69"/>
      <c r="D142" s="60"/>
    </row>
    <row r="143" spans="1:4">
      <c r="A143" s="64" t="s">
        <v>1354</v>
      </c>
      <c r="B143" s="58">
        <f>SUM(B144:B147)</f>
        <v>0</v>
      </c>
      <c r="C143" s="69"/>
      <c r="D143" s="60"/>
    </row>
    <row r="144" spans="1:4">
      <c r="A144" s="63" t="s">
        <v>799</v>
      </c>
      <c r="B144" s="58">
        <v>0</v>
      </c>
      <c r="C144" s="69"/>
      <c r="D144" s="60"/>
    </row>
    <row r="145" spans="1:4">
      <c r="A145" s="63" t="s">
        <v>1355</v>
      </c>
      <c r="B145" s="58">
        <v>0</v>
      </c>
      <c r="C145" s="69"/>
      <c r="D145" s="60"/>
    </row>
    <row r="146" spans="1:4">
      <c r="A146" s="63" t="s">
        <v>1356</v>
      </c>
      <c r="B146" s="58">
        <v>0</v>
      </c>
      <c r="C146" s="69"/>
      <c r="D146" s="60"/>
    </row>
    <row r="147" spans="1:4">
      <c r="A147" s="63" t="s">
        <v>1357</v>
      </c>
      <c r="B147" s="58">
        <v>0</v>
      </c>
      <c r="C147" s="69"/>
      <c r="D147" s="60"/>
    </row>
    <row r="148" spans="1:4">
      <c r="A148" s="64" t="s">
        <v>1358</v>
      </c>
      <c r="B148" s="58">
        <f>SUM(B149:B156)</f>
        <v>0</v>
      </c>
      <c r="C148" s="69"/>
      <c r="D148" s="60"/>
    </row>
    <row r="149" spans="1:4">
      <c r="A149" s="63" t="s">
        <v>1359</v>
      </c>
      <c r="B149" s="58">
        <v>0</v>
      </c>
      <c r="C149" s="69"/>
      <c r="D149" s="60"/>
    </row>
    <row r="150" spans="1:4">
      <c r="A150" s="63" t="s">
        <v>1360</v>
      </c>
      <c r="B150" s="58">
        <v>0</v>
      </c>
      <c r="C150" s="69"/>
      <c r="D150" s="60"/>
    </row>
    <row r="151" spans="1:4">
      <c r="A151" s="63" t="s">
        <v>1361</v>
      </c>
      <c r="B151" s="58">
        <v>0</v>
      </c>
      <c r="C151" s="69"/>
      <c r="D151" s="60"/>
    </row>
    <row r="152" spans="1:4">
      <c r="A152" s="63" t="s">
        <v>1362</v>
      </c>
      <c r="B152" s="58">
        <v>0</v>
      </c>
      <c r="C152" s="69"/>
      <c r="D152" s="60"/>
    </row>
    <row r="153" spans="1:4">
      <c r="A153" s="63" t="s">
        <v>1363</v>
      </c>
      <c r="B153" s="58">
        <v>0</v>
      </c>
      <c r="C153" s="69"/>
      <c r="D153" s="60"/>
    </row>
    <row r="154" spans="1:4">
      <c r="A154" s="63" t="s">
        <v>1364</v>
      </c>
      <c r="B154" s="58">
        <v>0</v>
      </c>
      <c r="C154" s="69"/>
      <c r="D154" s="60"/>
    </row>
    <row r="155" spans="1:4">
      <c r="A155" s="63" t="s">
        <v>1365</v>
      </c>
      <c r="B155" s="58">
        <v>0</v>
      </c>
      <c r="C155" s="69"/>
      <c r="D155" s="60"/>
    </row>
    <row r="156" spans="1:4">
      <c r="A156" s="63" t="s">
        <v>1366</v>
      </c>
      <c r="B156" s="58">
        <v>0</v>
      </c>
      <c r="C156" s="69"/>
      <c r="D156" s="60"/>
    </row>
    <row r="157" spans="1:4">
      <c r="A157" s="64" t="s">
        <v>1367</v>
      </c>
      <c r="B157" s="58">
        <f>SUM(B158:B163)</f>
        <v>0</v>
      </c>
      <c r="C157" s="69"/>
      <c r="D157" s="60"/>
    </row>
    <row r="158" spans="1:4">
      <c r="A158" s="63" t="s">
        <v>1368</v>
      </c>
      <c r="B158" s="58">
        <v>0</v>
      </c>
      <c r="C158" s="69"/>
      <c r="D158" s="60"/>
    </row>
    <row r="159" spans="1:4">
      <c r="A159" s="63" t="s">
        <v>1369</v>
      </c>
      <c r="B159" s="58">
        <v>0</v>
      </c>
      <c r="C159" s="69"/>
      <c r="D159" s="60"/>
    </row>
    <row r="160" spans="1:4">
      <c r="A160" s="63" t="s">
        <v>1370</v>
      </c>
      <c r="B160" s="58">
        <v>0</v>
      </c>
      <c r="C160" s="69"/>
      <c r="D160" s="60"/>
    </row>
    <row r="161" spans="1:4">
      <c r="A161" s="63" t="s">
        <v>1371</v>
      </c>
      <c r="B161" s="58">
        <v>0</v>
      </c>
      <c r="C161" s="69"/>
      <c r="D161" s="60"/>
    </row>
    <row r="162" spans="1:4">
      <c r="A162" s="63" t="s">
        <v>1372</v>
      </c>
      <c r="B162" s="58">
        <v>0</v>
      </c>
      <c r="C162" s="69"/>
      <c r="D162" s="60"/>
    </row>
    <row r="163" spans="1:4">
      <c r="A163" s="63" t="s">
        <v>1373</v>
      </c>
      <c r="B163" s="58">
        <v>0</v>
      </c>
      <c r="C163" s="69"/>
      <c r="D163" s="60"/>
    </row>
    <row r="164" spans="1:4">
      <c r="A164" s="64" t="s">
        <v>1374</v>
      </c>
      <c r="B164" s="58">
        <f>SUM(B165:B173)</f>
        <v>0</v>
      </c>
      <c r="C164" s="69"/>
      <c r="D164" s="60"/>
    </row>
    <row r="165" spans="1:4">
      <c r="A165" s="63" t="s">
        <v>1375</v>
      </c>
      <c r="B165" s="58">
        <v>0</v>
      </c>
      <c r="C165" s="69"/>
      <c r="D165" s="60"/>
    </row>
    <row r="166" spans="1:4">
      <c r="A166" s="63" t="s">
        <v>819</v>
      </c>
      <c r="B166" s="58">
        <v>0</v>
      </c>
      <c r="C166" s="69"/>
      <c r="D166" s="60"/>
    </row>
    <row r="167" spans="1:4">
      <c r="A167" s="63" t="s">
        <v>1376</v>
      </c>
      <c r="B167" s="58">
        <v>0</v>
      </c>
      <c r="C167" s="69"/>
      <c r="D167" s="60"/>
    </row>
    <row r="168" spans="1:4">
      <c r="A168" s="63" t="s">
        <v>1377</v>
      </c>
      <c r="B168" s="58">
        <v>0</v>
      </c>
      <c r="C168" s="69"/>
      <c r="D168" s="60"/>
    </row>
    <row r="169" spans="1:4">
      <c r="A169" s="63" t="s">
        <v>1378</v>
      </c>
      <c r="B169" s="58">
        <v>0</v>
      </c>
      <c r="C169" s="69"/>
      <c r="D169" s="60"/>
    </row>
    <row r="170" spans="1:4">
      <c r="A170" s="63" t="s">
        <v>1379</v>
      </c>
      <c r="B170" s="58">
        <v>0</v>
      </c>
      <c r="C170" s="69"/>
      <c r="D170" s="60"/>
    </row>
    <row r="171" spans="1:4">
      <c r="A171" s="63" t="s">
        <v>1380</v>
      </c>
      <c r="B171" s="58">
        <v>0</v>
      </c>
      <c r="C171" s="69"/>
      <c r="D171" s="60"/>
    </row>
    <row r="172" spans="1:4">
      <c r="A172" s="63" t="s">
        <v>1745</v>
      </c>
      <c r="B172" s="58">
        <v>0</v>
      </c>
      <c r="C172" s="69"/>
      <c r="D172" s="60"/>
    </row>
    <row r="173" spans="1:4">
      <c r="A173" s="63" t="s">
        <v>1381</v>
      </c>
      <c r="B173" s="58">
        <v>0</v>
      </c>
      <c r="C173" s="69"/>
      <c r="D173" s="60"/>
    </row>
    <row r="174" ht="24" spans="1:4">
      <c r="A174" s="64" t="s">
        <v>1382</v>
      </c>
      <c r="B174" s="58">
        <f>SUM(B175:B176)</f>
        <v>0</v>
      </c>
      <c r="C174" s="69"/>
      <c r="D174" s="60"/>
    </row>
    <row r="175" spans="1:4">
      <c r="A175" s="63" t="s">
        <v>792</v>
      </c>
      <c r="B175" s="58">
        <v>0</v>
      </c>
      <c r="C175" s="69"/>
      <c r="D175" s="60"/>
    </row>
    <row r="176" ht="24" spans="1:4">
      <c r="A176" s="63" t="s">
        <v>1383</v>
      </c>
      <c r="B176" s="58">
        <v>0</v>
      </c>
      <c r="C176" s="69"/>
      <c r="D176" s="60"/>
    </row>
    <row r="177" spans="1:4">
      <c r="A177" s="64" t="s">
        <v>1384</v>
      </c>
      <c r="B177" s="58">
        <f>SUM(B178:B179)</f>
        <v>0</v>
      </c>
      <c r="C177" s="69"/>
      <c r="D177" s="60"/>
    </row>
    <row r="178" spans="1:4">
      <c r="A178" s="63" t="s">
        <v>792</v>
      </c>
      <c r="B178" s="58">
        <v>0</v>
      </c>
      <c r="C178" s="69"/>
      <c r="D178" s="60"/>
    </row>
    <row r="179" spans="1:4">
      <c r="A179" s="63" t="s">
        <v>1385</v>
      </c>
      <c r="B179" s="58">
        <v>0</v>
      </c>
      <c r="C179" s="69"/>
      <c r="D179" s="60"/>
    </row>
    <row r="180" spans="1:4">
      <c r="A180" s="64" t="s">
        <v>1386</v>
      </c>
      <c r="B180" s="58">
        <v>0</v>
      </c>
      <c r="C180" s="69"/>
      <c r="D180" s="60"/>
    </row>
    <row r="181" spans="1:4">
      <c r="A181" s="64" t="s">
        <v>1387</v>
      </c>
      <c r="B181" s="58">
        <f>SUM(B182:B184)</f>
        <v>0</v>
      </c>
      <c r="C181" s="69"/>
      <c r="D181" s="60"/>
    </row>
    <row r="182" spans="1:4">
      <c r="A182" s="63" t="s">
        <v>799</v>
      </c>
      <c r="B182" s="58">
        <v>0</v>
      </c>
      <c r="C182" s="69"/>
      <c r="D182" s="60"/>
    </row>
    <row r="183" spans="1:4">
      <c r="A183" s="63" t="s">
        <v>1356</v>
      </c>
      <c r="B183" s="58">
        <v>0</v>
      </c>
      <c r="C183" s="58"/>
      <c r="D183" s="60"/>
    </row>
    <row r="184" spans="1:4">
      <c r="A184" s="63" t="s">
        <v>1388</v>
      </c>
      <c r="B184" s="58">
        <v>0</v>
      </c>
      <c r="C184" s="69"/>
      <c r="D184" s="60"/>
    </row>
    <row r="185" spans="1:4">
      <c r="A185" s="64" t="s">
        <v>1389</v>
      </c>
      <c r="B185" s="58">
        <f>B186</f>
        <v>0</v>
      </c>
      <c r="C185" s="69"/>
      <c r="D185" s="60"/>
    </row>
    <row r="186" spans="1:4">
      <c r="A186" s="64" t="s">
        <v>1390</v>
      </c>
      <c r="B186" s="58">
        <f>SUM(B187:B189)</f>
        <v>0</v>
      </c>
      <c r="C186" s="69"/>
      <c r="D186" s="60"/>
    </row>
    <row r="187" spans="1:4">
      <c r="A187" s="63" t="s">
        <v>1391</v>
      </c>
      <c r="B187" s="58">
        <v>0</v>
      </c>
      <c r="C187" s="69"/>
      <c r="D187" s="60"/>
    </row>
    <row r="188" spans="1:4">
      <c r="A188" s="63" t="s">
        <v>1392</v>
      </c>
      <c r="B188" s="58">
        <v>0</v>
      </c>
      <c r="C188" s="69"/>
      <c r="D188" s="60"/>
    </row>
    <row r="189" spans="1:4">
      <c r="A189" s="63" t="s">
        <v>1393</v>
      </c>
      <c r="B189" s="58">
        <v>0</v>
      </c>
      <c r="C189" s="69"/>
      <c r="D189" s="60"/>
    </row>
    <row r="190" spans="1:4">
      <c r="A190" s="64" t="s">
        <v>1394</v>
      </c>
      <c r="B190" s="58">
        <f>SUM(B191:B192)</f>
        <v>0</v>
      </c>
      <c r="C190" s="69"/>
      <c r="D190" s="60"/>
    </row>
    <row r="191" spans="1:4">
      <c r="A191" s="63" t="s">
        <v>1395</v>
      </c>
      <c r="B191" s="58">
        <v>0</v>
      </c>
      <c r="C191" s="69"/>
      <c r="D191" s="60"/>
    </row>
    <row r="192" spans="1:4">
      <c r="A192" s="63" t="s">
        <v>1396</v>
      </c>
      <c r="B192" s="58">
        <v>0</v>
      </c>
      <c r="C192" s="69"/>
      <c r="D192" s="60"/>
    </row>
    <row r="193" spans="1:4">
      <c r="A193" s="64" t="s">
        <v>1397</v>
      </c>
      <c r="B193" s="66">
        <f>B194+B198+B207</f>
        <v>0</v>
      </c>
      <c r="C193" s="66">
        <f>C194+C198+C207</f>
        <v>0</v>
      </c>
      <c r="D193" s="60"/>
    </row>
    <row r="194" ht="24" spans="1:4">
      <c r="A194" s="64" t="s">
        <v>1398</v>
      </c>
      <c r="B194" s="58">
        <f>SUM(B195:B197)</f>
        <v>0</v>
      </c>
      <c r="C194" s="58">
        <f>SUM(C195:C197)</f>
        <v>0</v>
      </c>
      <c r="D194" s="60"/>
    </row>
    <row r="195" spans="1:4">
      <c r="A195" s="63" t="s">
        <v>1399</v>
      </c>
      <c r="B195" s="58">
        <v>0</v>
      </c>
      <c r="C195" s="69"/>
      <c r="D195" s="60"/>
    </row>
    <row r="196" ht="24" spans="1:4">
      <c r="A196" s="63" t="s">
        <v>1400</v>
      </c>
      <c r="B196" s="58"/>
      <c r="C196" s="69" t="s">
        <v>54</v>
      </c>
      <c r="D196" s="60"/>
    </row>
    <row r="197" spans="1:4">
      <c r="A197" s="63" t="s">
        <v>1401</v>
      </c>
      <c r="B197" s="58">
        <v>0</v>
      </c>
      <c r="C197" s="58"/>
      <c r="D197" s="60"/>
    </row>
    <row r="198" spans="1:4">
      <c r="A198" s="64" t="s">
        <v>1402</v>
      </c>
      <c r="B198" s="58">
        <f>SUM(B199:B206)</f>
        <v>0</v>
      </c>
      <c r="C198" s="69">
        <f>SUM(C199:C206)</f>
        <v>0</v>
      </c>
      <c r="D198" s="60"/>
    </row>
    <row r="199" spans="1:4">
      <c r="A199" s="63" t="s">
        <v>1403</v>
      </c>
      <c r="B199" s="58" t="s">
        <v>54</v>
      </c>
      <c r="C199" s="69"/>
      <c r="D199" s="60"/>
    </row>
    <row r="200" spans="1:4">
      <c r="A200" s="63" t="s">
        <v>1404</v>
      </c>
      <c r="B200" s="58" t="s">
        <v>54</v>
      </c>
      <c r="C200" s="69"/>
      <c r="D200" s="60"/>
    </row>
    <row r="201" spans="1:4">
      <c r="A201" s="63" t="s">
        <v>1405</v>
      </c>
      <c r="B201" s="58">
        <v>0</v>
      </c>
      <c r="C201" s="69"/>
      <c r="D201" s="60"/>
    </row>
    <row r="202" spans="1:4">
      <c r="A202" s="63" t="s">
        <v>1406</v>
      </c>
      <c r="B202" s="58">
        <v>0</v>
      </c>
      <c r="C202" s="69"/>
      <c r="D202" s="60"/>
    </row>
    <row r="203" spans="1:4">
      <c r="A203" s="63" t="s">
        <v>1407</v>
      </c>
      <c r="B203" s="58">
        <v>0</v>
      </c>
      <c r="C203" s="58"/>
      <c r="D203" s="60"/>
    </row>
    <row r="204" spans="1:4">
      <c r="A204" s="63" t="s">
        <v>1408</v>
      </c>
      <c r="B204" s="58">
        <v>0</v>
      </c>
      <c r="C204" s="58"/>
      <c r="D204" s="60"/>
    </row>
    <row r="205" spans="1:4">
      <c r="A205" s="63" t="s">
        <v>1409</v>
      </c>
      <c r="B205" s="58">
        <v>0</v>
      </c>
      <c r="C205" s="58"/>
      <c r="D205" s="60"/>
    </row>
    <row r="206" spans="1:4">
      <c r="A206" s="63" t="s">
        <v>1410</v>
      </c>
      <c r="B206" s="58">
        <v>0</v>
      </c>
      <c r="C206" s="58"/>
      <c r="D206" s="60"/>
    </row>
    <row r="207" spans="1:4">
      <c r="A207" s="64" t="s">
        <v>1411</v>
      </c>
      <c r="B207" s="66">
        <f>SUM(B208:B218)</f>
        <v>0</v>
      </c>
      <c r="C207" s="58">
        <f>SUM(C208:C218)</f>
        <v>0</v>
      </c>
      <c r="D207" s="60"/>
    </row>
    <row r="208" spans="1:4">
      <c r="A208" s="63" t="s">
        <v>1412</v>
      </c>
      <c r="B208" s="58">
        <v>0</v>
      </c>
      <c r="C208" s="69"/>
      <c r="D208" s="60"/>
    </row>
    <row r="209" spans="1:4">
      <c r="A209" s="63" t="s">
        <v>1413</v>
      </c>
      <c r="B209" s="58"/>
      <c r="C209" s="69"/>
      <c r="D209" s="67"/>
    </row>
    <row r="210" spans="1:4">
      <c r="A210" s="63" t="s">
        <v>1414</v>
      </c>
      <c r="B210" s="58"/>
      <c r="C210" s="69"/>
      <c r="D210" s="60"/>
    </row>
    <row r="211" spans="1:4">
      <c r="A211" s="63" t="s">
        <v>1415</v>
      </c>
      <c r="B211" s="58">
        <v>0</v>
      </c>
      <c r="C211" s="69"/>
      <c r="D211" s="60"/>
    </row>
    <row r="212" spans="1:4">
      <c r="A212" s="63" t="s">
        <v>1416</v>
      </c>
      <c r="B212" s="58">
        <v>0</v>
      </c>
      <c r="C212" s="69"/>
      <c r="D212" s="60"/>
    </row>
    <row r="213" spans="1:4">
      <c r="A213" s="63" t="s">
        <v>1417</v>
      </c>
      <c r="B213" s="58"/>
      <c r="C213" s="69"/>
      <c r="D213" s="73"/>
    </row>
    <row r="214" spans="1:4">
      <c r="A214" s="63" t="s">
        <v>1418</v>
      </c>
      <c r="B214" s="58">
        <v>0</v>
      </c>
      <c r="C214" s="69"/>
      <c r="D214" s="60"/>
    </row>
    <row r="215" spans="1:4">
      <c r="A215" s="63" t="s">
        <v>1419</v>
      </c>
      <c r="B215" s="58">
        <v>0</v>
      </c>
      <c r="C215" s="69"/>
      <c r="D215" s="60"/>
    </row>
    <row r="216" spans="1:4">
      <c r="A216" s="63" t="s">
        <v>1420</v>
      </c>
      <c r="B216" s="58">
        <v>0</v>
      </c>
      <c r="C216" s="69"/>
      <c r="D216" s="60"/>
    </row>
    <row r="217" spans="1:4">
      <c r="A217" s="63" t="s">
        <v>1421</v>
      </c>
      <c r="B217" s="58">
        <v>0</v>
      </c>
      <c r="C217" s="69"/>
      <c r="D217" s="60"/>
    </row>
    <row r="218" spans="1:4">
      <c r="A218" s="63" t="s">
        <v>1422</v>
      </c>
      <c r="B218" s="58">
        <v>0</v>
      </c>
      <c r="C218" s="69"/>
      <c r="D218" s="60"/>
    </row>
    <row r="219" spans="1:4">
      <c r="A219" s="64" t="s">
        <v>1423</v>
      </c>
      <c r="B219" s="58">
        <f>B220</f>
        <v>0</v>
      </c>
      <c r="C219" s="69"/>
      <c r="D219" s="60"/>
    </row>
    <row r="220" spans="1:4">
      <c r="A220" s="64" t="s">
        <v>1424</v>
      </c>
      <c r="B220" s="58">
        <f>SUM(B221:B236)</f>
        <v>0</v>
      </c>
      <c r="C220" s="69"/>
      <c r="D220" s="60"/>
    </row>
    <row r="221" ht="24" spans="1:4">
      <c r="A221" s="63" t="s">
        <v>1425</v>
      </c>
      <c r="B221" s="58">
        <v>0</v>
      </c>
      <c r="C221" s="69"/>
      <c r="D221" s="60"/>
    </row>
    <row r="222" spans="1:4">
      <c r="A222" s="63" t="s">
        <v>1426</v>
      </c>
      <c r="B222" s="58">
        <v>0</v>
      </c>
      <c r="C222" s="69"/>
      <c r="D222" s="60"/>
    </row>
    <row r="223" spans="1:4">
      <c r="A223" s="63" t="s">
        <v>1427</v>
      </c>
      <c r="B223" s="58">
        <v>0</v>
      </c>
      <c r="C223" s="69"/>
      <c r="D223" s="60"/>
    </row>
    <row r="224" spans="1:4">
      <c r="A224" s="63" t="s">
        <v>1428</v>
      </c>
      <c r="B224" s="74"/>
      <c r="C224" s="75"/>
      <c r="D224" s="61"/>
    </row>
    <row r="225" spans="1:4">
      <c r="A225" s="63" t="s">
        <v>1429</v>
      </c>
      <c r="B225" s="74">
        <v>0</v>
      </c>
      <c r="C225" s="75"/>
      <c r="D225" s="76"/>
    </row>
    <row r="226" spans="1:4">
      <c r="A226" s="63" t="s">
        <v>1430</v>
      </c>
      <c r="B226" s="74">
        <v>0</v>
      </c>
      <c r="C226" s="75"/>
      <c r="D226" s="76"/>
    </row>
    <row r="227" spans="1:4">
      <c r="A227" s="63" t="s">
        <v>1431</v>
      </c>
      <c r="B227" s="74">
        <v>0</v>
      </c>
      <c r="C227" s="75"/>
      <c r="D227" s="76"/>
    </row>
    <row r="228" spans="1:4">
      <c r="A228" s="63" t="s">
        <v>1432</v>
      </c>
      <c r="B228" s="74">
        <v>0</v>
      </c>
      <c r="C228" s="75"/>
      <c r="D228" s="76"/>
    </row>
    <row r="229" spans="1:4">
      <c r="A229" s="63" t="s">
        <v>1433</v>
      </c>
      <c r="B229" s="74">
        <v>0</v>
      </c>
      <c r="C229" s="75"/>
      <c r="D229" s="76"/>
    </row>
    <row r="230" spans="1:4">
      <c r="A230" s="63" t="s">
        <v>1434</v>
      </c>
      <c r="B230" s="74">
        <v>0</v>
      </c>
      <c r="C230" s="75"/>
      <c r="D230" s="76"/>
    </row>
    <row r="231" spans="1:4">
      <c r="A231" s="63" t="s">
        <v>1435</v>
      </c>
      <c r="B231" s="74">
        <v>0</v>
      </c>
      <c r="C231" s="75"/>
      <c r="D231" s="76"/>
    </row>
    <row r="232" spans="1:4">
      <c r="A232" s="63" t="s">
        <v>1436</v>
      </c>
      <c r="B232" s="74"/>
      <c r="C232" s="75"/>
      <c r="D232" s="61"/>
    </row>
    <row r="233" spans="1:4">
      <c r="A233" s="63" t="s">
        <v>1437</v>
      </c>
      <c r="B233" s="74">
        <v>0</v>
      </c>
      <c r="C233" s="75"/>
      <c r="D233" s="76"/>
    </row>
    <row r="234" spans="1:4">
      <c r="A234" s="63" t="s">
        <v>1438</v>
      </c>
      <c r="B234" s="74">
        <v>0</v>
      </c>
      <c r="C234" s="75"/>
      <c r="D234" s="76"/>
    </row>
    <row r="235" spans="1:4">
      <c r="A235" s="63" t="s">
        <v>1439</v>
      </c>
      <c r="B235" s="74"/>
      <c r="C235" s="75"/>
      <c r="D235" s="61"/>
    </row>
    <row r="236" spans="1:4">
      <c r="A236" s="63" t="s">
        <v>1440</v>
      </c>
      <c r="B236" s="58" t="s">
        <v>54</v>
      </c>
      <c r="C236" s="69"/>
      <c r="D236" s="60"/>
    </row>
    <row r="237" spans="1:4">
      <c r="A237" s="64" t="s">
        <v>1441</v>
      </c>
      <c r="B237" s="58">
        <f>B238</f>
        <v>0</v>
      </c>
      <c r="C237" s="69"/>
      <c r="D237" s="60"/>
    </row>
    <row r="238" spans="1:4">
      <c r="A238" s="64" t="s">
        <v>1442</v>
      </c>
      <c r="B238" s="58">
        <f>SUM(B239:B254)</f>
        <v>0</v>
      </c>
      <c r="C238" s="69"/>
      <c r="D238" s="60"/>
    </row>
    <row r="239" ht="24" spans="1:4">
      <c r="A239" s="63" t="s">
        <v>1443</v>
      </c>
      <c r="B239" s="58">
        <v>0</v>
      </c>
      <c r="C239" s="69"/>
      <c r="D239" s="60"/>
    </row>
    <row r="240" spans="1:4">
      <c r="A240" s="63" t="s">
        <v>1444</v>
      </c>
      <c r="B240" s="58">
        <v>0</v>
      </c>
      <c r="C240" s="69"/>
      <c r="D240" s="60"/>
    </row>
    <row r="241" spans="1:4">
      <c r="A241" s="63" t="s">
        <v>1445</v>
      </c>
      <c r="B241" s="58">
        <v>0</v>
      </c>
      <c r="C241" s="69"/>
      <c r="D241" s="60"/>
    </row>
    <row r="242" spans="1:4">
      <c r="A242" s="63" t="s">
        <v>1446</v>
      </c>
      <c r="B242" s="58"/>
      <c r="C242" s="69"/>
      <c r="D242" s="60"/>
    </row>
    <row r="243" spans="1:4">
      <c r="A243" s="63" t="s">
        <v>1447</v>
      </c>
      <c r="B243" s="58">
        <v>0</v>
      </c>
      <c r="C243" s="69"/>
      <c r="D243" s="60"/>
    </row>
    <row r="244" spans="1:4">
      <c r="A244" s="63" t="s">
        <v>1448</v>
      </c>
      <c r="B244" s="58">
        <v>0</v>
      </c>
      <c r="C244" s="69"/>
      <c r="D244" s="60"/>
    </row>
    <row r="245" spans="1:4">
      <c r="A245" s="63" t="s">
        <v>1449</v>
      </c>
      <c r="B245" s="58">
        <v>0</v>
      </c>
      <c r="C245" s="69"/>
      <c r="D245" s="60"/>
    </row>
    <row r="246" spans="1:4">
      <c r="A246" s="63" t="s">
        <v>1450</v>
      </c>
      <c r="B246" s="58">
        <v>0</v>
      </c>
      <c r="C246" s="69"/>
      <c r="D246" s="60"/>
    </row>
    <row r="247" spans="1:4">
      <c r="A247" s="63" t="s">
        <v>1451</v>
      </c>
      <c r="B247" s="58">
        <v>0</v>
      </c>
      <c r="C247" s="77"/>
      <c r="D247" s="60"/>
    </row>
    <row r="248" spans="1:4">
      <c r="A248" s="63" t="s">
        <v>1452</v>
      </c>
      <c r="B248" s="58">
        <v>0</v>
      </c>
      <c r="C248" s="77"/>
      <c r="D248" s="60"/>
    </row>
    <row r="249" spans="1:4">
      <c r="A249" s="63" t="s">
        <v>1453</v>
      </c>
      <c r="B249" s="58">
        <v>0</v>
      </c>
      <c r="C249" s="77"/>
      <c r="D249" s="60"/>
    </row>
    <row r="250" spans="1:4">
      <c r="A250" s="63" t="s">
        <v>1454</v>
      </c>
      <c r="B250" s="58">
        <v>0</v>
      </c>
      <c r="C250" s="77"/>
      <c r="D250" s="60"/>
    </row>
    <row r="251" spans="1:4">
      <c r="A251" s="63" t="s">
        <v>1455</v>
      </c>
      <c r="B251" s="58">
        <v>0</v>
      </c>
      <c r="C251" s="77"/>
      <c r="D251" s="60"/>
    </row>
    <row r="252" spans="1:4">
      <c r="A252" s="63" t="s">
        <v>1456</v>
      </c>
      <c r="B252" s="58">
        <v>0</v>
      </c>
      <c r="C252" s="77"/>
      <c r="D252" s="60"/>
    </row>
    <row r="253" ht="24" spans="1:4">
      <c r="A253" s="63" t="s">
        <v>1457</v>
      </c>
      <c r="B253" s="58"/>
      <c r="C253" s="77"/>
      <c r="D253" s="60"/>
    </row>
    <row r="254" spans="1:4">
      <c r="A254" s="63" t="s">
        <v>1458</v>
      </c>
      <c r="B254" s="58">
        <v>0</v>
      </c>
      <c r="C254" s="77"/>
      <c r="D254" s="60"/>
    </row>
    <row r="255" spans="1:4">
      <c r="A255" s="78" t="s">
        <v>1480</v>
      </c>
      <c r="B255" s="66">
        <f>B6+B14+B30+B42+B53+B108+B132+B185+B190+B193+B219+B237</f>
        <v>25</v>
      </c>
      <c r="C255" s="58"/>
      <c r="D255" s="60"/>
    </row>
    <row r="256" spans="1:4">
      <c r="A256" s="61" t="s">
        <v>1746</v>
      </c>
      <c r="B256" s="69"/>
      <c r="C256" s="69"/>
      <c r="D256" s="60"/>
    </row>
    <row r="257" spans="1:4">
      <c r="A257" s="61" t="s">
        <v>1747</v>
      </c>
      <c r="B257" s="79"/>
      <c r="C257" s="80"/>
      <c r="D257" s="60"/>
    </row>
    <row r="258" spans="1:4">
      <c r="A258" s="61" t="s">
        <v>1748</v>
      </c>
      <c r="B258" s="69"/>
      <c r="D258" s="60"/>
    </row>
    <row r="259" spans="1:4">
      <c r="A259" s="57" t="s">
        <v>1749</v>
      </c>
      <c r="B259" s="65">
        <f>B255+B256+B257+B258</f>
        <v>25</v>
      </c>
      <c r="C259" s="65">
        <f>C255+C256+C257+C258</f>
        <v>0</v>
      </c>
      <c r="D259" s="60"/>
    </row>
    <row r="260" spans="1:4">
      <c r="A260" s="49" t="s">
        <v>1486</v>
      </c>
    </row>
  </sheetData>
  <mergeCells count="6">
    <mergeCell ref="A1:D1"/>
    <mergeCell ref="A2:D2"/>
    <mergeCell ref="A3:D3"/>
    <mergeCell ref="B4:C4"/>
    <mergeCell ref="A4:A5"/>
    <mergeCell ref="D4:D5"/>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D6" sqref="D6"/>
    </sheetView>
  </sheetViews>
  <sheetFormatPr defaultColWidth="13.5" defaultRowHeight="17.1" customHeight="1" outlineLevelCol="3"/>
  <cols>
    <col min="1" max="1" width="42" style="40" customWidth="1"/>
    <col min="2" max="2" width="12.5" style="40" customWidth="1"/>
    <col min="3" max="3" width="30.8796296296296" style="40" customWidth="1"/>
    <col min="4" max="4" width="12.5" style="40" customWidth="1"/>
    <col min="5" max="16384" width="13.5" style="5"/>
  </cols>
  <sheetData>
    <row r="1" ht="20.1" customHeight="1" spans="1:4">
      <c r="A1" s="41" t="s">
        <v>1750</v>
      </c>
    </row>
    <row r="2" ht="33.95" customHeight="1" spans="1:4">
      <c r="A2" s="42" t="s">
        <v>1751</v>
      </c>
      <c r="B2" s="42"/>
      <c r="C2" s="42"/>
      <c r="D2" s="42"/>
    </row>
    <row r="3" customHeight="1" spans="1:4">
      <c r="A3" s="43" t="s">
        <v>25</v>
      </c>
      <c r="B3" s="43"/>
      <c r="C3" s="43"/>
      <c r="D3" s="43"/>
    </row>
    <row r="4" ht="30" customHeight="1" spans="1:4">
      <c r="A4" s="44" t="s">
        <v>1163</v>
      </c>
      <c r="B4" s="44" t="s">
        <v>114</v>
      </c>
      <c r="C4" s="44" t="s">
        <v>1163</v>
      </c>
      <c r="D4" s="44" t="s">
        <v>114</v>
      </c>
    </row>
    <row r="5" ht="30" customHeight="1" spans="1:4">
      <c r="A5" s="45" t="s">
        <v>1489</v>
      </c>
      <c r="B5" s="46">
        <v>25</v>
      </c>
      <c r="C5" s="45" t="s">
        <v>1490</v>
      </c>
      <c r="D5" s="46">
        <v>25</v>
      </c>
    </row>
    <row r="6" ht="30" customHeight="1" spans="1:4">
      <c r="A6" s="45" t="s">
        <v>1491</v>
      </c>
      <c r="B6" s="46"/>
      <c r="C6" s="45" t="s">
        <v>1492</v>
      </c>
      <c r="D6" s="46"/>
    </row>
    <row r="7" ht="30" customHeight="1" spans="1:4">
      <c r="A7" s="45" t="s">
        <v>1493</v>
      </c>
      <c r="B7" s="46" t="s">
        <v>54</v>
      </c>
      <c r="C7" s="45" t="s">
        <v>1494</v>
      </c>
      <c r="D7" s="46"/>
    </row>
    <row r="8" ht="30" customHeight="1" spans="1:4">
      <c r="A8" s="45" t="s">
        <v>1495</v>
      </c>
      <c r="B8" s="46"/>
      <c r="D8" s="46"/>
    </row>
    <row r="9" ht="30" customHeight="1" spans="1:4">
      <c r="A9" s="45" t="s">
        <v>1496</v>
      </c>
      <c r="B9" s="46"/>
      <c r="C9" s="45"/>
      <c r="D9" s="46"/>
    </row>
    <row r="10" ht="30" customHeight="1" spans="1:4">
      <c r="A10" s="45" t="s">
        <v>1752</v>
      </c>
      <c r="B10" s="46"/>
      <c r="C10" s="45"/>
      <c r="D10" s="46"/>
    </row>
    <row r="11" ht="30" customHeight="1" spans="1:4">
      <c r="A11" s="45" t="s">
        <v>1497</v>
      </c>
      <c r="B11" s="46"/>
      <c r="C11" s="45" t="s">
        <v>1498</v>
      </c>
      <c r="D11" s="46"/>
    </row>
    <row r="12" ht="30" customHeight="1" spans="1:4">
      <c r="A12" s="45" t="s">
        <v>1499</v>
      </c>
      <c r="B12" s="46"/>
      <c r="C12" s="45"/>
      <c r="D12" s="46"/>
    </row>
    <row r="13" ht="30" customHeight="1" spans="1:4">
      <c r="A13" s="45" t="s">
        <v>1500</v>
      </c>
      <c r="B13" s="46"/>
      <c r="C13" s="45"/>
      <c r="D13" s="46"/>
    </row>
    <row r="14" ht="30" customHeight="1" spans="1:4">
      <c r="A14" s="45" t="s">
        <v>1501</v>
      </c>
      <c r="B14" s="46"/>
      <c r="C14" s="45"/>
      <c r="D14" s="46"/>
    </row>
    <row r="15" ht="30" customHeight="1" spans="1:4">
      <c r="A15" s="45" t="s">
        <v>1181</v>
      </c>
      <c r="B15" s="46"/>
      <c r="C15" s="45" t="s">
        <v>1182</v>
      </c>
      <c r="D15" s="46"/>
    </row>
    <row r="16" ht="30" customHeight="1" spans="1:4">
      <c r="A16" s="45" t="s">
        <v>1502</v>
      </c>
      <c r="B16" s="46"/>
      <c r="C16" s="45" t="s">
        <v>1503</v>
      </c>
      <c r="D16" s="46"/>
    </row>
    <row r="17" ht="30" customHeight="1" spans="1:4">
      <c r="A17" s="45" t="s">
        <v>1504</v>
      </c>
      <c r="B17" s="46"/>
      <c r="C17" s="45"/>
      <c r="D17" s="46"/>
    </row>
    <row r="18" ht="30" customHeight="1" spans="1:4">
      <c r="A18" s="45" t="s">
        <v>1194</v>
      </c>
      <c r="B18" s="46" t="str">
        <f>B19</f>
        <v> </v>
      </c>
      <c r="C18" s="45" t="s">
        <v>1195</v>
      </c>
      <c r="D18" s="46"/>
    </row>
    <row r="19" ht="30" customHeight="1" spans="1:4">
      <c r="A19" s="45" t="s">
        <v>1505</v>
      </c>
      <c r="B19" s="46" t="s">
        <v>54</v>
      </c>
      <c r="C19" s="45"/>
      <c r="D19" s="46"/>
    </row>
    <row r="20" ht="30" customHeight="1" spans="1:4">
      <c r="A20" s="45"/>
      <c r="B20" s="46"/>
      <c r="C20" s="45" t="s">
        <v>1506</v>
      </c>
      <c r="D20" s="46" t="s">
        <v>54</v>
      </c>
    </row>
    <row r="21" ht="30" customHeight="1" spans="1:4">
      <c r="A21" s="47" t="s">
        <v>1507</v>
      </c>
      <c r="B21" s="48">
        <f>SUM(B5:B9,B18)</f>
        <v>25</v>
      </c>
      <c r="C21" s="47" t="s">
        <v>1508</v>
      </c>
      <c r="D21" s="48">
        <f>SUM(D5:D8,D11,D18,D15,D20)</f>
        <v>25</v>
      </c>
    </row>
    <row r="22" customHeight="1" spans="1:4">
      <c r="A22" s="40" t="s">
        <v>1486</v>
      </c>
    </row>
  </sheetData>
  <mergeCells count="2">
    <mergeCell ref="A2:D2"/>
    <mergeCell ref="A3:D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B9" sqref="B9"/>
    </sheetView>
  </sheetViews>
  <sheetFormatPr defaultColWidth="10" defaultRowHeight="15.6" outlineLevelCol="2"/>
  <cols>
    <col min="1" max="1" width="41.1296296296296" style="1" customWidth="1"/>
    <col min="2" max="2" width="18.25" style="31" customWidth="1"/>
    <col min="3" max="3" width="19" style="32" customWidth="1"/>
    <col min="4" max="16384" width="10" style="5"/>
  </cols>
  <sheetData>
    <row r="1" ht="21" customHeight="1" spans="1:3">
      <c r="A1" s="1" t="s">
        <v>1753</v>
      </c>
    </row>
    <row r="2" ht="24" customHeight="1" spans="1:3">
      <c r="A2" s="6" t="s">
        <v>1754</v>
      </c>
      <c r="B2" s="6"/>
      <c r="C2" s="6"/>
    </row>
    <row r="3" ht="14.1" customHeight="1" spans="1:3">
      <c r="C3" s="7" t="s">
        <v>25</v>
      </c>
    </row>
    <row r="4" ht="41.65" customHeight="1" spans="1:3">
      <c r="A4" s="8" t="s">
        <v>1163</v>
      </c>
      <c r="B4" s="29" t="s">
        <v>114</v>
      </c>
      <c r="C4" s="8" t="s">
        <v>1540</v>
      </c>
    </row>
    <row r="5" ht="41.65" customHeight="1" spans="1:3">
      <c r="A5" s="11" t="s">
        <v>1512</v>
      </c>
      <c r="B5" s="29">
        <f>SUM(B6:B10)</f>
        <v>0</v>
      </c>
      <c r="C5" s="8" t="s">
        <v>54</v>
      </c>
    </row>
    <row r="6" ht="41.65" customHeight="1" spans="1:3">
      <c r="A6" s="26" t="s">
        <v>1513</v>
      </c>
      <c r="B6" s="33"/>
      <c r="C6" s="34" t="s">
        <v>54</v>
      </c>
    </row>
    <row r="7" ht="41.65" customHeight="1" spans="1:3">
      <c r="A7" s="26" t="s">
        <v>1514</v>
      </c>
      <c r="B7" s="33"/>
      <c r="C7" s="34"/>
    </row>
    <row r="8" ht="41.65" customHeight="1" spans="1:3">
      <c r="A8" s="26" t="s">
        <v>1515</v>
      </c>
      <c r="B8" s="33"/>
      <c r="C8" s="34"/>
    </row>
    <row r="9" ht="41.65" customHeight="1" spans="1:3">
      <c r="A9" s="26" t="s">
        <v>1516</v>
      </c>
      <c r="B9" s="33"/>
      <c r="C9" s="34"/>
    </row>
    <row r="10" ht="41.65" customHeight="1" spans="1:3">
      <c r="A10" s="26" t="s">
        <v>1517</v>
      </c>
      <c r="B10" s="33"/>
      <c r="C10" s="34"/>
    </row>
    <row r="11" ht="41.65" customHeight="1" spans="1:3">
      <c r="A11" s="11" t="s">
        <v>1518</v>
      </c>
      <c r="B11" s="29"/>
      <c r="C11" s="8"/>
    </row>
    <row r="12" ht="41.65" customHeight="1" spans="1:3">
      <c r="A12" s="11" t="s">
        <v>1519</v>
      </c>
      <c r="B12" s="29"/>
      <c r="C12" s="8"/>
    </row>
    <row r="13" ht="41.65" customHeight="1" spans="1:3">
      <c r="A13" s="21"/>
      <c r="B13" s="35"/>
      <c r="C13" s="36"/>
    </row>
    <row r="14" ht="41.65" customHeight="1" spans="1:3">
      <c r="A14" s="37" t="s">
        <v>57</v>
      </c>
      <c r="B14" s="38">
        <f>B5+B11+B12</f>
        <v>0</v>
      </c>
      <c r="C14" s="37" t="s">
        <v>54</v>
      </c>
    </row>
    <row r="15" ht="27.95" customHeight="1" spans="1:3">
      <c r="A15" s="26" t="s">
        <v>1520</v>
      </c>
      <c r="B15" s="33"/>
      <c r="C15" s="34"/>
    </row>
    <row r="16" ht="41.65" customHeight="1" spans="1:3">
      <c r="A16" s="28" t="s">
        <v>110</v>
      </c>
      <c r="B16" s="39">
        <f>B14+B15</f>
        <v>0</v>
      </c>
      <c r="C16" s="28" t="s">
        <v>54</v>
      </c>
    </row>
    <row r="17" ht="16.5" customHeight="1" spans="1:1">
      <c r="A17" s="1" t="s">
        <v>1486</v>
      </c>
    </row>
    <row r="18" ht="16.5" customHeight="1"/>
    <row r="19" ht="16.5" customHeight="1"/>
    <row r="20" ht="16.5" customHeight="1"/>
    <row r="21" ht="16.5" customHeight="1"/>
    <row r="22" ht="16.5" customHeight="1"/>
    <row r="23" ht="16.5" customHeight="1"/>
  </sheetData>
  <mergeCells count="1">
    <mergeCell ref="A2:C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topLeftCell="A11" workbookViewId="0">
      <selection activeCell="D39" sqref="D39"/>
    </sheetView>
  </sheetViews>
  <sheetFormatPr defaultColWidth="10" defaultRowHeight="15.6" outlineLevelCol="4"/>
  <cols>
    <col min="1" max="1" width="49.5" style="5" customWidth="1"/>
    <col min="2" max="2" width="11" style="255" customWidth="1"/>
    <col min="3" max="3" width="12" style="255" customWidth="1"/>
    <col min="4" max="4" width="11.25" style="256" customWidth="1"/>
    <col min="5" max="5" width="12.8796296296296" style="82" customWidth="1"/>
    <col min="6" max="16384" width="10" style="5"/>
  </cols>
  <sheetData>
    <row r="1" ht="17.1" customHeight="1" spans="1:5">
      <c r="A1" s="82" t="s">
        <v>23</v>
      </c>
    </row>
    <row r="2" ht="20.4" spans="1:5">
      <c r="A2" s="83" t="s">
        <v>24</v>
      </c>
      <c r="B2" s="257"/>
      <c r="C2" s="257"/>
      <c r="D2" s="257"/>
      <c r="E2" s="83"/>
    </row>
    <row r="3" spans="1:5">
      <c r="A3" s="85"/>
      <c r="B3" s="258"/>
      <c r="C3" s="258"/>
      <c r="D3" s="259"/>
      <c r="E3" s="260" t="s">
        <v>25</v>
      </c>
    </row>
    <row r="4" ht="31.5" customHeight="1" spans="1:5">
      <c r="A4" s="196" t="s">
        <v>26</v>
      </c>
      <c r="B4" s="196" t="s">
        <v>27</v>
      </c>
      <c r="C4" s="196" t="s">
        <v>28</v>
      </c>
      <c r="D4" s="196" t="s">
        <v>29</v>
      </c>
      <c r="E4" s="261" t="s">
        <v>30</v>
      </c>
    </row>
    <row r="5" ht="15" customHeight="1" spans="1:5">
      <c r="A5" s="96" t="s">
        <v>31</v>
      </c>
      <c r="B5" s="262">
        <f>SUM(B6:B21)</f>
        <v>0</v>
      </c>
      <c r="C5" s="262">
        <f>SUM(C6:C21)</f>
        <v>0</v>
      </c>
      <c r="D5" s="262">
        <f>SUM(D6:D21)</f>
        <v>0</v>
      </c>
      <c r="E5" s="263" t="e">
        <f>D5/C5*100</f>
        <v>#DIV/0!</v>
      </c>
    </row>
    <row r="6" ht="15" customHeight="1" spans="1:5">
      <c r="A6" s="90" t="s">
        <v>32</v>
      </c>
      <c r="B6" s="208"/>
      <c r="C6" s="264"/>
      <c r="D6" s="264"/>
      <c r="E6" s="265" t="e">
        <f>D6/C6*100</f>
        <v>#DIV/0!</v>
      </c>
    </row>
    <row r="7" ht="15" customHeight="1" spans="1:5">
      <c r="A7" s="90" t="s">
        <v>33</v>
      </c>
      <c r="B7" s="208"/>
      <c r="C7" s="264"/>
      <c r="D7" s="264"/>
      <c r="E7" s="265" t="e">
        <f>D7/C7*100</f>
        <v>#DIV/0!</v>
      </c>
    </row>
    <row r="8" ht="15" customHeight="1" spans="1:5">
      <c r="A8" s="90" t="s">
        <v>34</v>
      </c>
      <c r="B8" s="208"/>
      <c r="C8" s="266"/>
      <c r="D8" s="266"/>
      <c r="E8" s="265"/>
    </row>
    <row r="9" ht="15" customHeight="1" spans="1:5">
      <c r="A9" s="90" t="s">
        <v>35</v>
      </c>
      <c r="B9" s="208"/>
      <c r="C9" s="264"/>
      <c r="D9" s="264"/>
      <c r="E9" s="265" t="e">
        <f t="shared" ref="E9:E26" si="0">D9/C9*100</f>
        <v>#DIV/0!</v>
      </c>
    </row>
    <row r="10" ht="15" customHeight="1" spans="1:5">
      <c r="A10" s="90" t="s">
        <v>36</v>
      </c>
      <c r="B10" s="208"/>
      <c r="C10" s="264"/>
      <c r="D10" s="264"/>
      <c r="E10" s="265" t="e">
        <f t="shared" si="0"/>
        <v>#DIV/0!</v>
      </c>
    </row>
    <row r="11" ht="15" customHeight="1" spans="1:5">
      <c r="A11" s="90" t="s">
        <v>37</v>
      </c>
      <c r="B11" s="208"/>
      <c r="C11" s="264"/>
      <c r="D11" s="264"/>
      <c r="E11" s="265" t="e">
        <f t="shared" si="0"/>
        <v>#DIV/0!</v>
      </c>
    </row>
    <row r="12" ht="15" customHeight="1" spans="1:5">
      <c r="A12" s="90" t="s">
        <v>38</v>
      </c>
      <c r="B12" s="208"/>
      <c r="C12" s="264"/>
      <c r="D12" s="264"/>
      <c r="E12" s="265" t="e">
        <f t="shared" si="0"/>
        <v>#DIV/0!</v>
      </c>
    </row>
    <row r="13" ht="15" customHeight="1" spans="1:5">
      <c r="A13" s="90" t="s">
        <v>39</v>
      </c>
      <c r="B13" s="208"/>
      <c r="C13" s="264"/>
      <c r="D13" s="264"/>
      <c r="E13" s="265" t="e">
        <f t="shared" si="0"/>
        <v>#DIV/0!</v>
      </c>
    </row>
    <row r="14" ht="15" customHeight="1" spans="1:5">
      <c r="A14" s="90" t="s">
        <v>40</v>
      </c>
      <c r="B14" s="208"/>
      <c r="C14" s="264"/>
      <c r="D14" s="264"/>
      <c r="E14" s="265" t="e">
        <f t="shared" si="0"/>
        <v>#DIV/0!</v>
      </c>
    </row>
    <row r="15" ht="15" customHeight="1" spans="1:5">
      <c r="A15" s="90" t="s">
        <v>41</v>
      </c>
      <c r="B15" s="208"/>
      <c r="C15" s="264"/>
      <c r="D15" s="264"/>
      <c r="E15" s="265" t="e">
        <f t="shared" si="0"/>
        <v>#DIV/0!</v>
      </c>
    </row>
    <row r="16" ht="15" customHeight="1" spans="1:5">
      <c r="A16" s="90" t="s">
        <v>42</v>
      </c>
      <c r="B16" s="208"/>
      <c r="C16" s="264"/>
      <c r="D16" s="264"/>
      <c r="E16" s="265" t="e">
        <f t="shared" si="0"/>
        <v>#DIV/0!</v>
      </c>
    </row>
    <row r="17" ht="15" customHeight="1" spans="1:5">
      <c r="A17" s="90" t="s">
        <v>43</v>
      </c>
      <c r="B17" s="208"/>
      <c r="C17" s="264"/>
      <c r="D17" s="264"/>
      <c r="E17" s="265" t="e">
        <f t="shared" si="0"/>
        <v>#DIV/0!</v>
      </c>
    </row>
    <row r="18" ht="15" customHeight="1" spans="1:5">
      <c r="A18" s="90" t="s">
        <v>44</v>
      </c>
      <c r="B18" s="208"/>
      <c r="C18" s="264"/>
      <c r="D18" s="264"/>
      <c r="E18" s="265" t="e">
        <f t="shared" si="0"/>
        <v>#DIV/0!</v>
      </c>
    </row>
    <row r="19" ht="15" customHeight="1" spans="1:5">
      <c r="A19" s="90" t="s">
        <v>45</v>
      </c>
      <c r="B19" s="208"/>
      <c r="C19" s="264"/>
      <c r="D19" s="264"/>
      <c r="E19" s="265" t="e">
        <f t="shared" si="0"/>
        <v>#DIV/0!</v>
      </c>
    </row>
    <row r="20" ht="15" customHeight="1" spans="1:5">
      <c r="A20" s="90" t="s">
        <v>46</v>
      </c>
      <c r="B20" s="208"/>
      <c r="C20" s="267"/>
      <c r="D20" s="264"/>
      <c r="E20" s="265" t="e">
        <f t="shared" si="0"/>
        <v>#DIV/0!</v>
      </c>
    </row>
    <row r="21" ht="15" customHeight="1" spans="1:5">
      <c r="A21" s="90" t="s">
        <v>47</v>
      </c>
      <c r="B21" s="208"/>
      <c r="C21" s="267"/>
      <c r="D21" s="266"/>
      <c r="E21" s="265"/>
    </row>
    <row r="22" ht="15" customHeight="1" spans="1:5">
      <c r="A22" s="96" t="s">
        <v>48</v>
      </c>
      <c r="B22" s="268">
        <f>SUM(B23:B29)</f>
        <v>0</v>
      </c>
      <c r="C22" s="262">
        <f>SUM(C23:C29)</f>
        <v>0</v>
      </c>
      <c r="D22" s="262">
        <f>SUM(D23:D29)</f>
        <v>0</v>
      </c>
      <c r="E22" s="263" t="e">
        <f t="shared" si="0"/>
        <v>#DIV/0!</v>
      </c>
    </row>
    <row r="23" ht="15" customHeight="1" spans="1:5">
      <c r="A23" s="90" t="s">
        <v>49</v>
      </c>
      <c r="B23" s="208"/>
      <c r="C23" s="264"/>
      <c r="D23" s="264"/>
      <c r="E23" s="265" t="e">
        <f t="shared" si="0"/>
        <v>#DIV/0!</v>
      </c>
    </row>
    <row r="24" ht="15" customHeight="1" spans="1:5">
      <c r="A24" s="90" t="s">
        <v>50</v>
      </c>
      <c r="B24" s="208"/>
      <c r="C24" s="264"/>
      <c r="D24" s="264"/>
      <c r="E24" s="265" t="e">
        <f t="shared" si="0"/>
        <v>#DIV/0!</v>
      </c>
    </row>
    <row r="25" ht="15" customHeight="1" spans="1:5">
      <c r="A25" s="90" t="s">
        <v>51</v>
      </c>
      <c r="B25" s="208"/>
      <c r="C25" s="264"/>
      <c r="D25" s="264"/>
      <c r="E25" s="265" t="e">
        <f t="shared" si="0"/>
        <v>#DIV/0!</v>
      </c>
    </row>
    <row r="26" ht="15" customHeight="1" spans="1:5">
      <c r="A26" s="90" t="s">
        <v>52</v>
      </c>
      <c r="B26" s="208"/>
      <c r="C26" s="264"/>
      <c r="D26" s="264"/>
      <c r="E26" s="265" t="e">
        <f t="shared" si="0"/>
        <v>#DIV/0!</v>
      </c>
    </row>
    <row r="27" ht="15" customHeight="1" spans="1:5">
      <c r="A27" s="90" t="s">
        <v>53</v>
      </c>
      <c r="B27" s="208"/>
      <c r="C27" s="264"/>
      <c r="D27" s="264"/>
      <c r="E27" s="265" t="s">
        <v>54</v>
      </c>
    </row>
    <row r="28" ht="15" customHeight="1" spans="1:5">
      <c r="A28" s="90" t="s">
        <v>55</v>
      </c>
      <c r="B28" s="208"/>
      <c r="C28" s="266"/>
      <c r="D28" s="266"/>
      <c r="E28" s="265" t="e">
        <f>D28/C28*100</f>
        <v>#DIV/0!</v>
      </c>
    </row>
    <row r="29" ht="15" customHeight="1" spans="1:5">
      <c r="A29" s="90" t="s">
        <v>56</v>
      </c>
      <c r="B29" s="208"/>
      <c r="C29" s="266"/>
      <c r="D29" s="266"/>
      <c r="E29" s="265" t="e">
        <f>D29/C29*100</f>
        <v>#DIV/0!</v>
      </c>
    </row>
    <row r="30" ht="15" customHeight="1" spans="1:5">
      <c r="A30" s="87" t="s">
        <v>57</v>
      </c>
      <c r="B30" s="262">
        <f>SUM(B5,B22)</f>
        <v>0</v>
      </c>
      <c r="C30" s="262">
        <f>SUM(C5,C22)</f>
        <v>0</v>
      </c>
      <c r="D30" s="262">
        <f>SUM(D5,D22)</f>
        <v>0</v>
      </c>
      <c r="E30" s="263" t="e">
        <f>D30/C30*100</f>
        <v>#DIV/0!</v>
      </c>
    </row>
    <row r="31" ht="15" customHeight="1" spans="1:5">
      <c r="A31" s="219" t="s">
        <v>58</v>
      </c>
      <c r="B31" s="269">
        <f>SUM(B32,B38,B73)</f>
        <v>1372.25</v>
      </c>
      <c r="C31" s="269">
        <f>SUM(C32,C38,C73)</f>
        <v>1985</v>
      </c>
      <c r="D31" s="269">
        <f>SUM(D32,D38,D73)</f>
        <v>1985</v>
      </c>
      <c r="E31" s="270">
        <f>SUM(E32,E38,E73)</f>
        <v>0</v>
      </c>
    </row>
    <row r="32" ht="15" customHeight="1" spans="1:5">
      <c r="A32" s="219" t="s">
        <v>59</v>
      </c>
      <c r="B32" s="269"/>
      <c r="C32" s="269"/>
      <c r="D32" s="269"/>
      <c r="E32" s="270"/>
    </row>
    <row r="33" ht="15" customHeight="1" spans="1:5">
      <c r="A33" s="221" t="s">
        <v>60</v>
      </c>
      <c r="B33" s="264"/>
      <c r="C33" s="264"/>
      <c r="D33" s="264"/>
      <c r="E33" s="271"/>
    </row>
    <row r="34" ht="15" customHeight="1" spans="1:5">
      <c r="A34" s="221" t="s">
        <v>61</v>
      </c>
      <c r="B34" s="264"/>
      <c r="C34" s="264"/>
      <c r="D34" s="264"/>
      <c r="E34" s="271"/>
    </row>
    <row r="35" ht="15" customHeight="1" spans="1:5">
      <c r="A35" s="221" t="s">
        <v>62</v>
      </c>
      <c r="B35" s="264"/>
      <c r="C35" s="264"/>
      <c r="D35" s="264"/>
      <c r="E35" s="271"/>
    </row>
    <row r="36" ht="15" customHeight="1" spans="1:5">
      <c r="A36" s="221" t="s">
        <v>63</v>
      </c>
      <c r="B36" s="264"/>
      <c r="C36" s="264"/>
      <c r="D36" s="264"/>
      <c r="E36" s="271"/>
    </row>
    <row r="37" ht="15" customHeight="1" spans="1:5">
      <c r="A37" s="221" t="s">
        <v>64</v>
      </c>
      <c r="B37" s="264"/>
      <c r="C37" s="264"/>
      <c r="D37" s="264"/>
      <c r="E37" s="271"/>
    </row>
    <row r="38" ht="15" customHeight="1" spans="1:5">
      <c r="A38" s="219" t="s">
        <v>65</v>
      </c>
      <c r="B38" s="269">
        <f>SUM(B39:B72)</f>
        <v>1319</v>
      </c>
      <c r="C38" s="269">
        <f>SUM(C39:C72)</f>
        <v>1407</v>
      </c>
      <c r="D38" s="269">
        <f>SUM(D39:D72)</f>
        <v>1407</v>
      </c>
      <c r="E38" s="272"/>
    </row>
    <row r="39" ht="15" customHeight="1" spans="1:5">
      <c r="A39" s="207" t="s">
        <v>66</v>
      </c>
      <c r="B39" s="273">
        <v>142</v>
      </c>
      <c r="C39" s="264">
        <v>216</v>
      </c>
      <c r="D39" s="264">
        <v>216</v>
      </c>
      <c r="E39" s="272"/>
    </row>
    <row r="40" ht="15" customHeight="1" spans="1:5">
      <c r="A40" s="209" t="s">
        <v>67</v>
      </c>
      <c r="B40" s="208"/>
      <c r="C40" s="264"/>
      <c r="D40" s="264"/>
      <c r="E40" s="272"/>
    </row>
    <row r="41" ht="15" customHeight="1" spans="1:5">
      <c r="A41" s="209" t="s">
        <v>68</v>
      </c>
      <c r="B41" s="208"/>
      <c r="C41" s="264"/>
      <c r="D41" s="264"/>
      <c r="E41" s="272"/>
    </row>
    <row r="42" ht="15" customHeight="1" spans="1:5">
      <c r="A42" s="209" t="s">
        <v>69</v>
      </c>
      <c r="B42" s="208"/>
      <c r="C42" s="264"/>
      <c r="D42" s="264"/>
      <c r="E42" s="272"/>
    </row>
    <row r="43" ht="15" customHeight="1" spans="1:5">
      <c r="A43" s="209" t="s">
        <v>70</v>
      </c>
      <c r="B43" s="208"/>
      <c r="C43" s="264"/>
      <c r="D43" s="264"/>
      <c r="E43" s="272"/>
    </row>
    <row r="44" ht="15" customHeight="1" spans="1:5">
      <c r="A44" s="209" t="s">
        <v>71</v>
      </c>
      <c r="B44" s="208"/>
      <c r="C44" s="264"/>
      <c r="D44" s="264"/>
      <c r="E44" s="272"/>
    </row>
    <row r="45" ht="15" customHeight="1" spans="1:5">
      <c r="A45" s="209" t="s">
        <v>72</v>
      </c>
      <c r="B45" s="208"/>
      <c r="C45" s="264"/>
      <c r="D45" s="264"/>
      <c r="E45" s="272"/>
    </row>
    <row r="46" ht="15" customHeight="1" spans="1:5">
      <c r="A46" s="209" t="s">
        <v>73</v>
      </c>
      <c r="B46" s="274">
        <v>1177</v>
      </c>
      <c r="C46" s="264">
        <v>1191</v>
      </c>
      <c r="D46" s="264">
        <v>1191</v>
      </c>
      <c r="E46" s="272"/>
    </row>
    <row r="47" ht="15" customHeight="1" spans="1:5">
      <c r="A47" s="209" t="s">
        <v>74</v>
      </c>
      <c r="B47" s="208"/>
      <c r="C47" s="264"/>
      <c r="D47" s="264"/>
      <c r="E47" s="272"/>
    </row>
    <row r="48" ht="15" customHeight="1" spans="1:5">
      <c r="A48" s="209" t="s">
        <v>75</v>
      </c>
      <c r="B48" s="208"/>
      <c r="C48" s="264"/>
      <c r="D48" s="264"/>
      <c r="E48" s="272"/>
    </row>
    <row r="49" ht="15" customHeight="1" spans="1:5">
      <c r="A49" s="209" t="s">
        <v>76</v>
      </c>
      <c r="B49" s="208"/>
      <c r="C49" s="264"/>
      <c r="D49" s="264"/>
      <c r="E49" s="272"/>
    </row>
    <row r="50" ht="15" customHeight="1" spans="1:5">
      <c r="A50" s="209" t="s">
        <v>77</v>
      </c>
      <c r="B50" s="208"/>
      <c r="C50" s="264"/>
      <c r="D50" s="264"/>
      <c r="E50" s="272"/>
    </row>
    <row r="51" ht="15" customHeight="1" spans="1:5">
      <c r="A51" s="209" t="s">
        <v>78</v>
      </c>
      <c r="B51" s="208"/>
      <c r="C51" s="271"/>
      <c r="D51" s="271"/>
      <c r="E51" s="272"/>
    </row>
    <row r="52" ht="15" customHeight="1" spans="1:5">
      <c r="A52" s="209" t="s">
        <v>79</v>
      </c>
      <c r="B52" s="208"/>
      <c r="C52" s="271"/>
      <c r="D52" s="271"/>
      <c r="E52" s="272"/>
    </row>
    <row r="53" ht="15" customHeight="1" spans="1:5">
      <c r="A53" s="207" t="s">
        <v>80</v>
      </c>
      <c r="B53" s="208"/>
      <c r="C53" s="271"/>
      <c r="D53" s="271"/>
      <c r="E53" s="272"/>
    </row>
    <row r="54" ht="15" customHeight="1" spans="1:5">
      <c r="A54" s="207" t="s">
        <v>81</v>
      </c>
      <c r="B54" s="208"/>
      <c r="C54" s="271"/>
      <c r="D54" s="271"/>
      <c r="E54" s="272"/>
    </row>
    <row r="55" ht="15" customHeight="1" spans="1:5">
      <c r="A55" s="207" t="s">
        <v>82</v>
      </c>
      <c r="B55" s="208"/>
      <c r="C55" s="271"/>
      <c r="D55" s="271"/>
      <c r="E55" s="272"/>
    </row>
    <row r="56" ht="15" customHeight="1" spans="1:5">
      <c r="A56" s="207" t="s">
        <v>83</v>
      </c>
      <c r="B56" s="208"/>
      <c r="C56" s="264"/>
      <c r="D56" s="264"/>
      <c r="E56" s="272"/>
    </row>
    <row r="57" ht="15" customHeight="1" spans="1:5">
      <c r="A57" s="209" t="s">
        <v>84</v>
      </c>
      <c r="B57" s="208"/>
      <c r="C57" s="264"/>
      <c r="D57" s="264"/>
      <c r="E57" s="272"/>
    </row>
    <row r="58" ht="15" customHeight="1" spans="1:5">
      <c r="A58" s="209" t="s">
        <v>85</v>
      </c>
      <c r="B58" s="208"/>
      <c r="C58" s="264"/>
      <c r="D58" s="264"/>
      <c r="E58" s="272"/>
    </row>
    <row r="59" ht="15" customHeight="1" spans="1:5">
      <c r="A59" s="209" t="s">
        <v>86</v>
      </c>
      <c r="B59" s="208"/>
      <c r="C59" s="264"/>
      <c r="D59" s="264"/>
      <c r="E59" s="272"/>
    </row>
    <row r="60" ht="15" customHeight="1" spans="1:5">
      <c r="A60" s="209" t="s">
        <v>87</v>
      </c>
      <c r="B60" s="208"/>
      <c r="C60" s="264"/>
      <c r="D60" s="264"/>
      <c r="E60" s="272"/>
    </row>
    <row r="61" ht="15" customHeight="1" spans="1:5">
      <c r="A61" s="209" t="s">
        <v>88</v>
      </c>
      <c r="B61" s="208"/>
      <c r="C61" s="264"/>
      <c r="D61" s="264"/>
      <c r="E61" s="272"/>
    </row>
    <row r="62" ht="15" customHeight="1" spans="1:5">
      <c r="A62" s="209" t="s">
        <v>89</v>
      </c>
      <c r="B62" s="208"/>
      <c r="C62" s="264"/>
      <c r="D62" s="264"/>
      <c r="E62" s="272"/>
    </row>
    <row r="63" ht="15" customHeight="1" spans="1:5">
      <c r="A63" s="209" t="s">
        <v>90</v>
      </c>
      <c r="B63" s="208"/>
      <c r="C63" s="264"/>
      <c r="D63" s="264"/>
      <c r="E63" s="272"/>
    </row>
    <row r="64" ht="15" customHeight="1" spans="1:5">
      <c r="A64" s="207" t="s">
        <v>91</v>
      </c>
      <c r="B64" s="208"/>
      <c r="C64" s="264"/>
      <c r="D64" s="264"/>
      <c r="E64" s="272"/>
    </row>
    <row r="65" ht="15" customHeight="1" spans="1:5">
      <c r="A65" s="207" t="s">
        <v>92</v>
      </c>
      <c r="B65" s="208"/>
      <c r="C65" s="264"/>
      <c r="D65" s="264"/>
      <c r="E65" s="272"/>
    </row>
    <row r="66" ht="15" customHeight="1" spans="1:5">
      <c r="A66" s="207" t="s">
        <v>93</v>
      </c>
      <c r="B66" s="208"/>
      <c r="C66" s="264"/>
      <c r="D66" s="264"/>
      <c r="E66" s="272"/>
    </row>
    <row r="67" ht="15" customHeight="1" spans="1:5">
      <c r="A67" s="207" t="s">
        <v>94</v>
      </c>
      <c r="B67" s="208"/>
      <c r="C67" s="264"/>
      <c r="D67" s="264"/>
      <c r="E67" s="272"/>
    </row>
    <row r="68" ht="15" customHeight="1" spans="1:5">
      <c r="A68" s="209" t="s">
        <v>90</v>
      </c>
      <c r="B68" s="208"/>
      <c r="C68" s="275"/>
      <c r="D68" s="275"/>
      <c r="E68" s="272"/>
    </row>
    <row r="69" ht="15" customHeight="1" spans="1:5">
      <c r="A69" s="207" t="s">
        <v>95</v>
      </c>
      <c r="B69" s="208"/>
      <c r="C69" s="264"/>
      <c r="D69" s="264"/>
      <c r="E69" s="272"/>
    </row>
    <row r="70" ht="15" customHeight="1" spans="1:5">
      <c r="A70" s="207" t="s">
        <v>96</v>
      </c>
      <c r="B70" s="208"/>
      <c r="C70" s="264"/>
      <c r="D70" s="264"/>
      <c r="E70" s="272"/>
    </row>
    <row r="71" ht="15" customHeight="1" spans="1:5">
      <c r="A71" s="207" t="s">
        <v>97</v>
      </c>
      <c r="B71" s="208"/>
      <c r="C71" s="264"/>
      <c r="D71" s="264"/>
      <c r="E71" s="272"/>
    </row>
    <row r="72" ht="15" customHeight="1" spans="1:5">
      <c r="A72" s="207" t="s">
        <v>98</v>
      </c>
      <c r="B72" s="208"/>
      <c r="C72" s="264"/>
      <c r="D72" s="264"/>
      <c r="E72" s="272"/>
    </row>
    <row r="73" s="254" customFormat="1" ht="15" customHeight="1" spans="1:5">
      <c r="A73" s="219" t="s">
        <v>99</v>
      </c>
      <c r="B73" s="269">
        <f>SUM(B74:B75)</f>
        <v>53.25</v>
      </c>
      <c r="C73" s="269">
        <f>SUM(C74:C75)</f>
        <v>578</v>
      </c>
      <c r="D73" s="269">
        <f>SUM(D74:D75)</f>
        <v>578</v>
      </c>
      <c r="E73" s="276"/>
    </row>
    <row r="74" ht="15" customHeight="1" spans="1:5">
      <c r="A74" s="221" t="s">
        <v>100</v>
      </c>
      <c r="B74" s="277">
        <v>53.25</v>
      </c>
      <c r="C74" s="264">
        <v>578</v>
      </c>
      <c r="D74" s="264">
        <v>578</v>
      </c>
      <c r="E74" s="272"/>
    </row>
    <row r="75" ht="15" customHeight="1" spans="1:5">
      <c r="A75" s="221" t="s">
        <v>101</v>
      </c>
      <c r="B75" s="264"/>
      <c r="C75" s="264"/>
      <c r="D75" s="264"/>
      <c r="E75" s="272"/>
    </row>
    <row r="76" s="254" customFormat="1" ht="15" customHeight="1" spans="1:5">
      <c r="A76" s="219" t="s">
        <v>102</v>
      </c>
      <c r="B76" s="269">
        <f>SUM(B77)</f>
        <v>0</v>
      </c>
      <c r="C76" s="269">
        <f>SUM(C77)</f>
        <v>0</v>
      </c>
      <c r="D76" s="269">
        <f>SUM(D77)</f>
        <v>0</v>
      </c>
      <c r="E76" s="278"/>
    </row>
    <row r="77" ht="15" customHeight="1" spans="1:5">
      <c r="A77" s="221" t="s">
        <v>103</v>
      </c>
      <c r="B77" s="264"/>
      <c r="C77" s="264"/>
      <c r="D77" s="264"/>
      <c r="E77" s="279"/>
    </row>
    <row r="78" ht="15" customHeight="1" spans="1:5">
      <c r="A78" s="219" t="s">
        <v>104</v>
      </c>
      <c r="B78" s="269"/>
      <c r="C78" s="269"/>
      <c r="D78" s="269"/>
      <c r="E78" s="279"/>
    </row>
    <row r="79" ht="15" customHeight="1" spans="1:5">
      <c r="A79" s="219" t="s">
        <v>105</v>
      </c>
      <c r="B79" s="269">
        <f>SUM(B80:B82)</f>
        <v>0</v>
      </c>
      <c r="C79" s="269">
        <f>SUM(C80:C82)</f>
        <v>0</v>
      </c>
      <c r="D79" s="269">
        <f>SUM(D80:D82)</f>
        <v>0</v>
      </c>
      <c r="E79" s="279"/>
    </row>
    <row r="80" ht="15" customHeight="1" spans="1:5">
      <c r="A80" s="221" t="s">
        <v>106</v>
      </c>
      <c r="B80" s="208"/>
      <c r="C80" s="208"/>
      <c r="D80" s="208"/>
      <c r="E80" s="279"/>
    </row>
    <row r="81" ht="15" customHeight="1" spans="1:5">
      <c r="A81" s="221" t="s">
        <v>107</v>
      </c>
      <c r="B81" s="208"/>
      <c r="C81" s="208"/>
      <c r="D81" s="208"/>
      <c r="E81" s="279"/>
    </row>
    <row r="82" ht="15" customHeight="1" spans="1:5">
      <c r="A82" s="221" t="s">
        <v>108</v>
      </c>
      <c r="B82" s="208"/>
      <c r="C82" s="264"/>
      <c r="D82" s="264"/>
      <c r="E82" s="279"/>
    </row>
    <row r="83" ht="15" customHeight="1" spans="1:5">
      <c r="A83" s="219" t="s">
        <v>109</v>
      </c>
      <c r="B83" s="269"/>
      <c r="C83" s="269"/>
      <c r="D83" s="269"/>
      <c r="E83" s="279"/>
    </row>
    <row r="84" ht="15" customHeight="1" spans="1:5">
      <c r="A84" s="280" t="s">
        <v>110</v>
      </c>
      <c r="B84" s="269">
        <f>B30+B31+B76+B78+B79+B83</f>
        <v>1372.25</v>
      </c>
      <c r="C84" s="269">
        <f>C30+C31+C76+C78+C79+C83</f>
        <v>1985</v>
      </c>
      <c r="D84" s="269">
        <f>D30+D31+D76+D78+D79+D83</f>
        <v>1985</v>
      </c>
      <c r="E84" s="279"/>
    </row>
  </sheetData>
  <mergeCells count="1">
    <mergeCell ref="A2:E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workbookViewId="0">
      <selection activeCell="A2" sqref="A2:C2"/>
    </sheetView>
  </sheetViews>
  <sheetFormatPr defaultColWidth="10" defaultRowHeight="15.6" outlineLevelCol="2"/>
  <cols>
    <col min="1" max="1" width="49.1296296296296" style="3" customWidth="1"/>
    <col min="2" max="2" width="18.1296296296296" style="4" customWidth="1"/>
    <col min="3" max="16384" width="10" style="5"/>
  </cols>
  <sheetData>
    <row r="1" ht="21" customHeight="1" spans="1:3">
      <c r="A1" s="3" t="s">
        <v>1755</v>
      </c>
    </row>
    <row r="2" ht="24" customHeight="1" spans="1:3">
      <c r="A2" s="6" t="s">
        <v>1756</v>
      </c>
      <c r="B2" s="6"/>
      <c r="C2" s="6"/>
    </row>
    <row r="3" ht="14.1" customHeight="1" spans="1:3">
      <c r="C3" s="7" t="s">
        <v>25</v>
      </c>
    </row>
    <row r="4" ht="41.65" customHeight="1" spans="1:3">
      <c r="A4" s="8" t="s">
        <v>1163</v>
      </c>
      <c r="B4" s="8" t="s">
        <v>114</v>
      </c>
      <c r="C4" s="8" t="s">
        <v>1540</v>
      </c>
    </row>
    <row r="5" ht="41.65" customHeight="1" spans="1:3">
      <c r="A5" s="11" t="s">
        <v>1523</v>
      </c>
      <c r="B5" s="29">
        <f>SUM(B6:B10)</f>
        <v>0</v>
      </c>
      <c r="C5" s="30"/>
    </row>
    <row r="6" ht="41.65" customHeight="1" spans="1:3">
      <c r="A6" s="15" t="s">
        <v>1524</v>
      </c>
      <c r="B6" s="14"/>
      <c r="C6" s="30"/>
    </row>
    <row r="7" ht="41.65" customHeight="1" spans="1:3">
      <c r="A7" s="18" t="s">
        <v>1525</v>
      </c>
      <c r="B7" s="14"/>
      <c r="C7" s="30"/>
    </row>
    <row r="8" ht="41.65" customHeight="1" spans="1:3">
      <c r="A8" s="18" t="s">
        <v>1526</v>
      </c>
      <c r="B8" s="20"/>
      <c r="C8" s="30"/>
    </row>
    <row r="9" ht="41.65" customHeight="1" spans="1:3">
      <c r="A9" s="18" t="s">
        <v>1527</v>
      </c>
      <c r="B9" s="20"/>
      <c r="C9" s="30"/>
    </row>
    <row r="10" ht="41.65" customHeight="1" spans="1:3">
      <c r="A10" s="18" t="s">
        <v>1528</v>
      </c>
      <c r="B10" s="20"/>
      <c r="C10" s="30"/>
    </row>
    <row r="11" ht="41.65" customHeight="1" spans="1:3">
      <c r="A11" s="11" t="s">
        <v>1529</v>
      </c>
      <c r="B11" s="20"/>
      <c r="C11" s="30"/>
    </row>
    <row r="12" ht="41.65" customHeight="1" spans="1:3">
      <c r="A12" s="11" t="s">
        <v>1530</v>
      </c>
      <c r="B12" s="20"/>
      <c r="C12" s="30"/>
    </row>
    <row r="13" ht="41.65" customHeight="1" spans="1:3">
      <c r="B13" s="22"/>
      <c r="C13" s="30"/>
    </row>
    <row r="14" ht="41.65" customHeight="1" spans="1:3">
      <c r="A14" s="25" t="s">
        <v>1531</v>
      </c>
      <c r="B14" s="29">
        <f>B5+B11+B12</f>
        <v>0</v>
      </c>
      <c r="C14" s="30"/>
    </row>
    <row r="15" ht="27.95" customHeight="1" spans="1:3">
      <c r="A15" s="26" t="s">
        <v>1532</v>
      </c>
      <c r="B15" s="12"/>
      <c r="C15" s="30"/>
    </row>
    <row r="16" ht="27.95" customHeight="1" spans="1:3">
      <c r="A16" s="26" t="s">
        <v>1533</v>
      </c>
      <c r="B16" s="12"/>
      <c r="C16" s="30"/>
    </row>
    <row r="17" ht="41.65" customHeight="1" spans="1:3">
      <c r="A17" s="28" t="s">
        <v>1097</v>
      </c>
      <c r="B17" s="12">
        <f>B14+B15+B16</f>
        <v>0</v>
      </c>
      <c r="C17" s="30"/>
    </row>
    <row r="18" ht="16.5" customHeight="1" spans="1:3">
      <c r="A18" s="3" t="s">
        <v>1486</v>
      </c>
    </row>
    <row r="19" ht="16.5" customHeight="1"/>
    <row r="20" ht="16.5" customHeight="1"/>
    <row r="21" ht="16.5" customHeight="1"/>
    <row r="22" ht="16.5" customHeight="1"/>
    <row r="23" ht="16.5" customHeight="1"/>
    <row r="24" ht="16.5" customHeight="1"/>
  </sheetData>
  <mergeCells count="1">
    <mergeCell ref="A2:C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4" workbookViewId="0">
      <selection activeCell="C10" sqref="C10"/>
    </sheetView>
  </sheetViews>
  <sheetFormatPr defaultColWidth="10" defaultRowHeight="15.6" outlineLevelCol="3"/>
  <cols>
    <col min="1" max="1" width="41.1296296296296" style="1" customWidth="1"/>
    <col min="2" max="2" width="10.1296296296296" style="2" customWidth="1"/>
    <col min="3" max="3" width="37.1296296296296" style="3" customWidth="1"/>
    <col min="4" max="4" width="11.75" style="4" customWidth="1"/>
    <col min="5" max="16384" width="10" style="5"/>
  </cols>
  <sheetData>
    <row r="1" ht="21" customHeight="1" spans="1:4">
      <c r="A1" s="1" t="s">
        <v>1757</v>
      </c>
    </row>
    <row r="2" ht="24" customHeight="1" spans="1:4">
      <c r="A2" s="6" t="s">
        <v>1758</v>
      </c>
      <c r="B2" s="6"/>
      <c r="C2" s="6"/>
      <c r="D2" s="6"/>
    </row>
    <row r="3" ht="14.1" customHeight="1" spans="1:4">
      <c r="D3" s="7" t="s">
        <v>25</v>
      </c>
    </row>
    <row r="4" ht="41.65" customHeight="1" spans="1:4">
      <c r="A4" s="8" t="s">
        <v>1163</v>
      </c>
      <c r="B4" s="9" t="s">
        <v>114</v>
      </c>
      <c r="C4" s="8" t="s">
        <v>1163</v>
      </c>
      <c r="D4" s="8" t="s">
        <v>114</v>
      </c>
    </row>
    <row r="5" ht="41.65" customHeight="1" spans="1:4">
      <c r="A5" s="10" t="s">
        <v>1512</v>
      </c>
      <c r="B5" s="9">
        <f>SUM(B6:B10)</f>
        <v>0</v>
      </c>
      <c r="C5" s="11" t="s">
        <v>1523</v>
      </c>
      <c r="D5" s="12">
        <f>SUM(D6:D10)</f>
        <v>0</v>
      </c>
    </row>
    <row r="6" ht="41.65" customHeight="1" spans="1:4">
      <c r="A6" s="13" t="s">
        <v>1513</v>
      </c>
      <c r="B6" s="14"/>
      <c r="C6" s="15" t="s">
        <v>1524</v>
      </c>
      <c r="D6" s="16"/>
    </row>
    <row r="7" ht="41.65" customHeight="1" spans="1:4">
      <c r="A7" s="13" t="s">
        <v>1514</v>
      </c>
      <c r="B7" s="17"/>
      <c r="C7" s="18" t="s">
        <v>1525</v>
      </c>
      <c r="D7" s="16"/>
    </row>
    <row r="8" ht="41.65" customHeight="1" spans="1:4">
      <c r="A8" s="13" t="s">
        <v>1515</v>
      </c>
      <c r="B8" s="19"/>
      <c r="C8" s="18" t="s">
        <v>1526</v>
      </c>
      <c r="D8" s="20"/>
    </row>
    <row r="9" ht="41.65" customHeight="1" spans="1:4">
      <c r="A9" s="13" t="s">
        <v>1516</v>
      </c>
      <c r="B9" s="19"/>
      <c r="C9" s="18" t="s">
        <v>1527</v>
      </c>
      <c r="D9" s="20"/>
    </row>
    <row r="10" ht="41.65" customHeight="1" spans="1:4">
      <c r="A10" s="13" t="s">
        <v>1517</v>
      </c>
      <c r="B10" s="17"/>
      <c r="C10" s="18" t="s">
        <v>1528</v>
      </c>
      <c r="D10" s="20"/>
    </row>
    <row r="11" ht="41.65" customHeight="1" spans="1:4">
      <c r="A11" s="10" t="s">
        <v>1518</v>
      </c>
      <c r="B11" s="19"/>
      <c r="C11" s="11" t="s">
        <v>1529</v>
      </c>
      <c r="D11" s="20"/>
    </row>
    <row r="12" ht="41.65" customHeight="1" spans="1:4">
      <c r="A12" s="10" t="s">
        <v>1519</v>
      </c>
      <c r="B12" s="19"/>
      <c r="C12" s="11" t="s">
        <v>1530</v>
      </c>
      <c r="D12" s="20"/>
    </row>
    <row r="13" ht="41.65" customHeight="1" spans="1:4">
      <c r="A13" s="21"/>
      <c r="B13" s="19"/>
      <c r="D13" s="22"/>
    </row>
    <row r="14" ht="41.65" customHeight="1" spans="1:4">
      <c r="A14" s="23" t="s">
        <v>57</v>
      </c>
      <c r="B14" s="24">
        <f>B5+B11+B12</f>
        <v>0</v>
      </c>
      <c r="C14" s="25" t="s">
        <v>1531</v>
      </c>
      <c r="D14" s="12">
        <f>D5+D11+D12</f>
        <v>0</v>
      </c>
    </row>
    <row r="15" ht="27.95" customHeight="1" spans="1:4">
      <c r="A15" s="13"/>
      <c r="B15" s="19"/>
      <c r="C15" s="26" t="s">
        <v>1532</v>
      </c>
      <c r="D15" s="12"/>
    </row>
    <row r="16" ht="27.95" customHeight="1" spans="1:4">
      <c r="A16" s="13" t="s">
        <v>1176</v>
      </c>
      <c r="B16" s="19"/>
      <c r="C16" s="26" t="s">
        <v>1533</v>
      </c>
      <c r="D16" s="12"/>
    </row>
    <row r="17" ht="41.65" customHeight="1" spans="1:4">
      <c r="A17" s="27" t="s">
        <v>110</v>
      </c>
      <c r="B17" s="24">
        <f>B14+B16</f>
        <v>0</v>
      </c>
      <c r="C17" s="28" t="s">
        <v>1097</v>
      </c>
      <c r="D17" s="12">
        <f>D14+D15+D16</f>
        <v>0</v>
      </c>
    </row>
    <row r="18" ht="16.5" customHeight="1" spans="1:4">
      <c r="A18" s="1" t="s">
        <v>1486</v>
      </c>
    </row>
    <row r="19" ht="16.5" customHeight="1"/>
    <row r="20" ht="16.5" customHeight="1"/>
    <row r="21" ht="16.5" customHeight="1"/>
    <row r="22" ht="16.5" customHeight="1"/>
    <row r="23" ht="16.5" customHeight="1"/>
    <row r="24" ht="16.5" customHeight="1"/>
  </sheetData>
  <mergeCells count="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76"/>
  <sheetViews>
    <sheetView workbookViewId="0">
      <selection activeCell="C13" sqref="C13"/>
    </sheetView>
  </sheetViews>
  <sheetFormatPr defaultColWidth="10" defaultRowHeight="15.6" outlineLevelCol="2"/>
  <cols>
    <col min="1" max="1" width="54.8796296296296" style="153" customWidth="1"/>
    <col min="2" max="2" width="11.75" style="155" hidden="1" customWidth="1"/>
    <col min="3" max="3" width="18.75" style="155" customWidth="1"/>
    <col min="4" max="16384" width="10" style="5"/>
  </cols>
  <sheetData>
    <row r="1" ht="18" customHeight="1" spans="1:3">
      <c r="A1" s="157" t="s">
        <v>111</v>
      </c>
    </row>
    <row r="2" ht="30" customHeight="1" spans="1:3">
      <c r="A2" s="133" t="s">
        <v>112</v>
      </c>
      <c r="B2" s="133"/>
      <c r="C2" s="133"/>
    </row>
    <row r="3" s="153" customFormat="1" ht="17.45" customHeight="1" spans="1:3">
      <c r="A3" s="159" t="s">
        <v>25</v>
      </c>
      <c r="B3" s="159"/>
      <c r="C3" s="159"/>
    </row>
    <row r="4" ht="18.75" customHeight="1" spans="1:3">
      <c r="A4" s="178" t="s">
        <v>113</v>
      </c>
      <c r="B4" s="253" t="s">
        <v>114</v>
      </c>
      <c r="C4" s="253" t="s">
        <v>29</v>
      </c>
    </row>
    <row r="5" s="153" customFormat="1" ht="17.1" customHeight="1" spans="1:3">
      <c r="A5" s="147" t="s">
        <v>115</v>
      </c>
      <c r="B5" s="164">
        <f>B6+B18+B27+B38+B49+B60+B71+B79+B88+B101+B110+B121+B133+B140+B148+B154+B161+B168+B175+B182+B189+B197+B203+B209+B216+B231</f>
        <v>21005</v>
      </c>
      <c r="C5" s="164">
        <f>C6+C18+C27+C38+C49+C60+C71+C79+C88+C101+C110+C121+C133+C140+C148+C154+C161+C168+C175+C182+C189+C197+C203+C209+C216+C231</f>
        <v>731</v>
      </c>
    </row>
    <row r="6" s="154" customFormat="1" ht="17.1" customHeight="1" spans="1:3">
      <c r="A6" s="166" t="s">
        <v>116</v>
      </c>
      <c r="B6" s="167">
        <f>SUM(B7:B17)</f>
        <v>736</v>
      </c>
      <c r="C6" s="167">
        <f>SUM(C7:C17)</f>
        <v>24</v>
      </c>
    </row>
    <row r="7" s="153" customFormat="1" ht="17.1" customHeight="1" spans="1:3">
      <c r="A7" s="169" t="s">
        <v>117</v>
      </c>
      <c r="B7" s="170">
        <v>653</v>
      </c>
      <c r="C7" s="170">
        <v>17</v>
      </c>
    </row>
    <row r="8" s="153" customFormat="1" ht="17.1" customHeight="1" spans="1:3">
      <c r="A8" s="169" t="s">
        <v>118</v>
      </c>
      <c r="B8" s="170">
        <v>0</v>
      </c>
      <c r="C8" s="170"/>
    </row>
    <row r="9" s="153" customFormat="1" ht="17.1" customHeight="1" spans="1:3">
      <c r="A9" s="172" t="s">
        <v>119</v>
      </c>
      <c r="B9" s="170">
        <v>0</v>
      </c>
      <c r="C9" s="170"/>
    </row>
    <row r="10" s="153" customFormat="1" ht="17.1" customHeight="1" spans="1:3">
      <c r="A10" s="172" t="s">
        <v>120</v>
      </c>
      <c r="B10" s="170">
        <v>59</v>
      </c>
      <c r="C10" s="170">
        <v>4</v>
      </c>
    </row>
    <row r="11" s="153" customFormat="1" ht="17.1" customHeight="1" spans="1:3">
      <c r="A11" s="172" t="s">
        <v>121</v>
      </c>
      <c r="B11" s="170">
        <v>0</v>
      </c>
      <c r="C11" s="170"/>
    </row>
    <row r="12" s="153" customFormat="1" ht="17.1" customHeight="1" spans="1:3">
      <c r="A12" s="146" t="s">
        <v>122</v>
      </c>
      <c r="B12" s="170">
        <v>0</v>
      </c>
      <c r="C12" s="170"/>
    </row>
    <row r="13" s="153" customFormat="1" ht="17.1" customHeight="1" spans="1:3">
      <c r="A13" s="146" t="s">
        <v>123</v>
      </c>
      <c r="B13" s="170">
        <v>0</v>
      </c>
      <c r="C13" s="170"/>
    </row>
    <row r="14" s="153" customFormat="1" ht="17.1" customHeight="1" spans="1:3">
      <c r="A14" s="146" t="s">
        <v>124</v>
      </c>
      <c r="B14" s="170">
        <v>24</v>
      </c>
      <c r="C14" s="170"/>
    </row>
    <row r="15" s="153" customFormat="1" ht="17.1" customHeight="1" spans="1:3">
      <c r="A15" s="146" t="s">
        <v>125</v>
      </c>
      <c r="B15" s="170">
        <v>0</v>
      </c>
      <c r="C15" s="170"/>
    </row>
    <row r="16" s="153" customFormat="1" ht="17.1" customHeight="1" spans="1:3">
      <c r="A16" s="146" t="s">
        <v>126</v>
      </c>
      <c r="B16" s="170">
        <v>0</v>
      </c>
      <c r="C16" s="170"/>
    </row>
    <row r="17" s="153" customFormat="1" ht="17.1" customHeight="1" spans="1:3">
      <c r="A17" s="146" t="s">
        <v>127</v>
      </c>
      <c r="B17" s="170">
        <v>0</v>
      </c>
      <c r="C17" s="170">
        <v>3</v>
      </c>
    </row>
    <row r="18" s="154" customFormat="1" ht="17.1" customHeight="1" spans="1:3">
      <c r="A18" s="166" t="s">
        <v>128</v>
      </c>
      <c r="B18" s="167">
        <f>SUM(B19:B26)</f>
        <v>390</v>
      </c>
      <c r="C18" s="167">
        <f>SUM(C19:C26)</f>
        <v>0</v>
      </c>
    </row>
    <row r="19" s="153" customFormat="1" ht="17.1" customHeight="1" spans="1:3">
      <c r="A19" s="169" t="s">
        <v>117</v>
      </c>
      <c r="B19" s="170">
        <v>314</v>
      </c>
      <c r="C19" s="170"/>
    </row>
    <row r="20" s="153" customFormat="1" ht="17.1" customHeight="1" spans="1:3">
      <c r="A20" s="169" t="s">
        <v>118</v>
      </c>
      <c r="B20" s="170">
        <v>0</v>
      </c>
      <c r="C20" s="170"/>
    </row>
    <row r="21" s="153" customFormat="1" ht="17.1" customHeight="1" spans="1:3">
      <c r="A21" s="172" t="s">
        <v>119</v>
      </c>
      <c r="B21" s="170">
        <v>0</v>
      </c>
      <c r="C21" s="170"/>
    </row>
    <row r="22" s="153" customFormat="1" ht="17.1" customHeight="1" spans="1:3">
      <c r="A22" s="172" t="s">
        <v>129</v>
      </c>
      <c r="B22" s="170">
        <v>50</v>
      </c>
      <c r="C22" s="170"/>
    </row>
    <row r="23" s="153" customFormat="1" ht="17.1" customHeight="1" spans="1:3">
      <c r="A23" s="172" t="s">
        <v>130</v>
      </c>
      <c r="B23" s="170">
        <v>0</v>
      </c>
      <c r="C23" s="170"/>
    </row>
    <row r="24" s="153" customFormat="1" ht="17.1" customHeight="1" spans="1:3">
      <c r="A24" s="172" t="s">
        <v>131</v>
      </c>
      <c r="B24" s="170">
        <v>17</v>
      </c>
      <c r="C24" s="170"/>
    </row>
    <row r="25" s="153" customFormat="1" ht="17.1" customHeight="1" spans="1:3">
      <c r="A25" s="172" t="s">
        <v>126</v>
      </c>
      <c r="B25" s="170">
        <v>9</v>
      </c>
      <c r="C25" s="170"/>
    </row>
    <row r="26" s="153" customFormat="1" ht="17.1" customHeight="1" spans="1:3">
      <c r="A26" s="172" t="s">
        <v>132</v>
      </c>
      <c r="B26" s="170">
        <v>0</v>
      </c>
      <c r="C26" s="170"/>
    </row>
    <row r="27" s="154" customFormat="1" ht="17.1" customHeight="1" spans="1:3">
      <c r="A27" s="166" t="s">
        <v>133</v>
      </c>
      <c r="B27" s="167">
        <f>SUM(B28:B37)</f>
        <v>9037</v>
      </c>
      <c r="C27" s="167">
        <f>SUM(C28:C37)</f>
        <v>616</v>
      </c>
    </row>
    <row r="28" s="153" customFormat="1" ht="17.1" customHeight="1" spans="1:3">
      <c r="A28" s="169" t="s">
        <v>117</v>
      </c>
      <c r="B28" s="170">
        <v>6234</v>
      </c>
      <c r="C28" s="170">
        <v>497</v>
      </c>
    </row>
    <row r="29" s="153" customFormat="1" ht="17.1" customHeight="1" spans="1:3">
      <c r="A29" s="169" t="s">
        <v>118</v>
      </c>
      <c r="B29" s="170">
        <v>2015</v>
      </c>
      <c r="C29" s="170">
        <v>46</v>
      </c>
    </row>
    <row r="30" s="153" customFormat="1" ht="17.1" customHeight="1" spans="1:3">
      <c r="A30" s="172" t="s">
        <v>119</v>
      </c>
      <c r="B30" s="170">
        <v>17</v>
      </c>
      <c r="C30" s="170"/>
    </row>
    <row r="31" s="153" customFormat="1" ht="17.1" customHeight="1" spans="1:3">
      <c r="A31" s="172" t="s">
        <v>134</v>
      </c>
      <c r="B31" s="170">
        <v>0</v>
      </c>
      <c r="C31" s="173"/>
    </row>
    <row r="32" s="153" customFormat="1" ht="17.1" customHeight="1" spans="1:3">
      <c r="A32" s="172" t="s">
        <v>135</v>
      </c>
      <c r="B32" s="170">
        <v>0</v>
      </c>
      <c r="C32" s="170"/>
    </row>
    <row r="33" s="153" customFormat="1" ht="17.1" customHeight="1" spans="1:3">
      <c r="A33" s="169" t="s">
        <v>136</v>
      </c>
      <c r="B33" s="170">
        <v>0</v>
      </c>
      <c r="C33" s="170"/>
    </row>
    <row r="34" s="153" customFormat="1" ht="17.1" customHeight="1" spans="1:3">
      <c r="A34" s="169" t="s">
        <v>137</v>
      </c>
      <c r="B34" s="170">
        <v>10</v>
      </c>
      <c r="C34" s="170"/>
    </row>
    <row r="35" s="153" customFormat="1" ht="17.1" customHeight="1" spans="1:3">
      <c r="A35" s="172" t="s">
        <v>138</v>
      </c>
      <c r="B35" s="170">
        <v>0</v>
      </c>
      <c r="C35" s="170"/>
    </row>
    <row r="36" s="153" customFormat="1" ht="17.1" customHeight="1" spans="1:3">
      <c r="A36" s="172" t="s">
        <v>126</v>
      </c>
      <c r="B36" s="170">
        <v>761</v>
      </c>
      <c r="C36" s="170">
        <v>72</v>
      </c>
    </row>
    <row r="37" s="153" customFormat="1" ht="17.1" customHeight="1" spans="1:3">
      <c r="A37" s="172" t="s">
        <v>139</v>
      </c>
      <c r="B37" s="170">
        <v>0</v>
      </c>
      <c r="C37" s="170">
        <v>1</v>
      </c>
    </row>
    <row r="38" s="153" customFormat="1" ht="26.25" customHeight="1" spans="1:3">
      <c r="A38" s="166" t="s">
        <v>140</v>
      </c>
      <c r="B38" s="167">
        <f>SUM(B39:B48)</f>
        <v>695</v>
      </c>
      <c r="C38" s="167">
        <f>SUM(C39:C48)</f>
        <v>0</v>
      </c>
    </row>
    <row r="39" s="154" customFormat="1" ht="17.1" customHeight="1" spans="1:3">
      <c r="A39" s="169" t="s">
        <v>117</v>
      </c>
      <c r="B39" s="170">
        <v>309</v>
      </c>
      <c r="C39" s="170"/>
    </row>
    <row r="40" s="153" customFormat="1" ht="17.1" customHeight="1" spans="1:3">
      <c r="A40" s="169" t="s">
        <v>118</v>
      </c>
      <c r="B40" s="170">
        <v>50</v>
      </c>
      <c r="C40" s="170"/>
    </row>
    <row r="41" s="153" customFormat="1" ht="17.1" customHeight="1" spans="1:3">
      <c r="A41" s="172" t="s">
        <v>119</v>
      </c>
      <c r="B41" s="170">
        <v>0</v>
      </c>
      <c r="C41" s="170"/>
    </row>
    <row r="42" s="153" customFormat="1" ht="17.1" customHeight="1" spans="1:3">
      <c r="A42" s="172" t="s">
        <v>141</v>
      </c>
      <c r="B42" s="170">
        <v>0</v>
      </c>
      <c r="C42" s="170"/>
    </row>
    <row r="43" s="153" customFormat="1" ht="17.1" customHeight="1" spans="1:3">
      <c r="A43" s="172" t="s">
        <v>142</v>
      </c>
      <c r="B43" s="170">
        <v>0</v>
      </c>
      <c r="C43" s="170"/>
    </row>
    <row r="44" s="153" customFormat="1" ht="17.1" customHeight="1" spans="1:3">
      <c r="A44" s="169" t="s">
        <v>143</v>
      </c>
      <c r="B44" s="170">
        <v>0</v>
      </c>
      <c r="C44" s="170"/>
    </row>
    <row r="45" s="153" customFormat="1" ht="17.1" customHeight="1" spans="1:3">
      <c r="A45" s="169" t="s">
        <v>144</v>
      </c>
      <c r="B45" s="170">
        <v>0</v>
      </c>
      <c r="C45" s="170"/>
    </row>
    <row r="46" s="153" customFormat="1" ht="17.1" customHeight="1" spans="1:3">
      <c r="A46" s="169" t="s">
        <v>145</v>
      </c>
      <c r="B46" s="170">
        <v>0</v>
      </c>
      <c r="C46" s="170"/>
    </row>
    <row r="47" s="153" customFormat="1" ht="17.1" customHeight="1" spans="1:3">
      <c r="A47" s="169" t="s">
        <v>126</v>
      </c>
      <c r="B47" s="170">
        <v>106</v>
      </c>
      <c r="C47" s="170"/>
    </row>
    <row r="48" s="153" customFormat="1" ht="17.1" customHeight="1" spans="1:3">
      <c r="A48" s="172" t="s">
        <v>146</v>
      </c>
      <c r="B48" s="170">
        <v>230</v>
      </c>
      <c r="C48" s="170"/>
    </row>
    <row r="49" s="153" customFormat="1" ht="17.1" customHeight="1" spans="1:3">
      <c r="A49" s="174" t="s">
        <v>147</v>
      </c>
      <c r="B49" s="167">
        <f>SUM(B50:B59)</f>
        <v>350</v>
      </c>
      <c r="C49" s="167">
        <v>0</v>
      </c>
    </row>
    <row r="50" s="153" customFormat="1" ht="17.1" customHeight="1" spans="1:3">
      <c r="A50" s="172" t="s">
        <v>117</v>
      </c>
      <c r="B50" s="170">
        <v>174</v>
      </c>
      <c r="C50" s="170"/>
    </row>
    <row r="51" s="153" customFormat="1" ht="17.1" customHeight="1" spans="1:3">
      <c r="A51" s="146" t="s">
        <v>118</v>
      </c>
      <c r="B51" s="170">
        <v>0</v>
      </c>
      <c r="C51" s="170"/>
    </row>
    <row r="52" s="154" customFormat="1" ht="17.1" customHeight="1" spans="1:3">
      <c r="A52" s="169" t="s">
        <v>119</v>
      </c>
      <c r="B52" s="170">
        <v>0</v>
      </c>
      <c r="C52" s="170"/>
    </row>
    <row r="53" s="153" customFormat="1" ht="17.1" customHeight="1" spans="1:3">
      <c r="A53" s="169" t="s">
        <v>148</v>
      </c>
      <c r="B53" s="170">
        <v>0</v>
      </c>
      <c r="C53" s="170"/>
    </row>
    <row r="54" s="153" customFormat="1" ht="17.1" customHeight="1" spans="1:3">
      <c r="A54" s="169" t="s">
        <v>149</v>
      </c>
      <c r="B54" s="170">
        <v>14</v>
      </c>
      <c r="C54" s="170"/>
    </row>
    <row r="55" s="153" customFormat="1" ht="17.1" customHeight="1" spans="1:3">
      <c r="A55" s="172" t="s">
        <v>150</v>
      </c>
      <c r="B55" s="170">
        <v>0</v>
      </c>
      <c r="C55" s="170"/>
    </row>
    <row r="56" s="153" customFormat="1" ht="17.1" customHeight="1" spans="1:3">
      <c r="A56" s="172" t="s">
        <v>151</v>
      </c>
      <c r="B56" s="170">
        <v>0</v>
      </c>
      <c r="C56" s="170"/>
    </row>
    <row r="57" s="153" customFormat="1" ht="17.1" customHeight="1" spans="1:3">
      <c r="A57" s="172" t="s">
        <v>152</v>
      </c>
      <c r="B57" s="170">
        <v>70</v>
      </c>
      <c r="C57" s="170"/>
    </row>
    <row r="58" s="153" customFormat="1" ht="17.1" customHeight="1" spans="1:3">
      <c r="A58" s="169" t="s">
        <v>126</v>
      </c>
      <c r="B58" s="170">
        <v>92</v>
      </c>
      <c r="C58" s="170"/>
    </row>
    <row r="59" s="153" customFormat="1" ht="17.1" customHeight="1" spans="1:3">
      <c r="A59" s="172" t="s">
        <v>153</v>
      </c>
      <c r="B59" s="170">
        <v>0</v>
      </c>
      <c r="C59" s="170"/>
    </row>
    <row r="60" s="153" customFormat="1" ht="17.1" customHeight="1" spans="1:3">
      <c r="A60" s="166" t="s">
        <v>154</v>
      </c>
      <c r="B60" s="167">
        <f>SUM(B61:B70)</f>
        <v>1291</v>
      </c>
      <c r="C60" s="167">
        <f>SUM(C61:C70)</f>
        <v>0</v>
      </c>
    </row>
    <row r="61" s="153" customFormat="1" ht="17.1" customHeight="1" spans="1:3">
      <c r="A61" s="172" t="s">
        <v>117</v>
      </c>
      <c r="B61" s="170">
        <v>628</v>
      </c>
      <c r="C61" s="170"/>
    </row>
    <row r="62" s="153" customFormat="1" ht="17.1" customHeight="1" spans="1:3">
      <c r="A62" s="146" t="s">
        <v>118</v>
      </c>
      <c r="B62" s="170">
        <v>0</v>
      </c>
      <c r="C62" s="170"/>
    </row>
    <row r="63" s="154" customFormat="1" ht="17.1" customHeight="1" spans="1:3">
      <c r="A63" s="146" t="s">
        <v>119</v>
      </c>
      <c r="B63" s="170">
        <v>0</v>
      </c>
      <c r="C63" s="170"/>
    </row>
    <row r="64" s="153" customFormat="1" ht="17.1" customHeight="1" spans="1:3">
      <c r="A64" s="146" t="s">
        <v>155</v>
      </c>
      <c r="B64" s="170">
        <v>0</v>
      </c>
      <c r="C64" s="170"/>
    </row>
    <row r="65" s="153" customFormat="1" ht="17.1" customHeight="1" spans="1:3">
      <c r="A65" s="146" t="s">
        <v>156</v>
      </c>
      <c r="B65" s="170">
        <v>0</v>
      </c>
      <c r="C65" s="170"/>
    </row>
    <row r="66" s="153" customFormat="1" ht="17.1" customHeight="1" spans="1:3">
      <c r="A66" s="146" t="s">
        <v>157</v>
      </c>
      <c r="B66" s="170">
        <v>0</v>
      </c>
      <c r="C66" s="170"/>
    </row>
    <row r="67" s="153" customFormat="1" ht="17.1" customHeight="1" spans="1:3">
      <c r="A67" s="169" t="s">
        <v>158</v>
      </c>
      <c r="B67" s="170">
        <v>184</v>
      </c>
      <c r="C67" s="170"/>
    </row>
    <row r="68" s="153" customFormat="1" ht="17.1" customHeight="1" spans="1:3">
      <c r="A68" s="172" t="s">
        <v>159</v>
      </c>
      <c r="B68" s="170">
        <v>200</v>
      </c>
      <c r="C68" s="170"/>
    </row>
    <row r="69" s="153" customFormat="1" ht="17.1" customHeight="1" spans="1:3">
      <c r="A69" s="172" t="s">
        <v>126</v>
      </c>
      <c r="B69" s="170">
        <v>269</v>
      </c>
      <c r="C69" s="170"/>
    </row>
    <row r="70" s="153" customFormat="1" ht="17.1" customHeight="1" spans="1:3">
      <c r="A70" s="172" t="s">
        <v>160</v>
      </c>
      <c r="B70" s="170">
        <v>10</v>
      </c>
      <c r="C70" s="170"/>
    </row>
    <row r="71" s="153" customFormat="1" ht="17.1" customHeight="1" spans="1:3">
      <c r="A71" s="166" t="s">
        <v>161</v>
      </c>
      <c r="B71" s="167">
        <f>SUM(B72:B78)</f>
        <v>1300</v>
      </c>
      <c r="C71" s="167">
        <f>SUM(C72:C78)</f>
        <v>0</v>
      </c>
    </row>
    <row r="72" s="153" customFormat="1" ht="17.1" customHeight="1" spans="1:3">
      <c r="A72" s="169" t="s">
        <v>117</v>
      </c>
      <c r="B72" s="170">
        <v>500</v>
      </c>
      <c r="C72" s="170"/>
    </row>
    <row r="73" s="153" customFormat="1" ht="17.1" customHeight="1" spans="1:3">
      <c r="A73" s="169" t="s">
        <v>118</v>
      </c>
      <c r="B73" s="170">
        <v>0</v>
      </c>
      <c r="C73" s="170"/>
    </row>
    <row r="74" s="154" customFormat="1" ht="17.1" customHeight="1" spans="1:3">
      <c r="A74" s="172" t="s">
        <v>119</v>
      </c>
      <c r="B74" s="170">
        <v>0</v>
      </c>
      <c r="C74" s="170"/>
    </row>
    <row r="75" s="153" customFormat="1" ht="17.1" customHeight="1" spans="1:3">
      <c r="A75" s="169" t="s">
        <v>158</v>
      </c>
      <c r="B75" s="170">
        <v>0</v>
      </c>
      <c r="C75" s="170"/>
    </row>
    <row r="76" s="153" customFormat="1" ht="17.1" customHeight="1" spans="1:3">
      <c r="A76" s="172" t="s">
        <v>162</v>
      </c>
      <c r="B76" s="170">
        <v>0</v>
      </c>
      <c r="C76" s="170"/>
    </row>
    <row r="77" s="153" customFormat="1" ht="17.1" customHeight="1" spans="1:3">
      <c r="A77" s="172" t="s">
        <v>126</v>
      </c>
      <c r="B77" s="170">
        <v>0</v>
      </c>
      <c r="C77" s="170"/>
    </row>
    <row r="78" s="153" customFormat="1" ht="17.1" customHeight="1" spans="1:3">
      <c r="A78" s="172" t="s">
        <v>163</v>
      </c>
      <c r="B78" s="170">
        <v>800</v>
      </c>
      <c r="C78" s="170"/>
    </row>
    <row r="79" s="153" customFormat="1" ht="17.1" customHeight="1" spans="1:3">
      <c r="A79" s="174" t="s">
        <v>164</v>
      </c>
      <c r="B79" s="167">
        <f>SUM(B80:B87)</f>
        <v>300</v>
      </c>
      <c r="C79" s="167">
        <f>SUM(C80:C87)</f>
        <v>0</v>
      </c>
    </row>
    <row r="80" s="153" customFormat="1" ht="17.1" customHeight="1" spans="1:3">
      <c r="A80" s="169" t="s">
        <v>117</v>
      </c>
      <c r="B80" s="170">
        <v>290</v>
      </c>
      <c r="C80" s="170"/>
    </row>
    <row r="81" s="153" customFormat="1" ht="17.1" customHeight="1" spans="1:3">
      <c r="A81" s="169" t="s">
        <v>118</v>
      </c>
      <c r="B81" s="170">
        <v>0</v>
      </c>
      <c r="C81" s="170"/>
    </row>
    <row r="82" s="153" customFormat="1" ht="17.1" customHeight="1" spans="1:3">
      <c r="A82" s="169" t="s">
        <v>119</v>
      </c>
      <c r="B82" s="170">
        <v>0</v>
      </c>
      <c r="C82" s="170"/>
    </row>
    <row r="83" s="153" customFormat="1" ht="17.1" customHeight="1" spans="1:3">
      <c r="A83" s="172" t="s">
        <v>165</v>
      </c>
      <c r="B83" s="170">
        <v>10</v>
      </c>
      <c r="C83" s="170"/>
    </row>
    <row r="84" s="153" customFormat="1" ht="17.1" customHeight="1" spans="1:3">
      <c r="A84" s="172" t="s">
        <v>166</v>
      </c>
      <c r="B84" s="170">
        <v>0</v>
      </c>
      <c r="C84" s="170"/>
    </row>
    <row r="85" s="153" customFormat="1" ht="17.1" customHeight="1" spans="1:3">
      <c r="A85" s="172" t="s">
        <v>158</v>
      </c>
      <c r="B85" s="170">
        <v>0</v>
      </c>
      <c r="C85" s="170"/>
    </row>
    <row r="86" s="154" customFormat="1" ht="17.1" customHeight="1" spans="1:3">
      <c r="A86" s="172" t="s">
        <v>126</v>
      </c>
      <c r="B86" s="170">
        <v>0</v>
      </c>
      <c r="C86" s="170"/>
    </row>
    <row r="87" s="153" customFormat="1" ht="17.1" customHeight="1" spans="1:3">
      <c r="A87" s="146" t="s">
        <v>167</v>
      </c>
      <c r="B87" s="170">
        <v>0</v>
      </c>
      <c r="C87" s="170"/>
    </row>
    <row r="88" s="153" customFormat="1" ht="17.1" customHeight="1" spans="1:3">
      <c r="A88" s="166" t="s">
        <v>168</v>
      </c>
      <c r="B88" s="167">
        <f>SUM(B89:B100)</f>
        <v>0</v>
      </c>
      <c r="C88" s="167">
        <f>SUM(C89:C100)</f>
        <v>0</v>
      </c>
    </row>
    <row r="89" s="153" customFormat="1" ht="17.1" customHeight="1" spans="1:3">
      <c r="A89" s="169" t="s">
        <v>117</v>
      </c>
      <c r="B89" s="170">
        <v>0</v>
      </c>
      <c r="C89" s="170"/>
    </row>
    <row r="90" s="153" customFormat="1" ht="17.1" customHeight="1" spans="1:3">
      <c r="A90" s="172" t="s">
        <v>118</v>
      </c>
      <c r="B90" s="170">
        <v>0</v>
      </c>
      <c r="C90" s="170"/>
    </row>
    <row r="91" s="153" customFormat="1" ht="17.1" customHeight="1" spans="1:3">
      <c r="A91" s="172" t="s">
        <v>119</v>
      </c>
      <c r="B91" s="170">
        <v>0</v>
      </c>
      <c r="C91" s="170"/>
    </row>
    <row r="92" s="153" customFormat="1" ht="17.1" customHeight="1" spans="1:3">
      <c r="A92" s="169" t="s">
        <v>169</v>
      </c>
      <c r="B92" s="170">
        <v>0</v>
      </c>
      <c r="C92" s="170"/>
    </row>
    <row r="93" s="153" customFormat="1" ht="17.1" customHeight="1" spans="1:3">
      <c r="A93" s="169" t="s">
        <v>170</v>
      </c>
      <c r="B93" s="170">
        <v>0</v>
      </c>
      <c r="C93" s="170"/>
    </row>
    <row r="94" s="153" customFormat="1" ht="17.1" customHeight="1" spans="1:3">
      <c r="A94" s="169" t="s">
        <v>158</v>
      </c>
      <c r="B94" s="170">
        <v>0</v>
      </c>
      <c r="C94" s="170"/>
    </row>
    <row r="95" s="154" customFormat="1" ht="17.1" customHeight="1" spans="1:3">
      <c r="A95" s="169" t="s">
        <v>171</v>
      </c>
      <c r="B95" s="170">
        <v>0</v>
      </c>
      <c r="C95" s="170"/>
    </row>
    <row r="96" s="153" customFormat="1" ht="17.1" customHeight="1" spans="1:3">
      <c r="A96" s="169" t="s">
        <v>172</v>
      </c>
      <c r="B96" s="170">
        <v>0</v>
      </c>
      <c r="C96" s="170"/>
    </row>
    <row r="97" s="153" customFormat="1" ht="17.1" customHeight="1" spans="1:3">
      <c r="A97" s="169" t="s">
        <v>173</v>
      </c>
      <c r="B97" s="170">
        <v>0</v>
      </c>
      <c r="C97" s="170"/>
    </row>
    <row r="98" s="153" customFormat="1" ht="17.1" customHeight="1" spans="1:3">
      <c r="A98" s="169" t="s">
        <v>174</v>
      </c>
      <c r="B98" s="170">
        <v>0</v>
      </c>
      <c r="C98" s="170"/>
    </row>
    <row r="99" s="153" customFormat="1" ht="17.1" customHeight="1" spans="1:3">
      <c r="A99" s="172" t="s">
        <v>126</v>
      </c>
      <c r="B99" s="170">
        <v>0</v>
      </c>
      <c r="C99" s="170"/>
    </row>
    <row r="100" s="153" customFormat="1" ht="17.1" customHeight="1" spans="1:3">
      <c r="A100" s="172" t="s">
        <v>175</v>
      </c>
      <c r="B100" s="170">
        <v>0</v>
      </c>
      <c r="C100" s="170"/>
    </row>
    <row r="101" s="153" customFormat="1" ht="17.1" customHeight="1" spans="1:3">
      <c r="A101" s="147" t="s">
        <v>176</v>
      </c>
      <c r="B101" s="167">
        <f>SUM(B102:B109)</f>
        <v>759</v>
      </c>
      <c r="C101" s="167">
        <f>SUM(C102:C109)</f>
        <v>0</v>
      </c>
    </row>
    <row r="102" s="153" customFormat="1" ht="17.1" customHeight="1" spans="1:3">
      <c r="A102" s="169" t="s">
        <v>117</v>
      </c>
      <c r="B102" s="170">
        <v>660</v>
      </c>
      <c r="C102" s="170"/>
    </row>
    <row r="103" s="153" customFormat="1" ht="17.1" customHeight="1" spans="1:3">
      <c r="A103" s="169" t="s">
        <v>118</v>
      </c>
      <c r="B103" s="170">
        <v>29</v>
      </c>
      <c r="C103" s="170"/>
    </row>
    <row r="104" s="153" customFormat="1" ht="17.1" customHeight="1" spans="1:3">
      <c r="A104" s="169" t="s">
        <v>119</v>
      </c>
      <c r="B104" s="170">
        <v>0</v>
      </c>
      <c r="C104" s="170"/>
    </row>
    <row r="105" s="153" customFormat="1" ht="17.1" customHeight="1" spans="1:3">
      <c r="A105" s="172" t="s">
        <v>177</v>
      </c>
      <c r="B105" s="170">
        <v>0</v>
      </c>
      <c r="C105" s="170"/>
    </row>
    <row r="106" s="153" customFormat="1" ht="17.1" customHeight="1" spans="1:3">
      <c r="A106" s="172" t="s">
        <v>178</v>
      </c>
      <c r="B106" s="170">
        <v>0</v>
      </c>
      <c r="C106" s="170"/>
    </row>
    <row r="107" s="153" customFormat="1" ht="17.1" customHeight="1" spans="1:3">
      <c r="A107" s="172" t="s">
        <v>179</v>
      </c>
      <c r="B107" s="170">
        <v>0</v>
      </c>
      <c r="C107" s="170"/>
    </row>
    <row r="108" s="153" customFormat="1" ht="17.1" customHeight="1" spans="1:3">
      <c r="A108" s="169" t="s">
        <v>126</v>
      </c>
      <c r="B108" s="170">
        <v>70</v>
      </c>
      <c r="C108" s="170"/>
    </row>
    <row r="109" s="153" customFormat="1" ht="17.1" customHeight="1" spans="1:3">
      <c r="A109" s="169" t="s">
        <v>180</v>
      </c>
      <c r="B109" s="170">
        <v>0</v>
      </c>
      <c r="C109" s="170"/>
    </row>
    <row r="110" s="154" customFormat="1" ht="17.1" customHeight="1" spans="1:3">
      <c r="A110" s="147" t="s">
        <v>181</v>
      </c>
      <c r="B110" s="167">
        <f>SUM(B111:B120)</f>
        <v>1243</v>
      </c>
      <c r="C110" s="167">
        <f>SUM(C111:C120)</f>
        <v>0</v>
      </c>
    </row>
    <row r="111" s="153" customFormat="1" ht="17.1" customHeight="1" spans="1:3">
      <c r="A111" s="169" t="s">
        <v>117</v>
      </c>
      <c r="B111" s="170">
        <v>71</v>
      </c>
      <c r="C111" s="170"/>
    </row>
    <row r="112" s="153" customFormat="1" ht="17.1" customHeight="1" spans="1:3">
      <c r="A112" s="169" t="s">
        <v>118</v>
      </c>
      <c r="B112" s="170">
        <v>0</v>
      </c>
      <c r="C112" s="170"/>
    </row>
    <row r="113" s="153" customFormat="1" ht="17.1" customHeight="1" spans="1:3">
      <c r="A113" s="169" t="s">
        <v>119</v>
      </c>
      <c r="B113" s="170">
        <v>0</v>
      </c>
      <c r="C113" s="170"/>
    </row>
    <row r="114" s="153" customFormat="1" ht="17.1" customHeight="1" spans="1:3">
      <c r="A114" s="172" t="s">
        <v>182</v>
      </c>
      <c r="B114" s="170">
        <v>0</v>
      </c>
      <c r="C114" s="170"/>
    </row>
    <row r="115" s="153" customFormat="1" ht="17.1" customHeight="1" spans="1:3">
      <c r="A115" s="172" t="s">
        <v>183</v>
      </c>
      <c r="B115" s="170">
        <v>0</v>
      </c>
      <c r="C115" s="170"/>
    </row>
    <row r="116" s="153" customFormat="1" ht="17.1" customHeight="1" spans="1:3">
      <c r="A116" s="172" t="s">
        <v>184</v>
      </c>
      <c r="B116" s="170">
        <v>0</v>
      </c>
      <c r="C116" s="170"/>
    </row>
    <row r="117" s="153" customFormat="1" ht="17.1" customHeight="1" spans="1:3">
      <c r="A117" s="169" t="s">
        <v>185</v>
      </c>
      <c r="B117" s="170">
        <v>0</v>
      </c>
      <c r="C117" s="170"/>
    </row>
    <row r="118" s="153" customFormat="1" ht="17.1" customHeight="1" spans="1:3">
      <c r="A118" s="169" t="s">
        <v>186</v>
      </c>
      <c r="B118" s="170">
        <v>1000</v>
      </c>
      <c r="C118" s="170"/>
    </row>
    <row r="119" s="154" customFormat="1" ht="17.1" customHeight="1" spans="1:3">
      <c r="A119" s="169" t="s">
        <v>126</v>
      </c>
      <c r="B119" s="170">
        <v>172</v>
      </c>
      <c r="C119" s="170"/>
    </row>
    <row r="120" s="153" customFormat="1" ht="17.1" customHeight="1" spans="1:3">
      <c r="A120" s="172" t="s">
        <v>187</v>
      </c>
      <c r="B120" s="170">
        <v>0</v>
      </c>
      <c r="C120" s="170"/>
    </row>
    <row r="121" s="153" customFormat="1" ht="17.1" customHeight="1" spans="1:3">
      <c r="A121" s="174" t="s">
        <v>188</v>
      </c>
      <c r="B121" s="167">
        <f>SUM(B122:B132)</f>
        <v>0</v>
      </c>
      <c r="C121" s="167">
        <f>SUM(C122:C132)</f>
        <v>0</v>
      </c>
    </row>
    <row r="122" s="153" customFormat="1" ht="17.1" customHeight="1" spans="1:3">
      <c r="A122" s="172" t="s">
        <v>117</v>
      </c>
      <c r="B122" s="170">
        <v>0</v>
      </c>
      <c r="C122" s="170"/>
    </row>
    <row r="123" s="153" customFormat="1" ht="17.1" customHeight="1" spans="1:3">
      <c r="A123" s="146" t="s">
        <v>118</v>
      </c>
      <c r="B123" s="170">
        <v>0</v>
      </c>
      <c r="C123" s="170"/>
    </row>
    <row r="124" s="153" customFormat="1" ht="17.1" customHeight="1" spans="1:3">
      <c r="A124" s="169" t="s">
        <v>119</v>
      </c>
      <c r="B124" s="170">
        <v>0</v>
      </c>
      <c r="C124" s="170"/>
    </row>
    <row r="125" s="153" customFormat="1" ht="17.1" customHeight="1" spans="1:3">
      <c r="A125" s="169" t="s">
        <v>189</v>
      </c>
      <c r="B125" s="170">
        <v>0</v>
      </c>
      <c r="C125" s="170"/>
    </row>
    <row r="126" s="153" customFormat="1" ht="17.1" customHeight="1" spans="1:3">
      <c r="A126" s="169" t="s">
        <v>190</v>
      </c>
      <c r="B126" s="170">
        <v>0</v>
      </c>
      <c r="C126" s="170"/>
    </row>
    <row r="127" s="153" customFormat="1" ht="17.1" customHeight="1" spans="1:3">
      <c r="A127" s="172" t="s">
        <v>191</v>
      </c>
      <c r="B127" s="170">
        <v>0</v>
      </c>
      <c r="C127" s="170"/>
    </row>
    <row r="128" s="153" customFormat="1" ht="17.1" customHeight="1" spans="1:3">
      <c r="A128" s="169" t="s">
        <v>192</v>
      </c>
      <c r="B128" s="170">
        <v>0</v>
      </c>
      <c r="C128" s="170"/>
    </row>
    <row r="129" s="153" customFormat="1" ht="17.1" customHeight="1" spans="1:3">
      <c r="A129" s="169" t="s">
        <v>193</v>
      </c>
      <c r="B129" s="170">
        <v>0</v>
      </c>
      <c r="C129" s="170"/>
    </row>
    <row r="130" s="154" customFormat="1" ht="17.1" customHeight="1" spans="1:3">
      <c r="A130" s="169" t="s">
        <v>194</v>
      </c>
      <c r="B130" s="170">
        <v>0</v>
      </c>
      <c r="C130" s="170"/>
    </row>
    <row r="131" s="153" customFormat="1" ht="17.1" customHeight="1" spans="1:3">
      <c r="A131" s="169" t="s">
        <v>126</v>
      </c>
      <c r="B131" s="170">
        <v>0</v>
      </c>
      <c r="C131" s="170"/>
    </row>
    <row r="132" s="153" customFormat="1" ht="17.1" customHeight="1" spans="1:3">
      <c r="A132" s="169" t="s">
        <v>195</v>
      </c>
      <c r="B132" s="170">
        <v>0</v>
      </c>
      <c r="C132" s="170"/>
    </row>
    <row r="133" s="153" customFormat="1" ht="17.1" customHeight="1" spans="1:3">
      <c r="A133" s="166" t="s">
        <v>196</v>
      </c>
      <c r="B133" s="167">
        <f>SUM(B134:B139)</f>
        <v>207</v>
      </c>
      <c r="C133" s="167">
        <f>SUM(C134:C139)</f>
        <v>67</v>
      </c>
    </row>
    <row r="134" s="153" customFormat="1" ht="17.1" customHeight="1" spans="1:3">
      <c r="A134" s="169" t="s">
        <v>117</v>
      </c>
      <c r="B134" s="170">
        <v>157</v>
      </c>
      <c r="C134" s="170"/>
    </row>
    <row r="135" s="153" customFormat="1" ht="17.1" customHeight="1" spans="1:3">
      <c r="A135" s="169" t="s">
        <v>118</v>
      </c>
      <c r="B135" s="170">
        <v>0</v>
      </c>
      <c r="C135" s="170"/>
    </row>
    <row r="136" s="153" customFormat="1" ht="17.1" customHeight="1" spans="1:3">
      <c r="A136" s="172" t="s">
        <v>119</v>
      </c>
      <c r="B136" s="170">
        <v>0</v>
      </c>
      <c r="C136" s="170"/>
    </row>
    <row r="137" s="153" customFormat="1" ht="17.1" customHeight="1" spans="1:3">
      <c r="A137" s="172" t="s">
        <v>197</v>
      </c>
      <c r="B137" s="170">
        <v>0</v>
      </c>
      <c r="C137" s="170">
        <v>1</v>
      </c>
    </row>
    <row r="138" s="153" customFormat="1" ht="17.1" customHeight="1" spans="1:3">
      <c r="A138" s="172" t="s">
        <v>126</v>
      </c>
      <c r="B138" s="170">
        <v>50</v>
      </c>
      <c r="C138" s="170"/>
    </row>
    <row r="139" s="153" customFormat="1" ht="17.1" customHeight="1" spans="1:3">
      <c r="A139" s="146" t="s">
        <v>198</v>
      </c>
      <c r="B139" s="170">
        <v>0</v>
      </c>
      <c r="C139" s="170">
        <v>66</v>
      </c>
    </row>
    <row r="140" s="153" customFormat="1" ht="17.1" customHeight="1" spans="1:3">
      <c r="A140" s="166" t="s">
        <v>199</v>
      </c>
      <c r="B140" s="167">
        <f>SUM(B141:B147)</f>
        <v>0</v>
      </c>
      <c r="C140" s="167">
        <f>SUM(C141:C147)</f>
        <v>0</v>
      </c>
    </row>
    <row r="141" s="153" customFormat="1" ht="17.1" customHeight="1" spans="1:3">
      <c r="A141" s="169" t="s">
        <v>117</v>
      </c>
      <c r="B141" s="170">
        <v>0</v>
      </c>
      <c r="C141" s="170"/>
    </row>
    <row r="142" s="154" customFormat="1" ht="17.1" customHeight="1" spans="1:3">
      <c r="A142" s="172" t="s">
        <v>118</v>
      </c>
      <c r="B142" s="170">
        <v>0</v>
      </c>
      <c r="C142" s="170"/>
    </row>
    <row r="143" s="153" customFormat="1" ht="17.1" customHeight="1" spans="1:3">
      <c r="A143" s="172" t="s">
        <v>119</v>
      </c>
      <c r="B143" s="170">
        <v>0</v>
      </c>
      <c r="C143" s="170"/>
    </row>
    <row r="144" s="153" customFormat="1" ht="17.1" customHeight="1" spans="1:3">
      <c r="A144" s="172" t="s">
        <v>200</v>
      </c>
      <c r="B144" s="170">
        <v>0</v>
      </c>
      <c r="C144" s="170"/>
    </row>
    <row r="145" s="153" customFormat="1" ht="17.1" customHeight="1" spans="1:3">
      <c r="A145" s="146" t="s">
        <v>201</v>
      </c>
      <c r="B145" s="170">
        <v>0</v>
      </c>
      <c r="C145" s="170"/>
    </row>
    <row r="146" s="153" customFormat="1" ht="17.1" customHeight="1" spans="1:3">
      <c r="A146" s="169" t="s">
        <v>126</v>
      </c>
      <c r="B146" s="170">
        <v>0</v>
      </c>
      <c r="C146" s="170"/>
    </row>
    <row r="147" s="153" customFormat="1" ht="17.1" customHeight="1" spans="1:3">
      <c r="A147" s="169" t="s">
        <v>202</v>
      </c>
      <c r="B147" s="170">
        <v>0</v>
      </c>
      <c r="C147" s="170"/>
    </row>
    <row r="148" s="153" customFormat="1" ht="17.1" customHeight="1" spans="1:3">
      <c r="A148" s="174" t="s">
        <v>203</v>
      </c>
      <c r="B148" s="167">
        <f>SUM(B149:B153)</f>
        <v>158</v>
      </c>
      <c r="C148" s="167">
        <f>SUM(C149:C153)</f>
        <v>0</v>
      </c>
    </row>
    <row r="149" s="153" customFormat="1" ht="17.1" customHeight="1" spans="1:3">
      <c r="A149" s="172" t="s">
        <v>117</v>
      </c>
      <c r="B149" s="170">
        <v>148</v>
      </c>
      <c r="C149" s="170"/>
    </row>
    <row r="150" s="153" customFormat="1" ht="17.1" customHeight="1" spans="1:3">
      <c r="A150" s="172" t="s">
        <v>118</v>
      </c>
      <c r="B150" s="170">
        <v>0</v>
      </c>
      <c r="C150" s="170"/>
    </row>
    <row r="151" s="153" customFormat="1" ht="17.1" customHeight="1" spans="1:3">
      <c r="A151" s="169" t="s">
        <v>119</v>
      </c>
      <c r="B151" s="170">
        <v>0</v>
      </c>
      <c r="C151" s="170"/>
    </row>
    <row r="152" s="154" customFormat="1" ht="17.1" customHeight="1" spans="1:3">
      <c r="A152" s="169" t="s">
        <v>204</v>
      </c>
      <c r="B152" s="170">
        <v>10</v>
      </c>
      <c r="C152" s="170"/>
    </row>
    <row r="153" s="153" customFormat="1" ht="17.1" customHeight="1" spans="1:3">
      <c r="A153" s="169" t="s">
        <v>205</v>
      </c>
      <c r="B153" s="170">
        <v>0</v>
      </c>
      <c r="C153" s="170"/>
    </row>
    <row r="154" s="153" customFormat="1" ht="17.1" customHeight="1" spans="1:3">
      <c r="A154" s="174" t="s">
        <v>206</v>
      </c>
      <c r="B154" s="167">
        <f>SUM(B155:B160)</f>
        <v>34</v>
      </c>
      <c r="C154" s="167">
        <f>SUM(C155:C160)</f>
        <v>0</v>
      </c>
    </row>
    <row r="155" s="153" customFormat="1" ht="17.1" customHeight="1" spans="1:3">
      <c r="A155" s="172" t="s">
        <v>117</v>
      </c>
      <c r="B155" s="170">
        <v>34</v>
      </c>
      <c r="C155" s="170"/>
    </row>
    <row r="156" s="153" customFormat="1" ht="17.1" customHeight="1" spans="1:3">
      <c r="A156" s="172" t="s">
        <v>118</v>
      </c>
      <c r="B156" s="170">
        <v>0</v>
      </c>
      <c r="C156" s="170"/>
    </row>
    <row r="157" s="153" customFormat="1" ht="17.1" customHeight="1" spans="1:3">
      <c r="A157" s="146" t="s">
        <v>119</v>
      </c>
      <c r="B157" s="170">
        <v>0</v>
      </c>
      <c r="C157" s="170"/>
    </row>
    <row r="158" s="153" customFormat="1" ht="17.1" customHeight="1" spans="1:3">
      <c r="A158" s="169" t="s">
        <v>131</v>
      </c>
      <c r="B158" s="170">
        <v>0</v>
      </c>
      <c r="C158" s="170"/>
    </row>
    <row r="159" s="153" customFormat="1" ht="17.1" customHeight="1" spans="1:3">
      <c r="A159" s="169" t="s">
        <v>126</v>
      </c>
      <c r="B159" s="170">
        <v>0</v>
      </c>
      <c r="C159" s="170"/>
    </row>
    <row r="160" s="153" customFormat="1" ht="17.1" customHeight="1" spans="1:3">
      <c r="A160" s="169" t="s">
        <v>207</v>
      </c>
      <c r="B160" s="170">
        <v>0</v>
      </c>
      <c r="C160" s="170"/>
    </row>
    <row r="161" s="153" customFormat="1" ht="17.1" customHeight="1" spans="1:3">
      <c r="A161" s="174" t="s">
        <v>208</v>
      </c>
      <c r="B161" s="167">
        <f>SUM(B162:B167)</f>
        <v>410</v>
      </c>
      <c r="C161" s="167">
        <f>SUM(C162:C167)</f>
        <v>0</v>
      </c>
    </row>
    <row r="162" s="153" customFormat="1" ht="17.1" customHeight="1" spans="1:3">
      <c r="A162" s="172" t="s">
        <v>117</v>
      </c>
      <c r="B162" s="170">
        <v>269</v>
      </c>
      <c r="C162" s="170"/>
    </row>
    <row r="163" s="153" customFormat="1" ht="17.1" customHeight="1" spans="1:3">
      <c r="A163" s="172" t="s">
        <v>118</v>
      </c>
      <c r="B163" s="170">
        <v>28</v>
      </c>
      <c r="C163" s="170"/>
    </row>
    <row r="164" s="153" customFormat="1" ht="17.1" customHeight="1" spans="1:3">
      <c r="A164" s="169" t="s">
        <v>119</v>
      </c>
      <c r="B164" s="170">
        <v>0</v>
      </c>
      <c r="C164" s="170"/>
    </row>
    <row r="165" s="154" customFormat="1" ht="17.1" customHeight="1" spans="1:3">
      <c r="A165" s="169" t="s">
        <v>209</v>
      </c>
      <c r="B165" s="170">
        <v>0</v>
      </c>
      <c r="C165" s="170"/>
    </row>
    <row r="166" s="153" customFormat="1" ht="17.1" customHeight="1" spans="1:3">
      <c r="A166" s="172" t="s">
        <v>126</v>
      </c>
      <c r="B166" s="170">
        <v>99</v>
      </c>
      <c r="C166" s="170"/>
    </row>
    <row r="167" s="153" customFormat="1" ht="17.1" customHeight="1" spans="1:3">
      <c r="A167" s="172" t="s">
        <v>210</v>
      </c>
      <c r="B167" s="170">
        <v>14</v>
      </c>
      <c r="C167" s="170"/>
    </row>
    <row r="168" s="153" customFormat="1" ht="17.1" customHeight="1" spans="1:3">
      <c r="A168" s="174" t="s">
        <v>211</v>
      </c>
      <c r="B168" s="167">
        <f>SUM(B169:B174)</f>
        <v>1134</v>
      </c>
      <c r="C168" s="167">
        <f>SUM(C169:C174)</f>
        <v>21</v>
      </c>
    </row>
    <row r="169" s="153" customFormat="1" ht="17.1" customHeight="1" spans="1:3">
      <c r="A169" s="172" t="s">
        <v>117</v>
      </c>
      <c r="B169" s="170">
        <v>1082</v>
      </c>
      <c r="C169" s="170">
        <v>21</v>
      </c>
    </row>
    <row r="170" s="153" customFormat="1" ht="17.1" customHeight="1" spans="1:3">
      <c r="A170" s="169" t="s">
        <v>118</v>
      </c>
      <c r="B170" s="170">
        <v>16</v>
      </c>
      <c r="C170" s="170"/>
    </row>
    <row r="171" s="153" customFormat="1" ht="17.1" customHeight="1" spans="1:3">
      <c r="A171" s="169" t="s">
        <v>119</v>
      </c>
      <c r="B171" s="170">
        <v>0</v>
      </c>
      <c r="C171" s="170"/>
    </row>
    <row r="172" s="154" customFormat="1" ht="17.1" customHeight="1" spans="1:3">
      <c r="A172" s="169" t="s">
        <v>212</v>
      </c>
      <c r="B172" s="170">
        <v>0</v>
      </c>
      <c r="C172" s="170"/>
    </row>
    <row r="173" s="153" customFormat="1" ht="17.1" customHeight="1" spans="1:3">
      <c r="A173" s="172" t="s">
        <v>126</v>
      </c>
      <c r="B173" s="170">
        <v>36</v>
      </c>
      <c r="C173" s="170"/>
    </row>
    <row r="174" s="153" customFormat="1" ht="17.1" customHeight="1" spans="1:3">
      <c r="A174" s="172" t="s">
        <v>213</v>
      </c>
      <c r="B174" s="170">
        <v>0</v>
      </c>
      <c r="C174" s="170"/>
    </row>
    <row r="175" s="153" customFormat="1" ht="17.1" customHeight="1" spans="1:3">
      <c r="A175" s="174" t="s">
        <v>214</v>
      </c>
      <c r="B175" s="167">
        <f>SUM(B176:B181)</f>
        <v>772</v>
      </c>
      <c r="C175" s="167">
        <f>SUM(C176:C181)</f>
        <v>0</v>
      </c>
    </row>
    <row r="176" s="153" customFormat="1" ht="17.1" customHeight="1" spans="1:3">
      <c r="A176" s="169" t="s">
        <v>117</v>
      </c>
      <c r="B176" s="170">
        <v>633</v>
      </c>
      <c r="C176" s="170"/>
    </row>
    <row r="177" s="153" customFormat="1" ht="17.1" customHeight="1" spans="1:3">
      <c r="A177" s="169" t="s">
        <v>118</v>
      </c>
      <c r="B177" s="170">
        <v>17</v>
      </c>
      <c r="C177" s="170"/>
    </row>
    <row r="178" s="153" customFormat="1" ht="17.1" customHeight="1" spans="1:3">
      <c r="A178" s="169" t="s">
        <v>119</v>
      </c>
      <c r="B178" s="170">
        <v>0</v>
      </c>
      <c r="C178" s="170"/>
    </row>
    <row r="179" s="154" customFormat="1" ht="17.1" customHeight="1" spans="1:3">
      <c r="A179" s="169" t="s">
        <v>215</v>
      </c>
      <c r="B179" s="170">
        <v>0</v>
      </c>
      <c r="C179" s="170"/>
    </row>
    <row r="180" s="153" customFormat="1" ht="17.1" customHeight="1" spans="1:3">
      <c r="A180" s="169" t="s">
        <v>126</v>
      </c>
      <c r="B180" s="170">
        <v>96</v>
      </c>
      <c r="C180" s="170"/>
    </row>
    <row r="181" s="153" customFormat="1" ht="17.1" customHeight="1" spans="1:3">
      <c r="A181" s="172" t="s">
        <v>216</v>
      </c>
      <c r="B181" s="170">
        <v>26</v>
      </c>
      <c r="C181" s="170"/>
    </row>
    <row r="182" s="153" customFormat="1" ht="17.1" customHeight="1" spans="1:3">
      <c r="A182" s="174" t="s">
        <v>217</v>
      </c>
      <c r="B182" s="167">
        <f>SUM(B183:B188)</f>
        <v>203</v>
      </c>
      <c r="C182" s="167">
        <f>SUM(C183:C188)</f>
        <v>0</v>
      </c>
    </row>
    <row r="183" s="153" customFormat="1" ht="17.1" customHeight="1" spans="1:3">
      <c r="A183" s="146" t="s">
        <v>117</v>
      </c>
      <c r="B183" s="170">
        <v>171</v>
      </c>
      <c r="C183" s="170"/>
    </row>
    <row r="184" s="153" customFormat="1" ht="17.1" customHeight="1" spans="1:3">
      <c r="A184" s="169" t="s">
        <v>118</v>
      </c>
      <c r="B184" s="170">
        <v>0</v>
      </c>
      <c r="C184" s="170"/>
    </row>
    <row r="185" s="153" customFormat="1" ht="17.1" customHeight="1" spans="1:3">
      <c r="A185" s="169" t="s">
        <v>119</v>
      </c>
      <c r="B185" s="170">
        <v>0</v>
      </c>
      <c r="C185" s="170"/>
    </row>
    <row r="186" s="153" customFormat="1" ht="17.1" customHeight="1" spans="1:3">
      <c r="A186" s="169" t="s">
        <v>218</v>
      </c>
      <c r="B186" s="170">
        <v>0</v>
      </c>
      <c r="C186" s="170"/>
    </row>
    <row r="187" s="153" customFormat="1" ht="17.1" customHeight="1" spans="1:3">
      <c r="A187" s="169" t="s">
        <v>126</v>
      </c>
      <c r="B187" s="170">
        <v>32</v>
      </c>
      <c r="C187" s="170"/>
    </row>
    <row r="188" s="154" customFormat="1" ht="17.1" customHeight="1" spans="1:3">
      <c r="A188" s="172" t="s">
        <v>219</v>
      </c>
      <c r="B188" s="170">
        <v>0</v>
      </c>
      <c r="C188" s="170"/>
    </row>
    <row r="189" s="153" customFormat="1" ht="17.1" customHeight="1" spans="1:3">
      <c r="A189" s="174" t="s">
        <v>220</v>
      </c>
      <c r="B189" s="167">
        <f>SUM(B190:B196)</f>
        <v>81</v>
      </c>
      <c r="C189" s="167">
        <f>SUM(C190:C196)</f>
        <v>0</v>
      </c>
    </row>
    <row r="190" s="153" customFormat="1" ht="17.1" customHeight="1" spans="1:3">
      <c r="A190" s="172" t="s">
        <v>117</v>
      </c>
      <c r="B190" s="170">
        <v>71</v>
      </c>
      <c r="C190" s="170"/>
    </row>
    <row r="191" s="153" customFormat="1" ht="17.1" customHeight="1" spans="1:3">
      <c r="A191" s="169" t="s">
        <v>118</v>
      </c>
      <c r="B191" s="170">
        <v>0</v>
      </c>
      <c r="C191" s="170"/>
    </row>
    <row r="192" s="153" customFormat="1" ht="17.1" customHeight="1" spans="1:3">
      <c r="A192" s="169" t="s">
        <v>119</v>
      </c>
      <c r="B192" s="170">
        <v>0</v>
      </c>
      <c r="C192" s="170"/>
    </row>
    <row r="193" s="153" customFormat="1" ht="17.1" customHeight="1" spans="1:3">
      <c r="A193" s="169" t="s">
        <v>221</v>
      </c>
      <c r="B193" s="170">
        <v>10</v>
      </c>
      <c r="C193" s="170"/>
    </row>
    <row r="194" s="153" customFormat="1" ht="17.1" customHeight="1" spans="1:3">
      <c r="A194" s="169" t="s">
        <v>222</v>
      </c>
      <c r="B194" s="170">
        <v>0</v>
      </c>
      <c r="C194" s="170"/>
    </row>
    <row r="195" s="154" customFormat="1" ht="17.1" customHeight="1" spans="1:3">
      <c r="A195" s="169" t="s">
        <v>126</v>
      </c>
      <c r="B195" s="170">
        <v>0</v>
      </c>
      <c r="C195" s="170"/>
    </row>
    <row r="196" s="153" customFormat="1" ht="17.1" customHeight="1" spans="1:3">
      <c r="A196" s="172" t="s">
        <v>223</v>
      </c>
      <c r="B196" s="170">
        <v>0</v>
      </c>
      <c r="C196" s="170"/>
    </row>
    <row r="197" s="153" customFormat="1" ht="17.1" customHeight="1" spans="1:3">
      <c r="A197" s="174" t="s">
        <v>224</v>
      </c>
      <c r="B197" s="167">
        <f>SUM(B198:B202)</f>
        <v>0</v>
      </c>
      <c r="C197" s="167">
        <f>SUM(C198:C202)</f>
        <v>0</v>
      </c>
    </row>
    <row r="198" s="153" customFormat="1" ht="17.1" customHeight="1" spans="1:3">
      <c r="A198" s="172" t="s">
        <v>117</v>
      </c>
      <c r="B198" s="170">
        <v>0</v>
      </c>
      <c r="C198" s="170"/>
    </row>
    <row r="199" s="153" customFormat="1" ht="17.1" customHeight="1" spans="1:3">
      <c r="A199" s="146" t="s">
        <v>118</v>
      </c>
      <c r="B199" s="170">
        <v>0</v>
      </c>
      <c r="C199" s="170"/>
    </row>
    <row r="200" s="153" customFormat="1" ht="17.1" customHeight="1" spans="1:3">
      <c r="A200" s="169" t="s">
        <v>119</v>
      </c>
      <c r="B200" s="170">
        <v>0</v>
      </c>
      <c r="C200" s="170"/>
    </row>
    <row r="201" s="153" customFormat="1" ht="17.1" customHeight="1" spans="1:3">
      <c r="A201" s="169" t="s">
        <v>126</v>
      </c>
      <c r="B201" s="170">
        <v>0</v>
      </c>
      <c r="C201" s="170"/>
    </row>
    <row r="202" s="154" customFormat="1" ht="17.1" customHeight="1" spans="1:3">
      <c r="A202" s="169" t="s">
        <v>225</v>
      </c>
      <c r="B202" s="170">
        <v>0</v>
      </c>
      <c r="C202" s="170"/>
    </row>
    <row r="203" s="153" customFormat="1" ht="17.1" customHeight="1" spans="1:3">
      <c r="A203" s="174" t="s">
        <v>226</v>
      </c>
      <c r="B203" s="175">
        <f>SUM(B204:B208)</f>
        <v>355</v>
      </c>
      <c r="C203" s="175">
        <f>SUM(C204:C208)</f>
        <v>0</v>
      </c>
    </row>
    <row r="204" s="153" customFormat="1" ht="17.1" customHeight="1" spans="1:3">
      <c r="A204" s="172" t="s">
        <v>117</v>
      </c>
      <c r="B204" s="170">
        <v>252</v>
      </c>
      <c r="C204" s="170"/>
    </row>
    <row r="205" s="153" customFormat="1" ht="17.1" customHeight="1" spans="1:3">
      <c r="A205" s="172" t="s">
        <v>118</v>
      </c>
      <c r="B205" s="170">
        <v>0</v>
      </c>
      <c r="C205" s="170"/>
    </row>
    <row r="206" s="153" customFormat="1" ht="17.1" customHeight="1" spans="1:3">
      <c r="A206" s="169" t="s">
        <v>119</v>
      </c>
      <c r="B206" s="170">
        <v>0</v>
      </c>
      <c r="C206" s="170"/>
    </row>
    <row r="207" s="153" customFormat="1" ht="17.1" customHeight="1" spans="1:3">
      <c r="A207" s="169" t="s">
        <v>126</v>
      </c>
      <c r="B207" s="170">
        <v>53</v>
      </c>
      <c r="C207" s="170"/>
    </row>
    <row r="208" s="153" customFormat="1" ht="17.1" customHeight="1" spans="1:3">
      <c r="A208" s="169" t="s">
        <v>227</v>
      </c>
      <c r="B208" s="170">
        <v>50</v>
      </c>
      <c r="C208" s="170"/>
    </row>
    <row r="209" s="153" customFormat="1" ht="17.1" customHeight="1" spans="1:3">
      <c r="A209" s="166" t="s">
        <v>228</v>
      </c>
      <c r="B209" s="175">
        <f>SUM(B210:B215)</f>
        <v>0</v>
      </c>
      <c r="C209" s="175">
        <f>SUM(C210:C215)</f>
        <v>0</v>
      </c>
    </row>
    <row r="210" s="154" customFormat="1" ht="17.1" customHeight="1" spans="1:3">
      <c r="A210" s="169" t="s">
        <v>117</v>
      </c>
      <c r="B210" s="170">
        <v>0</v>
      </c>
      <c r="C210" s="170"/>
    </row>
    <row r="211" s="153" customFormat="1" ht="17.1" customHeight="1" spans="1:3">
      <c r="A211" s="169" t="s">
        <v>118</v>
      </c>
      <c r="B211" s="170">
        <v>0</v>
      </c>
      <c r="C211" s="170"/>
    </row>
    <row r="212" s="153" customFormat="1" ht="17.1" customHeight="1" spans="1:3">
      <c r="A212" s="169" t="s">
        <v>119</v>
      </c>
      <c r="B212" s="170">
        <v>0</v>
      </c>
      <c r="C212" s="170"/>
    </row>
    <row r="213" s="153" customFormat="1" ht="17.1" customHeight="1" spans="1:3">
      <c r="A213" s="169" t="s">
        <v>229</v>
      </c>
      <c r="B213" s="170">
        <v>0</v>
      </c>
      <c r="C213" s="170"/>
    </row>
    <row r="214" s="153" customFormat="1" ht="17.1" customHeight="1" spans="1:3">
      <c r="A214" s="169" t="s">
        <v>126</v>
      </c>
      <c r="B214" s="170">
        <v>0</v>
      </c>
      <c r="C214" s="170"/>
    </row>
    <row r="215" s="153" customFormat="1" ht="17.1" customHeight="1" spans="1:3">
      <c r="A215" s="169" t="s">
        <v>230</v>
      </c>
      <c r="B215" s="170">
        <v>0</v>
      </c>
      <c r="C215" s="170"/>
    </row>
    <row r="216" s="153" customFormat="1" ht="17.1" customHeight="1" spans="1:3">
      <c r="A216" s="166" t="s">
        <v>231</v>
      </c>
      <c r="B216" s="175">
        <f>SUM(B217:B230)</f>
        <v>1166</v>
      </c>
      <c r="C216" s="175">
        <f>SUM(C217:C230)</f>
        <v>0</v>
      </c>
    </row>
    <row r="217" s="154" customFormat="1" ht="17.1" customHeight="1" spans="1:3">
      <c r="A217" s="169" t="s">
        <v>117</v>
      </c>
      <c r="B217" s="170">
        <v>1072</v>
      </c>
      <c r="C217" s="170"/>
    </row>
    <row r="218" s="153" customFormat="1" ht="17.1" customHeight="1" spans="1:3">
      <c r="A218" s="169" t="s">
        <v>118</v>
      </c>
      <c r="B218" s="170">
        <v>0</v>
      </c>
      <c r="C218" s="170"/>
    </row>
    <row r="219" s="153" customFormat="1" ht="17.1" customHeight="1" spans="1:3">
      <c r="A219" s="169" t="s">
        <v>119</v>
      </c>
      <c r="B219" s="170">
        <v>0</v>
      </c>
      <c r="C219" s="170"/>
    </row>
    <row r="220" s="153" customFormat="1" ht="17.1" customHeight="1" spans="1:3">
      <c r="A220" s="169" t="s">
        <v>232</v>
      </c>
      <c r="B220" s="170">
        <v>0</v>
      </c>
      <c r="C220" s="170"/>
    </row>
    <row r="221" s="153" customFormat="1" ht="17.1" customHeight="1" spans="1:3">
      <c r="A221" s="169" t="s">
        <v>233</v>
      </c>
      <c r="B221" s="170">
        <v>0</v>
      </c>
      <c r="C221" s="170"/>
    </row>
    <row r="222" s="153" customFormat="1" ht="17.1" customHeight="1" spans="1:3">
      <c r="A222" s="169" t="s">
        <v>158</v>
      </c>
      <c r="B222" s="170">
        <v>0</v>
      </c>
      <c r="C222" s="170"/>
    </row>
    <row r="223" s="154" customFormat="1" ht="17.1" customHeight="1" spans="1:3">
      <c r="A223" s="169" t="s">
        <v>234</v>
      </c>
      <c r="B223" s="170">
        <v>0</v>
      </c>
      <c r="C223" s="170"/>
    </row>
    <row r="224" s="153" customFormat="1" ht="17.1" customHeight="1" spans="1:3">
      <c r="A224" s="169" t="s">
        <v>235</v>
      </c>
      <c r="B224" s="170">
        <v>0</v>
      </c>
      <c r="C224" s="170"/>
    </row>
    <row r="225" s="153" customFormat="1" ht="17.1" customHeight="1" spans="1:3">
      <c r="A225" s="169" t="s">
        <v>236</v>
      </c>
      <c r="B225" s="170">
        <v>0</v>
      </c>
      <c r="C225" s="170"/>
    </row>
    <row r="226" s="153" customFormat="1" ht="17.1" customHeight="1" spans="1:3">
      <c r="A226" s="169" t="s">
        <v>237</v>
      </c>
      <c r="B226" s="170">
        <v>0</v>
      </c>
      <c r="C226" s="170"/>
    </row>
    <row r="227" s="153" customFormat="1" ht="17.1" customHeight="1" spans="1:3">
      <c r="A227" s="169" t="s">
        <v>238</v>
      </c>
      <c r="B227" s="170">
        <v>0</v>
      </c>
      <c r="C227" s="170"/>
    </row>
    <row r="228" s="153" customFormat="1" ht="17.1" customHeight="1" spans="1:3">
      <c r="A228" s="169" t="s">
        <v>239</v>
      </c>
      <c r="B228" s="170">
        <v>10</v>
      </c>
      <c r="C228" s="170"/>
    </row>
    <row r="229" s="154" customFormat="1" ht="17.1" customHeight="1" spans="1:3">
      <c r="A229" s="169" t="s">
        <v>126</v>
      </c>
      <c r="B229" s="170">
        <v>84</v>
      </c>
      <c r="C229" s="170"/>
    </row>
    <row r="230" s="153" customFormat="1" ht="17.1" customHeight="1" spans="1:3">
      <c r="A230" s="169" t="s">
        <v>240</v>
      </c>
      <c r="B230" s="170">
        <v>0</v>
      </c>
      <c r="C230" s="170"/>
    </row>
    <row r="231" s="153" customFormat="1" ht="17.1" customHeight="1" spans="1:3">
      <c r="A231" s="166" t="s">
        <v>241</v>
      </c>
      <c r="B231" s="167">
        <f>SUM(B232:B233)</f>
        <v>384</v>
      </c>
      <c r="C231" s="167">
        <f>SUM(C232:C233)</f>
        <v>3</v>
      </c>
    </row>
    <row r="232" s="153" customFormat="1" ht="17.1" customHeight="1" spans="1:3">
      <c r="A232" s="172" t="s">
        <v>242</v>
      </c>
      <c r="B232" s="170">
        <v>0</v>
      </c>
      <c r="C232" s="170"/>
    </row>
    <row r="233" s="153" customFormat="1" ht="17.1" customHeight="1" spans="1:3">
      <c r="A233" s="172" t="s">
        <v>243</v>
      </c>
      <c r="B233" s="170">
        <v>384</v>
      </c>
      <c r="C233" s="170">
        <v>3</v>
      </c>
    </row>
    <row r="234" s="153" customFormat="1" ht="17.1" customHeight="1" spans="1:3">
      <c r="A234" s="147" t="s">
        <v>244</v>
      </c>
      <c r="B234" s="167">
        <f>SUM(B235:B237)</f>
        <v>0</v>
      </c>
      <c r="C234" s="167">
        <f>SUM(C235:C237)</f>
        <v>0</v>
      </c>
    </row>
    <row r="235" s="154" customFormat="1" ht="17.1" customHeight="1" spans="1:3">
      <c r="A235" s="169" t="s">
        <v>245</v>
      </c>
      <c r="B235" s="170">
        <v>0</v>
      </c>
      <c r="C235" s="170"/>
    </row>
    <row r="236" s="153" customFormat="1" ht="17.1" customHeight="1" spans="1:3">
      <c r="A236" s="169" t="s">
        <v>246</v>
      </c>
      <c r="B236" s="170">
        <v>0</v>
      </c>
      <c r="C236" s="170"/>
    </row>
    <row r="237" s="153" customFormat="1" ht="17.1" customHeight="1" spans="1:3">
      <c r="A237" s="169" t="s">
        <v>247</v>
      </c>
      <c r="B237" s="170">
        <v>0</v>
      </c>
      <c r="C237" s="170"/>
    </row>
    <row r="238" s="153" customFormat="1" ht="17.1" customHeight="1" spans="1:3">
      <c r="A238" s="147" t="s">
        <v>248</v>
      </c>
      <c r="B238" s="167">
        <f>B239+B247</f>
        <v>0</v>
      </c>
      <c r="C238" s="167">
        <f>C239+C247</f>
        <v>0</v>
      </c>
    </row>
    <row r="239" s="154" customFormat="1" ht="17.1" customHeight="1" spans="1:3">
      <c r="A239" s="174" t="s">
        <v>249</v>
      </c>
      <c r="B239" s="167">
        <f>SUM(B240:B246)</f>
        <v>0</v>
      </c>
      <c r="C239" s="167">
        <f>SUM(C240:C246)</f>
        <v>0</v>
      </c>
    </row>
    <row r="240" s="153" customFormat="1" ht="17.1" customHeight="1" spans="1:3">
      <c r="A240" s="172" t="s">
        <v>250</v>
      </c>
      <c r="B240" s="170">
        <v>0</v>
      </c>
      <c r="C240" s="170"/>
    </row>
    <row r="241" s="153" customFormat="1" ht="17.1" customHeight="1" spans="1:3">
      <c r="A241" s="169" t="s">
        <v>251</v>
      </c>
      <c r="B241" s="170">
        <v>0</v>
      </c>
      <c r="C241" s="170"/>
    </row>
    <row r="242" s="153" customFormat="1" ht="17.1" customHeight="1" spans="1:3">
      <c r="A242" s="169" t="s">
        <v>252</v>
      </c>
      <c r="B242" s="170">
        <v>0</v>
      </c>
      <c r="C242" s="170"/>
    </row>
    <row r="243" s="153" customFormat="1" ht="17.1" customHeight="1" spans="1:3">
      <c r="A243" s="169" t="s">
        <v>253</v>
      </c>
      <c r="B243" s="170">
        <v>0</v>
      </c>
      <c r="C243" s="170"/>
    </row>
    <row r="244" s="153" customFormat="1" ht="17.1" customHeight="1" spans="1:3">
      <c r="A244" s="172" t="s">
        <v>254</v>
      </c>
      <c r="B244" s="170">
        <v>0</v>
      </c>
      <c r="C244" s="170"/>
    </row>
    <row r="245" s="153" customFormat="1" ht="17.1" customHeight="1" spans="1:3">
      <c r="A245" s="172" t="s">
        <v>255</v>
      </c>
      <c r="B245" s="170">
        <v>0</v>
      </c>
      <c r="C245" s="170"/>
    </row>
    <row r="246" s="153" customFormat="1" ht="17.1" customHeight="1" spans="1:3">
      <c r="A246" s="172" t="s">
        <v>256</v>
      </c>
      <c r="B246" s="170">
        <v>0</v>
      </c>
      <c r="C246" s="170"/>
    </row>
    <row r="247" s="153" customFormat="1" ht="17.1" customHeight="1" spans="1:3">
      <c r="A247" s="174" t="s">
        <v>257</v>
      </c>
      <c r="B247" s="167"/>
      <c r="C247" s="167">
        <v>0</v>
      </c>
    </row>
    <row r="248" s="153" customFormat="1" ht="17.1" customHeight="1" spans="1:3">
      <c r="A248" s="147" t="s">
        <v>258</v>
      </c>
      <c r="B248" s="167">
        <f>B249+B252+B263+B270+B278+B287+B301+B311+B321+B329+B335</f>
        <v>10384</v>
      </c>
      <c r="C248" s="167">
        <f>C249+C252+C263+C270+C278+C287+C301+C311+C321+C329+C335</f>
        <v>0</v>
      </c>
    </row>
    <row r="249" s="153" customFormat="1" ht="17.1" customHeight="1" spans="1:3">
      <c r="A249" s="166" t="s">
        <v>259</v>
      </c>
      <c r="B249" s="167">
        <f>SUM(B250:B251)</f>
        <v>25</v>
      </c>
      <c r="C249" s="167">
        <f>SUM(C250:C251)</f>
        <v>0</v>
      </c>
    </row>
    <row r="250" s="153" customFormat="1" ht="17.1" customHeight="1" spans="1:3">
      <c r="A250" s="169" t="s">
        <v>260</v>
      </c>
      <c r="B250" s="170">
        <v>0</v>
      </c>
      <c r="C250" s="170"/>
    </row>
    <row r="251" s="153" customFormat="1" ht="17.1" customHeight="1" spans="1:3">
      <c r="A251" s="172" t="s">
        <v>261</v>
      </c>
      <c r="B251" s="170">
        <v>25</v>
      </c>
      <c r="C251" s="170"/>
    </row>
    <row r="252" s="153" customFormat="1" ht="17.1" customHeight="1" spans="1:3">
      <c r="A252" s="174" t="s">
        <v>262</v>
      </c>
      <c r="B252" s="167">
        <f>SUM(B253:B262)</f>
        <v>6140</v>
      </c>
      <c r="C252" s="167">
        <f>SUM(C253:C262)</f>
        <v>0</v>
      </c>
    </row>
    <row r="253" s="153" customFormat="1" ht="17.1" customHeight="1" spans="1:3">
      <c r="A253" s="172" t="s">
        <v>117</v>
      </c>
      <c r="B253" s="170">
        <v>5706</v>
      </c>
      <c r="C253" s="170"/>
    </row>
    <row r="254" s="153" customFormat="1" ht="17.1" customHeight="1" spans="1:3">
      <c r="A254" s="172" t="s">
        <v>118</v>
      </c>
      <c r="B254" s="170">
        <v>0</v>
      </c>
      <c r="C254" s="170"/>
    </row>
    <row r="255" s="153" customFormat="1" ht="17.1" customHeight="1" spans="1:3">
      <c r="A255" s="172" t="s">
        <v>119</v>
      </c>
      <c r="B255" s="170">
        <v>0</v>
      </c>
      <c r="C255" s="170"/>
    </row>
    <row r="256" s="153" customFormat="1" ht="17.1" customHeight="1" spans="1:3">
      <c r="A256" s="172" t="s">
        <v>158</v>
      </c>
      <c r="B256" s="170">
        <v>71</v>
      </c>
      <c r="C256" s="170"/>
    </row>
    <row r="257" s="153" customFormat="1" ht="17.1" customHeight="1" spans="1:3">
      <c r="A257" s="172" t="s">
        <v>263</v>
      </c>
      <c r="B257" s="170">
        <v>0</v>
      </c>
      <c r="C257" s="170"/>
    </row>
    <row r="258" s="153" customFormat="1" ht="17.1" customHeight="1" spans="1:3">
      <c r="A258" s="172" t="s">
        <v>264</v>
      </c>
      <c r="B258" s="170">
        <v>0</v>
      </c>
      <c r="C258" s="170"/>
    </row>
    <row r="259" s="153" customFormat="1" ht="17.1" customHeight="1" spans="1:3">
      <c r="A259" s="172" t="s">
        <v>265</v>
      </c>
      <c r="B259" s="170">
        <v>0</v>
      </c>
      <c r="C259" s="170"/>
    </row>
    <row r="260" s="153" customFormat="1" ht="17.1" customHeight="1" spans="1:3">
      <c r="A260" s="172" t="s">
        <v>266</v>
      </c>
      <c r="B260" s="170">
        <v>0</v>
      </c>
      <c r="C260" s="170"/>
    </row>
    <row r="261" s="154" customFormat="1" ht="17.1" customHeight="1" spans="1:3">
      <c r="A261" s="172" t="s">
        <v>126</v>
      </c>
      <c r="B261" s="170">
        <v>13</v>
      </c>
      <c r="C261" s="170"/>
    </row>
    <row r="262" s="153" customFormat="1" ht="17.1" customHeight="1" spans="1:3">
      <c r="A262" s="172" t="s">
        <v>267</v>
      </c>
      <c r="B262" s="170">
        <v>350</v>
      </c>
      <c r="C262" s="170"/>
    </row>
    <row r="263" s="153" customFormat="1" ht="17.1" customHeight="1" spans="1:3">
      <c r="A263" s="166" t="s">
        <v>268</v>
      </c>
      <c r="B263" s="167">
        <f>SUM(B264:B269)</f>
        <v>0</v>
      </c>
      <c r="C263" s="167">
        <f>SUM(C264:C269)</f>
        <v>0</v>
      </c>
    </row>
    <row r="264" s="153" customFormat="1" ht="17.1" customHeight="1" spans="1:3">
      <c r="A264" s="169" t="s">
        <v>117</v>
      </c>
      <c r="B264" s="170">
        <v>0</v>
      </c>
      <c r="C264" s="170"/>
    </row>
    <row r="265" s="153" customFormat="1" ht="17.1" customHeight="1" spans="1:3">
      <c r="A265" s="169" t="s">
        <v>118</v>
      </c>
      <c r="B265" s="170">
        <v>0</v>
      </c>
      <c r="C265" s="170"/>
    </row>
    <row r="266" s="153" customFormat="1" ht="17.1" customHeight="1" spans="1:3">
      <c r="A266" s="172" t="s">
        <v>119</v>
      </c>
      <c r="B266" s="170">
        <v>0</v>
      </c>
      <c r="C266" s="170"/>
    </row>
    <row r="267" s="153" customFormat="1" ht="17.1" customHeight="1" spans="1:3">
      <c r="A267" s="172" t="s">
        <v>269</v>
      </c>
      <c r="B267" s="170">
        <v>0</v>
      </c>
      <c r="C267" s="170"/>
    </row>
    <row r="268" s="153" customFormat="1" ht="17.1" customHeight="1" spans="1:3">
      <c r="A268" s="172" t="s">
        <v>126</v>
      </c>
      <c r="B268" s="170">
        <v>0</v>
      </c>
      <c r="C268" s="170"/>
    </row>
    <row r="269" s="153" customFormat="1" ht="17.1" customHeight="1" spans="1:3">
      <c r="A269" s="146" t="s">
        <v>270</v>
      </c>
      <c r="B269" s="170">
        <v>0</v>
      </c>
      <c r="C269" s="170"/>
    </row>
    <row r="270" s="153" customFormat="1" ht="17.1" customHeight="1" spans="1:3">
      <c r="A270" s="166" t="s">
        <v>271</v>
      </c>
      <c r="B270" s="167">
        <f>SUM(B271:B277)</f>
        <v>694</v>
      </c>
      <c r="C270" s="167">
        <f>SUM(C271:C277)</f>
        <v>0</v>
      </c>
    </row>
    <row r="271" s="153" customFormat="1" ht="17.1" customHeight="1" spans="1:3">
      <c r="A271" s="169" t="s">
        <v>117</v>
      </c>
      <c r="B271" s="170">
        <v>694</v>
      </c>
      <c r="C271" s="170"/>
    </row>
    <row r="272" s="153" customFormat="1" ht="17.1" customHeight="1" spans="1:3">
      <c r="A272" s="169" t="s">
        <v>118</v>
      </c>
      <c r="B272" s="170">
        <v>0</v>
      </c>
      <c r="C272" s="170"/>
    </row>
    <row r="273" s="153" customFormat="1" ht="17.1" customHeight="1" spans="1:3">
      <c r="A273" s="172" t="s">
        <v>119</v>
      </c>
      <c r="B273" s="170">
        <v>0</v>
      </c>
      <c r="C273" s="170"/>
    </row>
    <row r="274" s="154" customFormat="1" ht="17.1" customHeight="1" spans="1:3">
      <c r="A274" s="172" t="s">
        <v>272</v>
      </c>
      <c r="B274" s="170">
        <v>0</v>
      </c>
      <c r="C274" s="170"/>
    </row>
    <row r="275" s="153" customFormat="1" ht="17.1" customHeight="1" spans="1:3">
      <c r="A275" s="172" t="s">
        <v>273</v>
      </c>
      <c r="B275" s="170">
        <v>0</v>
      </c>
      <c r="C275" s="170"/>
    </row>
    <row r="276" s="153" customFormat="1" ht="17.1" customHeight="1" spans="1:3">
      <c r="A276" s="172" t="s">
        <v>126</v>
      </c>
      <c r="B276" s="170">
        <v>0</v>
      </c>
      <c r="C276" s="170"/>
    </row>
    <row r="277" s="153" customFormat="1" ht="17.1" customHeight="1" spans="1:3">
      <c r="A277" s="172" t="s">
        <v>274</v>
      </c>
      <c r="B277" s="170">
        <v>0</v>
      </c>
      <c r="C277" s="170"/>
    </row>
    <row r="278" s="153" customFormat="1" ht="17.1" customHeight="1" spans="1:3">
      <c r="A278" s="147" t="s">
        <v>275</v>
      </c>
      <c r="B278" s="167">
        <f>SUM(B279:B286)</f>
        <v>1541</v>
      </c>
      <c r="C278" s="167">
        <f>SUM(C279:C286)</f>
        <v>0</v>
      </c>
    </row>
    <row r="279" s="153" customFormat="1" ht="17.1" customHeight="1" spans="1:3">
      <c r="A279" s="169" t="s">
        <v>117</v>
      </c>
      <c r="B279" s="170">
        <v>1541</v>
      </c>
      <c r="C279" s="170"/>
    </row>
    <row r="280" s="153" customFormat="1" ht="17.1" customHeight="1" spans="1:3">
      <c r="A280" s="169" t="s">
        <v>118</v>
      </c>
      <c r="B280" s="170">
        <v>0</v>
      </c>
      <c r="C280" s="170"/>
    </row>
    <row r="281" s="153" customFormat="1" ht="17.1" customHeight="1" spans="1:3">
      <c r="A281" s="169" t="s">
        <v>119</v>
      </c>
      <c r="B281" s="170">
        <v>0</v>
      </c>
      <c r="C281" s="170"/>
    </row>
    <row r="282" s="153" customFormat="1" ht="17.1" customHeight="1" spans="1:3">
      <c r="A282" s="172" t="s">
        <v>276</v>
      </c>
      <c r="B282" s="170">
        <v>0</v>
      </c>
      <c r="C282" s="170"/>
    </row>
    <row r="283" s="153" customFormat="1" ht="17.1" customHeight="1" spans="1:3">
      <c r="A283" s="172" t="s">
        <v>277</v>
      </c>
      <c r="B283" s="170">
        <v>0</v>
      </c>
      <c r="C283" s="170"/>
    </row>
    <row r="284" s="153" customFormat="1" ht="17.1" customHeight="1" spans="1:3">
      <c r="A284" s="172" t="s">
        <v>278</v>
      </c>
      <c r="B284" s="170">
        <v>0</v>
      </c>
      <c r="C284" s="170"/>
    </row>
    <row r="285" s="153" customFormat="1" ht="17.1" customHeight="1" spans="1:3">
      <c r="A285" s="169" t="s">
        <v>126</v>
      </c>
      <c r="B285" s="170">
        <v>0</v>
      </c>
      <c r="C285" s="170"/>
    </row>
    <row r="286" s="153" customFormat="1" ht="17.1" customHeight="1" spans="1:3">
      <c r="A286" s="169" t="s">
        <v>279</v>
      </c>
      <c r="B286" s="170">
        <v>0</v>
      </c>
      <c r="C286" s="170"/>
    </row>
    <row r="287" s="153" customFormat="1" ht="17.1" customHeight="1" spans="1:3">
      <c r="A287" s="166" t="s">
        <v>280</v>
      </c>
      <c r="B287" s="167">
        <f>SUM(B288:B300)</f>
        <v>740</v>
      </c>
      <c r="C287" s="167">
        <f>SUM(C288:C300)</f>
        <v>0</v>
      </c>
    </row>
    <row r="288" s="153" customFormat="1" ht="17.1" customHeight="1" spans="1:3">
      <c r="A288" s="172" t="s">
        <v>117</v>
      </c>
      <c r="B288" s="170">
        <v>700</v>
      </c>
      <c r="C288" s="170"/>
    </row>
    <row r="289" s="153" customFormat="1" ht="17.25" customHeight="1" spans="1:3">
      <c r="A289" s="172" t="s">
        <v>118</v>
      </c>
      <c r="B289" s="170">
        <v>0</v>
      </c>
      <c r="C289" s="170"/>
    </row>
    <row r="290" s="153" customFormat="1" ht="17.1" customHeight="1" spans="1:3">
      <c r="A290" s="172" t="s">
        <v>119</v>
      </c>
      <c r="B290" s="170">
        <v>0</v>
      </c>
      <c r="C290" s="170"/>
    </row>
    <row r="291" s="153" customFormat="1" ht="17.1" customHeight="1" spans="1:3">
      <c r="A291" s="146" t="s">
        <v>281</v>
      </c>
      <c r="B291" s="170">
        <v>40</v>
      </c>
      <c r="C291" s="170"/>
    </row>
    <row r="292" s="153" customFormat="1" ht="17.1" customHeight="1" spans="1:3">
      <c r="A292" s="169" t="s">
        <v>282</v>
      </c>
      <c r="B292" s="170">
        <v>0</v>
      </c>
      <c r="C292" s="170"/>
    </row>
    <row r="293" s="153" customFormat="1" ht="17.1" customHeight="1" spans="1:3">
      <c r="A293" s="169" t="s">
        <v>283</v>
      </c>
      <c r="B293" s="170">
        <v>0</v>
      </c>
      <c r="C293" s="170"/>
    </row>
    <row r="294" s="153" customFormat="1" ht="17.1" customHeight="1" spans="1:3">
      <c r="A294" s="169" t="s">
        <v>284</v>
      </c>
      <c r="B294" s="170">
        <v>0</v>
      </c>
      <c r="C294" s="170"/>
    </row>
    <row r="295" s="153" customFormat="1" ht="17.1" customHeight="1" spans="1:3">
      <c r="A295" s="172" t="s">
        <v>285</v>
      </c>
      <c r="B295" s="170">
        <v>0</v>
      </c>
      <c r="C295" s="170"/>
    </row>
    <row r="296" s="154" customFormat="1" ht="17.1" customHeight="1" spans="1:3">
      <c r="A296" s="172" t="s">
        <v>286</v>
      </c>
      <c r="B296" s="170">
        <v>0</v>
      </c>
      <c r="C296" s="170"/>
    </row>
    <row r="297" s="153" customFormat="1" ht="17.1" customHeight="1" spans="1:3">
      <c r="A297" s="172" t="s">
        <v>287</v>
      </c>
      <c r="B297" s="170">
        <v>0</v>
      </c>
      <c r="C297" s="170"/>
    </row>
    <row r="298" s="153" customFormat="1" ht="17.1" customHeight="1" spans="1:3">
      <c r="A298" s="172" t="s">
        <v>158</v>
      </c>
      <c r="B298" s="170">
        <v>0</v>
      </c>
      <c r="C298" s="170"/>
    </row>
    <row r="299" s="153" customFormat="1" ht="17.1" customHeight="1" spans="1:3">
      <c r="A299" s="172" t="s">
        <v>126</v>
      </c>
      <c r="B299" s="170">
        <v>0</v>
      </c>
      <c r="C299" s="170"/>
    </row>
    <row r="300" s="153" customFormat="1" ht="17.1" customHeight="1" spans="1:3">
      <c r="A300" s="169" t="s">
        <v>288</v>
      </c>
      <c r="B300" s="170">
        <v>0</v>
      </c>
      <c r="C300" s="170"/>
    </row>
    <row r="301" s="153" customFormat="1" ht="17.1" customHeight="1" spans="1:3">
      <c r="A301" s="166" t="s">
        <v>289</v>
      </c>
      <c r="B301" s="167">
        <f>SUM(B302:B310)</f>
        <v>214</v>
      </c>
      <c r="C301" s="167">
        <f>SUM(C302:C310)</f>
        <v>0</v>
      </c>
    </row>
    <row r="302" s="153" customFormat="1" ht="17.1" customHeight="1" spans="1:3">
      <c r="A302" s="169" t="s">
        <v>117</v>
      </c>
      <c r="B302" s="170">
        <v>0</v>
      </c>
      <c r="C302" s="170"/>
    </row>
    <row r="303" s="154" customFormat="1" ht="17.1" customHeight="1" spans="1:3">
      <c r="A303" s="172" t="s">
        <v>118</v>
      </c>
      <c r="B303" s="170">
        <v>0</v>
      </c>
      <c r="C303" s="170"/>
    </row>
    <row r="304" s="153" customFormat="1" ht="17.1" customHeight="1" spans="1:3">
      <c r="A304" s="172" t="s">
        <v>119</v>
      </c>
      <c r="B304" s="170">
        <v>0</v>
      </c>
      <c r="C304" s="170"/>
    </row>
    <row r="305" s="153" customFormat="1" ht="17.1" customHeight="1" spans="1:3">
      <c r="A305" s="172" t="s">
        <v>290</v>
      </c>
      <c r="B305" s="170">
        <v>214</v>
      </c>
      <c r="C305" s="170"/>
    </row>
    <row r="306" s="153" customFormat="1" ht="17.1" customHeight="1" spans="1:3">
      <c r="A306" s="146" t="s">
        <v>291</v>
      </c>
      <c r="B306" s="170">
        <v>0</v>
      </c>
      <c r="C306" s="170"/>
    </row>
    <row r="307" s="153" customFormat="1" ht="17.1" customHeight="1" spans="1:3">
      <c r="A307" s="169" t="s">
        <v>292</v>
      </c>
      <c r="B307" s="170">
        <v>0</v>
      </c>
      <c r="C307" s="170"/>
    </row>
    <row r="308" s="153" customFormat="1" ht="17.1" customHeight="1" spans="1:3">
      <c r="A308" s="169" t="s">
        <v>158</v>
      </c>
      <c r="B308" s="170">
        <v>0</v>
      </c>
      <c r="C308" s="170"/>
    </row>
    <row r="309" s="153" customFormat="1" ht="17.1" customHeight="1" spans="1:3">
      <c r="A309" s="169" t="s">
        <v>126</v>
      </c>
      <c r="B309" s="170">
        <v>0</v>
      </c>
      <c r="C309" s="170"/>
    </row>
    <row r="310" s="153" customFormat="1" ht="17.1" customHeight="1" spans="1:3">
      <c r="A310" s="169" t="s">
        <v>293</v>
      </c>
      <c r="B310" s="170">
        <v>0</v>
      </c>
      <c r="C310" s="170"/>
    </row>
    <row r="311" s="153" customFormat="1" ht="17.1" customHeight="1" spans="1:3">
      <c r="A311" s="174" t="s">
        <v>294</v>
      </c>
      <c r="B311" s="167">
        <f>SUM(B312:B320)</f>
        <v>30</v>
      </c>
      <c r="C311" s="167">
        <f>SUM(C312:C320)</f>
        <v>0</v>
      </c>
    </row>
    <row r="312" s="153" customFormat="1" ht="17.1" customHeight="1" spans="1:3">
      <c r="A312" s="172" t="s">
        <v>117</v>
      </c>
      <c r="B312" s="170">
        <v>0</v>
      </c>
      <c r="C312" s="170"/>
    </row>
    <row r="313" s="153" customFormat="1" ht="17.1" customHeight="1" spans="1:3">
      <c r="A313" s="172" t="s">
        <v>118</v>
      </c>
      <c r="B313" s="170">
        <v>30</v>
      </c>
      <c r="C313" s="170"/>
    </row>
    <row r="314" s="153" customFormat="1" ht="17.1" customHeight="1" spans="1:3">
      <c r="A314" s="169" t="s">
        <v>119</v>
      </c>
      <c r="B314" s="170">
        <v>0</v>
      </c>
      <c r="C314" s="170"/>
    </row>
    <row r="315" s="154" customFormat="1" ht="17.1" customHeight="1" spans="1:3">
      <c r="A315" s="169" t="s">
        <v>295</v>
      </c>
      <c r="B315" s="170">
        <v>0</v>
      </c>
      <c r="C315" s="170"/>
    </row>
    <row r="316" s="153" customFormat="1" ht="17.1" customHeight="1" spans="1:3">
      <c r="A316" s="169" t="s">
        <v>296</v>
      </c>
      <c r="B316" s="170">
        <v>0</v>
      </c>
      <c r="C316" s="170"/>
    </row>
    <row r="317" s="153" customFormat="1" ht="17.1" customHeight="1" spans="1:3">
      <c r="A317" s="172" t="s">
        <v>297</v>
      </c>
      <c r="B317" s="170">
        <v>0</v>
      </c>
      <c r="C317" s="170"/>
    </row>
    <row r="318" s="153" customFormat="1" ht="17.1" customHeight="1" spans="1:3">
      <c r="A318" s="172" t="s">
        <v>158</v>
      </c>
      <c r="B318" s="170">
        <v>0</v>
      </c>
      <c r="C318" s="170"/>
    </row>
    <row r="319" s="153" customFormat="1" ht="17.1" customHeight="1" spans="1:3">
      <c r="A319" s="172" t="s">
        <v>126</v>
      </c>
      <c r="B319" s="170">
        <v>0</v>
      </c>
      <c r="C319" s="170"/>
    </row>
    <row r="320" s="153" customFormat="1" ht="17.1" customHeight="1" spans="1:3">
      <c r="A320" s="172" t="s">
        <v>298</v>
      </c>
      <c r="B320" s="170">
        <v>0</v>
      </c>
      <c r="C320" s="170"/>
    </row>
    <row r="321" s="153" customFormat="1" ht="17.1" customHeight="1" spans="1:3">
      <c r="A321" s="147" t="s">
        <v>299</v>
      </c>
      <c r="B321" s="167">
        <f>SUM(B322:B328)</f>
        <v>0</v>
      </c>
      <c r="C321" s="167">
        <f>SUM(C322:C328)</f>
        <v>0</v>
      </c>
    </row>
    <row r="322" s="153" customFormat="1" ht="17.1" customHeight="1" spans="1:3">
      <c r="A322" s="169" t="s">
        <v>117</v>
      </c>
      <c r="B322" s="170">
        <v>0</v>
      </c>
      <c r="C322" s="170"/>
    </row>
    <row r="323" s="153" customFormat="1" ht="17.1" customHeight="1" spans="1:3">
      <c r="A323" s="169" t="s">
        <v>118</v>
      </c>
      <c r="B323" s="170">
        <v>0</v>
      </c>
      <c r="C323" s="170"/>
    </row>
    <row r="324" s="154" customFormat="1" ht="17.1" customHeight="1" spans="1:3">
      <c r="A324" s="169" t="s">
        <v>119</v>
      </c>
      <c r="B324" s="170">
        <v>0</v>
      </c>
      <c r="C324" s="170"/>
    </row>
    <row r="325" s="153" customFormat="1" ht="17.1" customHeight="1" spans="1:3">
      <c r="A325" s="172" t="s">
        <v>300</v>
      </c>
      <c r="B325" s="170">
        <v>0</v>
      </c>
      <c r="C325" s="170"/>
    </row>
    <row r="326" s="153" customFormat="1" ht="17.1" customHeight="1" spans="1:3">
      <c r="A326" s="172" t="s">
        <v>301</v>
      </c>
      <c r="B326" s="170">
        <v>0</v>
      </c>
      <c r="C326" s="170"/>
    </row>
    <row r="327" s="153" customFormat="1" ht="17.1" customHeight="1" spans="1:3">
      <c r="A327" s="172" t="s">
        <v>126</v>
      </c>
      <c r="B327" s="170">
        <v>0</v>
      </c>
      <c r="C327" s="170"/>
    </row>
    <row r="328" s="153" customFormat="1" ht="17.1" customHeight="1" spans="1:3">
      <c r="A328" s="169" t="s">
        <v>302</v>
      </c>
      <c r="B328" s="170">
        <v>0</v>
      </c>
      <c r="C328" s="170"/>
    </row>
    <row r="329" s="153" customFormat="1" ht="17.1" customHeight="1" spans="1:3">
      <c r="A329" s="166" t="s">
        <v>303</v>
      </c>
      <c r="B329" s="167">
        <f>SUM(B330:B334)</f>
        <v>0</v>
      </c>
      <c r="C329" s="167">
        <f>SUM(C330:C334)</f>
        <v>0</v>
      </c>
    </row>
    <row r="330" s="153" customFormat="1" ht="17.1" customHeight="1" spans="1:3">
      <c r="A330" s="169" t="s">
        <v>117</v>
      </c>
      <c r="B330" s="170">
        <v>0</v>
      </c>
      <c r="C330" s="170"/>
    </row>
    <row r="331" s="153" customFormat="1" ht="15.75" customHeight="1" spans="1:3">
      <c r="A331" s="172" t="s">
        <v>118</v>
      </c>
      <c r="B331" s="170">
        <v>0</v>
      </c>
      <c r="C331" s="170"/>
    </row>
    <row r="332" s="153" customFormat="1" ht="17.1" customHeight="1" spans="1:3">
      <c r="A332" s="169" t="s">
        <v>158</v>
      </c>
      <c r="B332" s="170">
        <v>0</v>
      </c>
      <c r="C332" s="170"/>
    </row>
    <row r="333" s="153" customFormat="1" ht="17.1" customHeight="1" spans="1:3">
      <c r="A333" s="172" t="s">
        <v>304</v>
      </c>
      <c r="B333" s="170">
        <v>0</v>
      </c>
      <c r="C333" s="170"/>
    </row>
    <row r="334" s="153" customFormat="1" ht="17.1" customHeight="1" spans="1:3">
      <c r="A334" s="169" t="s">
        <v>305</v>
      </c>
      <c r="B334" s="170">
        <v>0</v>
      </c>
      <c r="C334" s="170"/>
    </row>
    <row r="335" s="153" customFormat="1" ht="17.1" customHeight="1" spans="1:3">
      <c r="A335" s="166" t="s">
        <v>306</v>
      </c>
      <c r="B335" s="167">
        <f>SUM(B336:B337)</f>
        <v>1000</v>
      </c>
      <c r="C335" s="167">
        <f>SUM(C336:C337)</f>
        <v>0</v>
      </c>
    </row>
    <row r="336" s="154" customFormat="1" ht="17.1" customHeight="1" spans="1:3">
      <c r="A336" s="169" t="s">
        <v>307</v>
      </c>
      <c r="B336" s="170">
        <v>0</v>
      </c>
      <c r="C336" s="170"/>
    </row>
    <row r="337" s="153" customFormat="1" ht="17.1" customHeight="1" spans="1:3">
      <c r="A337" s="169" t="s">
        <v>308</v>
      </c>
      <c r="B337" s="170">
        <v>1000</v>
      </c>
      <c r="C337" s="170"/>
    </row>
    <row r="338" s="153" customFormat="1" ht="17.1" customHeight="1" spans="1:3">
      <c r="A338" s="147" t="s">
        <v>309</v>
      </c>
      <c r="B338" s="167">
        <f>B339+B344+B351+B357+B363+B367+B371+B375+B381+B388</f>
        <v>38048</v>
      </c>
      <c r="C338" s="167">
        <f>C339+C344+C351+C357+C363+C367+C371+C375+C381+C388</f>
        <v>0</v>
      </c>
    </row>
    <row r="339" s="153" customFormat="1" ht="17.1" customHeight="1" spans="1:3">
      <c r="A339" s="174" t="s">
        <v>310</v>
      </c>
      <c r="B339" s="167">
        <f>SUM(B340:B343)</f>
        <v>1025</v>
      </c>
      <c r="C339" s="167">
        <f>SUM(C340:C343)</f>
        <v>0</v>
      </c>
    </row>
    <row r="340" s="153" customFormat="1" ht="17.1" customHeight="1" spans="1:3">
      <c r="A340" s="169" t="s">
        <v>117</v>
      </c>
      <c r="B340" s="170">
        <v>489</v>
      </c>
      <c r="C340" s="170"/>
    </row>
    <row r="341" s="153" customFormat="1" ht="17.1" customHeight="1" spans="1:3">
      <c r="A341" s="169" t="s">
        <v>118</v>
      </c>
      <c r="B341" s="170">
        <v>0</v>
      </c>
      <c r="C341" s="170"/>
    </row>
    <row r="342" s="153" customFormat="1" ht="17.1" customHeight="1" spans="1:3">
      <c r="A342" s="169" t="s">
        <v>119</v>
      </c>
      <c r="B342" s="170">
        <v>0</v>
      </c>
      <c r="C342" s="170"/>
    </row>
    <row r="343" s="153" customFormat="1" ht="17.1" customHeight="1" spans="1:3">
      <c r="A343" s="172" t="s">
        <v>311</v>
      </c>
      <c r="B343" s="170">
        <v>536</v>
      </c>
      <c r="C343" s="170"/>
    </row>
    <row r="344" s="153" customFormat="1" ht="17.1" customHeight="1" spans="1:3">
      <c r="A344" s="166" t="s">
        <v>312</v>
      </c>
      <c r="B344" s="167">
        <f>SUM(B345:B350)</f>
        <v>32873</v>
      </c>
      <c r="C344" s="167">
        <f>SUM(C345:C350)</f>
        <v>0</v>
      </c>
    </row>
    <row r="345" s="154" customFormat="1" ht="17.1" customHeight="1" spans="1:3">
      <c r="A345" s="169" t="s">
        <v>313</v>
      </c>
      <c r="B345" s="170">
        <v>1330</v>
      </c>
      <c r="C345" s="170"/>
    </row>
    <row r="346" s="153" customFormat="1" ht="17.1" customHeight="1" spans="1:3">
      <c r="A346" s="169" t="s">
        <v>314</v>
      </c>
      <c r="B346" s="170">
        <v>17210</v>
      </c>
      <c r="C346" s="170"/>
    </row>
    <row r="347" s="153" customFormat="1" ht="17.1" customHeight="1" spans="1:3">
      <c r="A347" s="172" t="s">
        <v>315</v>
      </c>
      <c r="B347" s="170">
        <v>11325</v>
      </c>
      <c r="C347" s="170"/>
    </row>
    <row r="348" s="153" customFormat="1" ht="17.1" customHeight="1" spans="1:3">
      <c r="A348" s="172" t="s">
        <v>316</v>
      </c>
      <c r="B348" s="170">
        <v>2893</v>
      </c>
      <c r="C348" s="170"/>
    </row>
    <row r="349" s="153" customFormat="1" ht="17.1" customHeight="1" spans="1:3">
      <c r="A349" s="172" t="s">
        <v>317</v>
      </c>
      <c r="B349" s="170">
        <v>0</v>
      </c>
      <c r="C349" s="170"/>
    </row>
    <row r="350" s="153" customFormat="1" ht="17.1" customHeight="1" spans="1:3">
      <c r="A350" s="169" t="s">
        <v>318</v>
      </c>
      <c r="B350" s="170">
        <v>115</v>
      </c>
      <c r="C350" s="170"/>
    </row>
    <row r="351" s="153" customFormat="1" ht="17.1" customHeight="1" spans="1:3">
      <c r="A351" s="166" t="s">
        <v>319</v>
      </c>
      <c r="B351" s="167">
        <f>SUM(B352:B356)</f>
        <v>3</v>
      </c>
      <c r="C351" s="167">
        <f>SUM(C352:C356)</f>
        <v>0</v>
      </c>
    </row>
    <row r="352" s="153" customFormat="1" ht="17.1" customHeight="1" spans="1:3">
      <c r="A352" s="169" t="s">
        <v>320</v>
      </c>
      <c r="B352" s="170">
        <v>0</v>
      </c>
      <c r="C352" s="170"/>
    </row>
    <row r="353" s="154" customFormat="1" ht="14.25" customHeight="1" spans="1:3">
      <c r="A353" s="169" t="s">
        <v>321</v>
      </c>
      <c r="B353" s="170">
        <v>0</v>
      </c>
      <c r="C353" s="170"/>
    </row>
    <row r="354" s="153" customFormat="1" ht="17.1" customHeight="1" spans="1:3">
      <c r="A354" s="169" t="s">
        <v>322</v>
      </c>
      <c r="B354" s="170">
        <v>0</v>
      </c>
      <c r="C354" s="170"/>
    </row>
    <row r="355" s="153" customFormat="1" ht="17.1" customHeight="1" spans="1:3">
      <c r="A355" s="172" t="s">
        <v>323</v>
      </c>
      <c r="B355" s="170">
        <v>0</v>
      </c>
      <c r="C355" s="170"/>
    </row>
    <row r="356" s="153" customFormat="1" ht="17.1" customHeight="1" spans="1:3">
      <c r="A356" s="172" t="s">
        <v>324</v>
      </c>
      <c r="B356" s="170">
        <v>3</v>
      </c>
      <c r="C356" s="170"/>
    </row>
    <row r="357" s="153" customFormat="1" ht="17.1" customHeight="1" spans="1:3">
      <c r="A357" s="147" t="s">
        <v>325</v>
      </c>
      <c r="B357" s="167">
        <f>SUM(B358:B362)</f>
        <v>0</v>
      </c>
      <c r="C357" s="167">
        <f>SUM(C358:C362)</f>
        <v>0</v>
      </c>
    </row>
    <row r="358" s="153" customFormat="1" ht="17.1" customHeight="1" spans="1:3">
      <c r="A358" s="169" t="s">
        <v>326</v>
      </c>
      <c r="B358" s="170">
        <v>0</v>
      </c>
      <c r="C358" s="170"/>
    </row>
    <row r="359" s="153" customFormat="1" ht="17.1" customHeight="1" spans="1:3">
      <c r="A359" s="169" t="s">
        <v>327</v>
      </c>
      <c r="B359" s="170">
        <v>0</v>
      </c>
      <c r="C359" s="170"/>
    </row>
    <row r="360" s="153" customFormat="1" ht="17.1" customHeight="1" spans="1:3">
      <c r="A360" s="169" t="s">
        <v>328</v>
      </c>
      <c r="B360" s="170">
        <v>0</v>
      </c>
      <c r="C360" s="170"/>
    </row>
    <row r="361" s="154" customFormat="1" ht="17.1" customHeight="1" spans="1:3">
      <c r="A361" s="172" t="s">
        <v>329</v>
      </c>
      <c r="B361" s="170">
        <v>0</v>
      </c>
      <c r="C361" s="170"/>
    </row>
    <row r="362" s="153" customFormat="1" ht="17.1" customHeight="1" spans="1:3">
      <c r="A362" s="172" t="s">
        <v>330</v>
      </c>
      <c r="B362" s="170">
        <v>0</v>
      </c>
      <c r="C362" s="170"/>
    </row>
    <row r="363" s="153" customFormat="1" ht="17.1" customHeight="1" spans="1:3">
      <c r="A363" s="174" t="s">
        <v>331</v>
      </c>
      <c r="B363" s="167">
        <f>SUM(B364:B366)</f>
        <v>0</v>
      </c>
      <c r="C363" s="167">
        <f>SUM(C364:C366)</f>
        <v>0</v>
      </c>
    </row>
    <row r="364" s="153" customFormat="1" ht="17.1" customHeight="1" spans="1:3">
      <c r="A364" s="169" t="s">
        <v>332</v>
      </c>
      <c r="B364" s="170">
        <v>0</v>
      </c>
      <c r="C364" s="170"/>
    </row>
    <row r="365" s="153" customFormat="1" ht="17.1" customHeight="1" spans="1:3">
      <c r="A365" s="169" t="s">
        <v>333</v>
      </c>
      <c r="B365" s="170">
        <v>0</v>
      </c>
      <c r="C365" s="170"/>
    </row>
    <row r="366" s="153" customFormat="1" ht="17.1" customHeight="1" spans="1:3">
      <c r="A366" s="169" t="s">
        <v>334</v>
      </c>
      <c r="B366" s="170">
        <v>0</v>
      </c>
      <c r="C366" s="170"/>
    </row>
    <row r="367" s="153" customFormat="1" ht="17.1" customHeight="1" spans="1:3">
      <c r="A367" s="174" t="s">
        <v>335</v>
      </c>
      <c r="B367" s="167">
        <f>SUM(B368:B370)</f>
        <v>0</v>
      </c>
      <c r="C367" s="167">
        <f>SUM(C368:C370)</f>
        <v>0</v>
      </c>
    </row>
    <row r="368" s="153" customFormat="1" ht="17.1" customHeight="1" spans="1:3">
      <c r="A368" s="172" t="s">
        <v>336</v>
      </c>
      <c r="B368" s="170">
        <v>0</v>
      </c>
      <c r="C368" s="170"/>
    </row>
    <row r="369" s="153" customFormat="1" ht="17.1" customHeight="1" spans="1:3">
      <c r="A369" s="172" t="s">
        <v>337</v>
      </c>
      <c r="B369" s="170">
        <v>0</v>
      </c>
      <c r="C369" s="170"/>
    </row>
    <row r="370" s="153" customFormat="1" ht="17.1" customHeight="1" spans="1:3">
      <c r="A370" s="146" t="s">
        <v>338</v>
      </c>
      <c r="B370" s="170">
        <v>0</v>
      </c>
      <c r="C370" s="170"/>
    </row>
    <row r="371" s="154" customFormat="1" ht="17.1" customHeight="1" spans="1:3">
      <c r="A371" s="166" t="s">
        <v>339</v>
      </c>
      <c r="B371" s="167">
        <f>SUM(B372:B374)</f>
        <v>0</v>
      </c>
      <c r="C371" s="167">
        <f>SUM(C372:C374)</f>
        <v>0</v>
      </c>
    </row>
    <row r="372" s="154" customFormat="1" ht="17.1" customHeight="1" spans="1:3">
      <c r="A372" s="169" t="s">
        <v>340</v>
      </c>
      <c r="B372" s="170">
        <v>0</v>
      </c>
      <c r="C372" s="170"/>
    </row>
    <row r="373" s="153" customFormat="1" ht="17.1" customHeight="1" spans="1:3">
      <c r="A373" s="169" t="s">
        <v>341</v>
      </c>
      <c r="B373" s="170">
        <v>0</v>
      </c>
      <c r="C373" s="170"/>
    </row>
    <row r="374" s="153" customFormat="1" ht="17.1" customHeight="1" spans="1:3">
      <c r="A374" s="172" t="s">
        <v>342</v>
      </c>
      <c r="B374" s="170">
        <v>0</v>
      </c>
      <c r="C374" s="170"/>
    </row>
    <row r="375" s="153" customFormat="1" ht="17.1" customHeight="1" spans="1:3">
      <c r="A375" s="174" t="s">
        <v>343</v>
      </c>
      <c r="B375" s="167">
        <f>SUM(B376:B380)</f>
        <v>147</v>
      </c>
      <c r="C375" s="167">
        <f>SUM(C376:C380)</f>
        <v>0</v>
      </c>
    </row>
    <row r="376" s="153" customFormat="1" ht="17.1" customHeight="1" spans="1:3">
      <c r="A376" s="172" t="s">
        <v>344</v>
      </c>
      <c r="B376" s="170">
        <v>0</v>
      </c>
      <c r="C376" s="170"/>
    </row>
    <row r="377" s="153" customFormat="1" ht="17.1" customHeight="1" spans="1:3">
      <c r="A377" s="169" t="s">
        <v>345</v>
      </c>
      <c r="B377" s="170">
        <v>147</v>
      </c>
      <c r="C377" s="170"/>
    </row>
    <row r="378" s="153" customFormat="1" ht="17.1" customHeight="1" spans="1:3">
      <c r="A378" s="169" t="s">
        <v>346</v>
      </c>
      <c r="B378" s="170">
        <v>0</v>
      </c>
      <c r="C378" s="170"/>
    </row>
    <row r="379" s="153" customFormat="1" ht="17.1" customHeight="1" spans="1:3">
      <c r="A379" s="169" t="s">
        <v>347</v>
      </c>
      <c r="B379" s="170">
        <v>0</v>
      </c>
      <c r="C379" s="170"/>
    </row>
    <row r="380" s="153" customFormat="1" ht="17.1" customHeight="1" spans="1:3">
      <c r="A380" s="169" t="s">
        <v>348</v>
      </c>
      <c r="B380" s="170">
        <v>0</v>
      </c>
      <c r="C380" s="170"/>
    </row>
    <row r="381" s="153" customFormat="1" ht="17.1" customHeight="1" spans="1:3">
      <c r="A381" s="166" t="s">
        <v>349</v>
      </c>
      <c r="B381" s="167">
        <f>SUM(B382:B387)</f>
        <v>4000</v>
      </c>
      <c r="C381" s="167">
        <f>SUM(C382:C387)</f>
        <v>0</v>
      </c>
    </row>
    <row r="382" s="153" customFormat="1" ht="27" customHeight="1" spans="1:3">
      <c r="A382" s="172" t="s">
        <v>350</v>
      </c>
      <c r="B382" s="170">
        <v>1000</v>
      </c>
      <c r="C382" s="170"/>
    </row>
    <row r="383" s="153" customFormat="1" ht="17.1" customHeight="1" spans="1:3">
      <c r="A383" s="172" t="s">
        <v>351</v>
      </c>
      <c r="B383" s="170">
        <v>1000</v>
      </c>
      <c r="C383" s="170"/>
    </row>
    <row r="384" s="153" customFormat="1" ht="17.1" customHeight="1" spans="1:3">
      <c r="A384" s="172" t="s">
        <v>352</v>
      </c>
      <c r="B384" s="170">
        <v>0</v>
      </c>
      <c r="C384" s="170"/>
    </row>
    <row r="385" s="153" customFormat="1" ht="18" customHeight="1" spans="1:3">
      <c r="A385" s="146" t="s">
        <v>353</v>
      </c>
      <c r="B385" s="170">
        <v>0</v>
      </c>
      <c r="C385" s="170"/>
    </row>
    <row r="386" s="153" customFormat="1" ht="24" customHeight="1" spans="1:3">
      <c r="A386" s="169" t="s">
        <v>354</v>
      </c>
      <c r="B386" s="170">
        <v>0</v>
      </c>
      <c r="C386" s="170"/>
    </row>
    <row r="387" s="153" customFormat="1" ht="17.1" customHeight="1" spans="1:3">
      <c r="A387" s="169" t="s">
        <v>355</v>
      </c>
      <c r="B387" s="170">
        <v>2000</v>
      </c>
      <c r="C387" s="170"/>
    </row>
    <row r="388" s="153" customFormat="1" ht="17.1" customHeight="1" spans="1:3">
      <c r="A388" s="166" t="s">
        <v>356</v>
      </c>
      <c r="B388" s="167"/>
      <c r="C388" s="167">
        <v>0</v>
      </c>
    </row>
    <row r="389" s="153" customFormat="1" ht="17.1" customHeight="1" spans="1:3">
      <c r="A389" s="147" t="s">
        <v>357</v>
      </c>
      <c r="B389" s="167">
        <f>B390+B395+B404+B410+B415+B420+B425+B432+B436+B440</f>
        <v>621</v>
      </c>
      <c r="C389" s="167">
        <f>C390+C395+C404+C410+C415+C420+C425+C432+C436+C440</f>
        <v>0</v>
      </c>
    </row>
    <row r="390" s="153" customFormat="1" ht="17.1" customHeight="1" spans="1:3">
      <c r="A390" s="174" t="s">
        <v>358</v>
      </c>
      <c r="B390" s="167">
        <f>SUM(B391:B394)</f>
        <v>529</v>
      </c>
      <c r="C390" s="167">
        <f>SUM(C391:C394)</f>
        <v>0</v>
      </c>
    </row>
    <row r="391" s="153" customFormat="1" ht="17.1" customHeight="1" spans="1:3">
      <c r="A391" s="169" t="s">
        <v>117</v>
      </c>
      <c r="B391" s="170">
        <v>483</v>
      </c>
      <c r="C391" s="170"/>
    </row>
    <row r="392" s="153" customFormat="1" ht="17.1" customHeight="1" spans="1:3">
      <c r="A392" s="169" t="s">
        <v>118</v>
      </c>
      <c r="B392" s="170">
        <v>0</v>
      </c>
      <c r="C392" s="170"/>
    </row>
    <row r="393" s="154" customFormat="1" ht="17.1" customHeight="1" spans="1:3">
      <c r="A393" s="169" t="s">
        <v>119</v>
      </c>
      <c r="B393" s="170">
        <v>0</v>
      </c>
      <c r="C393" s="170"/>
    </row>
    <row r="394" s="153" customFormat="1" ht="17.1" customHeight="1" spans="1:3">
      <c r="A394" s="172" t="s">
        <v>359</v>
      </c>
      <c r="B394" s="170">
        <v>46</v>
      </c>
      <c r="C394" s="170"/>
    </row>
    <row r="395" s="153" customFormat="1" ht="17.1" customHeight="1" spans="1:3">
      <c r="A395" s="166" t="s">
        <v>360</v>
      </c>
      <c r="B395" s="167">
        <f>SUM(B396:B403)</f>
        <v>0</v>
      </c>
      <c r="C395" s="167">
        <f>SUM(C396:C403)</f>
        <v>0</v>
      </c>
    </row>
    <row r="396" s="153" customFormat="1" ht="17.1" customHeight="1" spans="1:3">
      <c r="A396" s="169" t="s">
        <v>361</v>
      </c>
      <c r="B396" s="170">
        <v>0</v>
      </c>
      <c r="C396" s="170"/>
    </row>
    <row r="397" s="153" customFormat="1" ht="17.1" customHeight="1" spans="1:3">
      <c r="A397" s="146" t="s">
        <v>362</v>
      </c>
      <c r="B397" s="170">
        <v>0</v>
      </c>
      <c r="C397" s="170"/>
    </row>
    <row r="398" s="153" customFormat="1" ht="17.1" customHeight="1" spans="1:3">
      <c r="A398" s="169" t="s">
        <v>363</v>
      </c>
      <c r="B398" s="170">
        <v>0</v>
      </c>
      <c r="C398" s="170"/>
    </row>
    <row r="399" s="154" customFormat="1" ht="17.1" customHeight="1" spans="1:3">
      <c r="A399" s="169" t="s">
        <v>364</v>
      </c>
      <c r="B399" s="170">
        <v>0</v>
      </c>
      <c r="C399" s="170"/>
    </row>
    <row r="400" s="153" customFormat="1" ht="17.1" customHeight="1" spans="1:3">
      <c r="A400" s="169" t="s">
        <v>365</v>
      </c>
      <c r="B400" s="170">
        <v>0</v>
      </c>
      <c r="C400" s="170"/>
    </row>
    <row r="401" s="153" customFormat="1" ht="17.1" customHeight="1" spans="1:3">
      <c r="A401" s="172" t="s">
        <v>366</v>
      </c>
      <c r="B401" s="170">
        <v>0</v>
      </c>
      <c r="C401" s="170"/>
    </row>
    <row r="402" s="153" customFormat="1" ht="17.1" customHeight="1" spans="1:3">
      <c r="A402" s="172" t="s">
        <v>367</v>
      </c>
      <c r="B402" s="170">
        <v>0</v>
      </c>
      <c r="C402" s="170"/>
    </row>
    <row r="403" s="153" customFormat="1" ht="17.1" customHeight="1" spans="1:3">
      <c r="A403" s="172" t="s">
        <v>368</v>
      </c>
      <c r="B403" s="170">
        <v>0</v>
      </c>
      <c r="C403" s="170"/>
    </row>
    <row r="404" s="153" customFormat="1" ht="17.1" customHeight="1" spans="1:3">
      <c r="A404" s="174" t="s">
        <v>369</v>
      </c>
      <c r="B404" s="167">
        <f>SUM(B405:B409)</f>
        <v>0</v>
      </c>
      <c r="C404" s="167">
        <f>SUM(C405:C409)</f>
        <v>0</v>
      </c>
    </row>
    <row r="405" s="153" customFormat="1" ht="17.1" customHeight="1" spans="1:3">
      <c r="A405" s="169" t="s">
        <v>361</v>
      </c>
      <c r="B405" s="170">
        <v>0</v>
      </c>
      <c r="C405" s="170"/>
    </row>
    <row r="406" s="153" customFormat="1" ht="15.75" customHeight="1" spans="1:3">
      <c r="A406" s="169" t="s">
        <v>370</v>
      </c>
      <c r="B406" s="170">
        <v>0</v>
      </c>
      <c r="C406" s="170"/>
    </row>
    <row r="407" s="153" customFormat="1" ht="17.1" customHeight="1" spans="1:3">
      <c r="A407" s="169" t="s">
        <v>371</v>
      </c>
      <c r="B407" s="170">
        <v>0</v>
      </c>
      <c r="C407" s="170"/>
    </row>
    <row r="408" s="153" customFormat="1" ht="17.1" customHeight="1" spans="1:3">
      <c r="A408" s="172" t="s">
        <v>372</v>
      </c>
      <c r="B408" s="170">
        <v>0</v>
      </c>
      <c r="C408" s="170"/>
    </row>
    <row r="409" s="153" customFormat="1" ht="17.1" customHeight="1" spans="1:3">
      <c r="A409" s="172" t="s">
        <v>373</v>
      </c>
      <c r="B409" s="170">
        <v>0</v>
      </c>
      <c r="C409" s="170"/>
    </row>
    <row r="410" s="153" customFormat="1" ht="17.1" customHeight="1" spans="1:3">
      <c r="A410" s="174" t="s">
        <v>374</v>
      </c>
      <c r="B410" s="167">
        <f>SUM(B411:B414)</f>
        <v>0</v>
      </c>
      <c r="C410" s="167">
        <f>SUM(C411:C414)</f>
        <v>0</v>
      </c>
    </row>
    <row r="411" s="153" customFormat="1" ht="17.1" customHeight="1" spans="1:3">
      <c r="A411" s="146" t="s">
        <v>361</v>
      </c>
      <c r="B411" s="170">
        <v>0</v>
      </c>
      <c r="C411" s="170"/>
    </row>
    <row r="412" s="153" customFormat="1" ht="17.1" customHeight="1" spans="1:3">
      <c r="A412" s="169" t="s">
        <v>375</v>
      </c>
      <c r="B412" s="170">
        <v>0</v>
      </c>
      <c r="C412" s="170"/>
    </row>
    <row r="413" s="153" customFormat="1" ht="17.1" customHeight="1" spans="1:3">
      <c r="A413" s="169" t="s">
        <v>376</v>
      </c>
      <c r="B413" s="170">
        <v>0</v>
      </c>
      <c r="C413" s="170"/>
    </row>
    <row r="414" s="153" customFormat="1" ht="17.1" customHeight="1" spans="1:3">
      <c r="A414" s="172" t="s">
        <v>377</v>
      </c>
      <c r="B414" s="170">
        <v>0</v>
      </c>
      <c r="C414" s="170"/>
    </row>
    <row r="415" s="153" customFormat="1" ht="17.1" customHeight="1" spans="1:3">
      <c r="A415" s="174" t="s">
        <v>378</v>
      </c>
      <c r="B415" s="167">
        <f>SUM(B416:B419)</f>
        <v>0</v>
      </c>
      <c r="C415" s="167">
        <f>SUM(C416:C419)</f>
        <v>0</v>
      </c>
    </row>
    <row r="416" s="153" customFormat="1" ht="17.1" customHeight="1" spans="1:3">
      <c r="A416" s="172" t="s">
        <v>361</v>
      </c>
      <c r="B416" s="170">
        <v>0</v>
      </c>
      <c r="C416" s="170"/>
    </row>
    <row r="417" s="153" customFormat="1" ht="17.1" customHeight="1" spans="1:3">
      <c r="A417" s="169" t="s">
        <v>379</v>
      </c>
      <c r="B417" s="170">
        <v>0</v>
      </c>
      <c r="C417" s="170"/>
    </row>
    <row r="418" s="153" customFormat="1" ht="17.1" customHeight="1" spans="1:3">
      <c r="A418" s="169" t="s">
        <v>380</v>
      </c>
      <c r="B418" s="170">
        <v>0</v>
      </c>
      <c r="C418" s="170"/>
    </row>
    <row r="419" s="153" customFormat="1" ht="17.1" customHeight="1" spans="1:3">
      <c r="A419" s="169" t="s">
        <v>381</v>
      </c>
      <c r="B419" s="170">
        <v>0</v>
      </c>
      <c r="C419" s="170"/>
    </row>
    <row r="420" s="153" customFormat="1" ht="17.1" customHeight="1" spans="1:3">
      <c r="A420" s="174" t="s">
        <v>382</v>
      </c>
      <c r="B420" s="167">
        <f>SUM(B421:B424)</f>
        <v>0</v>
      </c>
      <c r="C420" s="167">
        <f>SUM(C421:C424)</f>
        <v>0</v>
      </c>
    </row>
    <row r="421" s="153" customFormat="1" ht="17.1" customHeight="1" spans="1:3">
      <c r="A421" s="172" t="s">
        <v>383</v>
      </c>
      <c r="B421" s="170">
        <v>0</v>
      </c>
      <c r="C421" s="170"/>
    </row>
    <row r="422" s="153" customFormat="1" ht="17.1" customHeight="1" spans="1:3">
      <c r="A422" s="172" t="s">
        <v>384</v>
      </c>
      <c r="B422" s="170">
        <v>0</v>
      </c>
      <c r="C422" s="170"/>
    </row>
    <row r="423" s="153" customFormat="1" ht="17.1" customHeight="1" spans="1:3">
      <c r="A423" s="172" t="s">
        <v>385</v>
      </c>
      <c r="B423" s="170">
        <v>0</v>
      </c>
      <c r="C423" s="170"/>
    </row>
    <row r="424" s="153" customFormat="1" ht="17.1" customHeight="1" spans="1:3">
      <c r="A424" s="172" t="s">
        <v>386</v>
      </c>
      <c r="B424" s="170">
        <v>0</v>
      </c>
      <c r="C424" s="170"/>
    </row>
    <row r="425" s="153" customFormat="1" ht="17.1" customHeight="1" spans="1:3">
      <c r="A425" s="166" t="s">
        <v>387</v>
      </c>
      <c r="B425" s="167">
        <f>SUM(B426:B431)</f>
        <v>92</v>
      </c>
      <c r="C425" s="167">
        <f>SUM(C426:C431)</f>
        <v>0</v>
      </c>
    </row>
    <row r="426" s="153" customFormat="1" ht="17.1" customHeight="1" spans="1:3">
      <c r="A426" s="169" t="s">
        <v>361</v>
      </c>
      <c r="B426" s="170">
        <v>92</v>
      </c>
      <c r="C426" s="170"/>
    </row>
    <row r="427" s="153" customFormat="1" ht="17.1" customHeight="1" spans="1:3">
      <c r="A427" s="172" t="s">
        <v>388</v>
      </c>
      <c r="B427" s="170">
        <v>0</v>
      </c>
      <c r="C427" s="170"/>
    </row>
    <row r="428" s="153" customFormat="1" ht="17.1" customHeight="1" spans="1:3">
      <c r="A428" s="172" t="s">
        <v>389</v>
      </c>
      <c r="B428" s="170">
        <v>0</v>
      </c>
      <c r="C428" s="170"/>
    </row>
    <row r="429" s="153" customFormat="1" ht="17.1" customHeight="1" spans="1:3">
      <c r="A429" s="172" t="s">
        <v>390</v>
      </c>
      <c r="B429" s="170">
        <v>0</v>
      </c>
      <c r="C429" s="170"/>
    </row>
    <row r="430" s="153" customFormat="1" ht="17.1" customHeight="1" spans="1:3">
      <c r="A430" s="169" t="s">
        <v>391</v>
      </c>
      <c r="B430" s="170">
        <v>0</v>
      </c>
      <c r="C430" s="170"/>
    </row>
    <row r="431" s="153" customFormat="1" ht="17.1" customHeight="1" spans="1:3">
      <c r="A431" s="169" t="s">
        <v>392</v>
      </c>
      <c r="B431" s="170">
        <v>0</v>
      </c>
      <c r="C431" s="170"/>
    </row>
    <row r="432" s="153" customFormat="1" ht="17.1" customHeight="1" spans="1:3">
      <c r="A432" s="166" t="s">
        <v>393</v>
      </c>
      <c r="B432" s="167">
        <f>SUM(B433:B435)</f>
        <v>0</v>
      </c>
      <c r="C432" s="167">
        <f>SUM(C433:C435)</f>
        <v>0</v>
      </c>
    </row>
    <row r="433" s="153" customFormat="1" ht="17.1" customHeight="1" spans="1:3">
      <c r="A433" s="172" t="s">
        <v>394</v>
      </c>
      <c r="B433" s="170">
        <v>0</v>
      </c>
      <c r="C433" s="170"/>
    </row>
    <row r="434" s="153" customFormat="1" ht="17.1" customHeight="1" spans="1:3">
      <c r="A434" s="172" t="s">
        <v>395</v>
      </c>
      <c r="B434" s="170">
        <v>0</v>
      </c>
      <c r="C434" s="170"/>
    </row>
    <row r="435" s="153" customFormat="1" ht="17.1" customHeight="1" spans="1:3">
      <c r="A435" s="172" t="s">
        <v>396</v>
      </c>
      <c r="B435" s="170">
        <v>0</v>
      </c>
      <c r="C435" s="170"/>
    </row>
    <row r="436" s="153" customFormat="1" ht="17.1" customHeight="1" spans="1:3">
      <c r="A436" s="147" t="s">
        <v>397</v>
      </c>
      <c r="B436" s="167">
        <f>SUM(B437:B439)</f>
        <v>0</v>
      </c>
      <c r="C436" s="167">
        <f>SUM(C437:C439)</f>
        <v>0</v>
      </c>
    </row>
    <row r="437" s="153" customFormat="1" ht="17.1" customHeight="1" spans="1:3">
      <c r="A437" s="172" t="s">
        <v>398</v>
      </c>
      <c r="B437" s="170">
        <v>0</v>
      </c>
      <c r="C437" s="170"/>
    </row>
    <row r="438" s="153" customFormat="1" ht="17.1" customHeight="1" spans="1:3">
      <c r="A438" s="172" t="s">
        <v>399</v>
      </c>
      <c r="B438" s="170">
        <v>0</v>
      </c>
      <c r="C438" s="170"/>
    </row>
    <row r="439" s="153" customFormat="1" ht="17.1" customHeight="1" spans="1:3">
      <c r="A439" s="172" t="s">
        <v>400</v>
      </c>
      <c r="B439" s="170">
        <v>0</v>
      </c>
      <c r="C439" s="170"/>
    </row>
    <row r="440" s="153" customFormat="1" ht="17.1" customHeight="1" spans="1:3">
      <c r="A440" s="166" t="s">
        <v>401</v>
      </c>
      <c r="B440" s="167">
        <f>SUM(B441:B444)</f>
        <v>0</v>
      </c>
      <c r="C440" s="167">
        <f>SUM(C441:C444)</f>
        <v>0</v>
      </c>
    </row>
    <row r="441" s="153" customFormat="1" ht="17.1" customHeight="1" spans="1:3">
      <c r="A441" s="169" t="s">
        <v>402</v>
      </c>
      <c r="B441" s="170">
        <v>0</v>
      </c>
      <c r="C441" s="170"/>
    </row>
    <row r="442" s="153" customFormat="1" ht="17.1" customHeight="1" spans="1:3">
      <c r="A442" s="172" t="s">
        <v>403</v>
      </c>
      <c r="B442" s="170">
        <v>0</v>
      </c>
      <c r="C442" s="170"/>
    </row>
    <row r="443" s="153" customFormat="1" ht="17.1" customHeight="1" spans="1:3">
      <c r="A443" s="172" t="s">
        <v>404</v>
      </c>
      <c r="B443" s="170">
        <v>0</v>
      </c>
      <c r="C443" s="170"/>
    </row>
    <row r="444" s="153" customFormat="1" ht="17.1" customHeight="1" spans="1:3">
      <c r="A444" s="172" t="s">
        <v>405</v>
      </c>
      <c r="B444" s="170">
        <v>0</v>
      </c>
      <c r="C444" s="170"/>
    </row>
    <row r="445" s="153" customFormat="1" ht="17.1" customHeight="1" spans="1:3">
      <c r="A445" s="147" t="s">
        <v>406</v>
      </c>
      <c r="B445" s="167">
        <f>B446+B462+B470+B481+B490+B498</f>
        <v>2565</v>
      </c>
      <c r="C445" s="167">
        <f>C446+C462+C470+C481+C490+C498</f>
        <v>61</v>
      </c>
    </row>
    <row r="446" s="153" customFormat="1" ht="17.1" customHeight="1" spans="1:3">
      <c r="A446" s="147" t="s">
        <v>407</v>
      </c>
      <c r="B446" s="167">
        <f>SUM(B447:B461)</f>
        <v>2156</v>
      </c>
      <c r="C446" s="167">
        <f>SUM(C447:C461)</f>
        <v>61</v>
      </c>
    </row>
    <row r="447" s="153" customFormat="1" ht="17.1" customHeight="1" spans="1:3">
      <c r="A447" s="146" t="s">
        <v>117</v>
      </c>
      <c r="B447" s="170">
        <v>325</v>
      </c>
      <c r="C447" s="170"/>
    </row>
    <row r="448" s="153" customFormat="1" ht="17.1" customHeight="1" spans="1:3">
      <c r="A448" s="146" t="s">
        <v>118</v>
      </c>
      <c r="B448" s="170">
        <v>0</v>
      </c>
      <c r="C448" s="170"/>
    </row>
    <row r="449" s="153" customFormat="1" ht="17.1" customHeight="1" spans="1:3">
      <c r="A449" s="146" t="s">
        <v>119</v>
      </c>
      <c r="B449" s="170">
        <v>0</v>
      </c>
      <c r="C449" s="170"/>
    </row>
    <row r="450" s="153" customFormat="1" ht="17.1" customHeight="1" spans="1:3">
      <c r="A450" s="146" t="s">
        <v>408</v>
      </c>
      <c r="B450" s="170">
        <v>0</v>
      </c>
      <c r="C450" s="170">
        <v>4</v>
      </c>
    </row>
    <row r="451" s="153" customFormat="1" ht="17.1" customHeight="1" spans="1:3">
      <c r="A451" s="146" t="s">
        <v>409</v>
      </c>
      <c r="B451" s="170">
        <v>0</v>
      </c>
      <c r="C451" s="170"/>
    </row>
    <row r="452" s="153" customFormat="1" ht="17.1" customHeight="1" spans="1:3">
      <c r="A452" s="146" t="s">
        <v>410</v>
      </c>
      <c r="B452" s="170">
        <v>0</v>
      </c>
      <c r="C452" s="170"/>
    </row>
    <row r="453" s="153" customFormat="1" ht="17.1" customHeight="1" spans="1:3">
      <c r="A453" s="146" t="s">
        <v>411</v>
      </c>
      <c r="B453" s="170">
        <v>0</v>
      </c>
      <c r="C453" s="170"/>
    </row>
    <row r="454" s="153" customFormat="1" ht="17.1" customHeight="1" spans="1:3">
      <c r="A454" s="146" t="s">
        <v>412</v>
      </c>
      <c r="B454" s="170">
        <v>0</v>
      </c>
      <c r="C454" s="170"/>
    </row>
    <row r="455" s="153" customFormat="1" ht="17.1" customHeight="1" spans="1:3">
      <c r="A455" s="146" t="s">
        <v>413</v>
      </c>
      <c r="B455" s="170">
        <v>556</v>
      </c>
      <c r="C455" s="170">
        <v>57</v>
      </c>
    </row>
    <row r="456" s="153" customFormat="1" ht="17.1" customHeight="1" spans="1:3">
      <c r="A456" s="146" t="s">
        <v>414</v>
      </c>
      <c r="B456" s="170">
        <v>0</v>
      </c>
      <c r="C456" s="170"/>
    </row>
    <row r="457" s="153" customFormat="1" ht="17.1" customHeight="1" spans="1:3">
      <c r="A457" s="146" t="s">
        <v>415</v>
      </c>
      <c r="B457" s="170">
        <v>0</v>
      </c>
      <c r="C457" s="170"/>
    </row>
    <row r="458" s="153" customFormat="1" ht="17.1" customHeight="1" spans="1:3">
      <c r="A458" s="146" t="s">
        <v>416</v>
      </c>
      <c r="B458" s="170">
        <v>0</v>
      </c>
      <c r="C458" s="170"/>
    </row>
    <row r="459" s="153" customFormat="1" ht="17.1" customHeight="1" spans="1:3">
      <c r="A459" s="146" t="s">
        <v>417</v>
      </c>
      <c r="B459" s="170">
        <v>530</v>
      </c>
      <c r="C459" s="170"/>
    </row>
    <row r="460" s="153" customFormat="1" ht="17.1" customHeight="1" spans="1:3">
      <c r="A460" s="146" t="s">
        <v>418</v>
      </c>
      <c r="B460" s="170">
        <v>45</v>
      </c>
      <c r="C460" s="170"/>
    </row>
    <row r="461" s="153" customFormat="1" ht="17.1" customHeight="1" spans="1:3">
      <c r="A461" s="146" t="s">
        <v>419</v>
      </c>
      <c r="B461" s="170">
        <v>700</v>
      </c>
      <c r="C461" s="170">
        <v>0</v>
      </c>
    </row>
    <row r="462" s="153" customFormat="1" ht="17.1" customHeight="1" spans="1:3">
      <c r="A462" s="147" t="s">
        <v>420</v>
      </c>
      <c r="B462" s="167">
        <f>SUM(B463:B469)</f>
        <v>0</v>
      </c>
      <c r="C462" s="167">
        <f>SUM(C463:C469)</f>
        <v>0</v>
      </c>
    </row>
    <row r="463" s="153" customFormat="1" ht="17.1" customHeight="1" spans="1:3">
      <c r="A463" s="146" t="s">
        <v>117</v>
      </c>
      <c r="B463" s="170">
        <v>0</v>
      </c>
      <c r="C463" s="170"/>
    </row>
    <row r="464" s="153" customFormat="1" ht="17.1" customHeight="1" spans="1:3">
      <c r="A464" s="146" t="s">
        <v>118</v>
      </c>
      <c r="B464" s="170">
        <v>0</v>
      </c>
      <c r="C464" s="170"/>
    </row>
    <row r="465" s="153" customFormat="1" ht="17.1" customHeight="1" spans="1:3">
      <c r="A465" s="146" t="s">
        <v>119</v>
      </c>
      <c r="B465" s="170">
        <v>0</v>
      </c>
      <c r="C465" s="170"/>
    </row>
    <row r="466" s="153" customFormat="1" ht="17.1" customHeight="1" spans="1:3">
      <c r="A466" s="146" t="s">
        <v>421</v>
      </c>
      <c r="B466" s="170">
        <v>0</v>
      </c>
      <c r="C466" s="170"/>
    </row>
    <row r="467" s="153" customFormat="1" ht="17.1" customHeight="1" spans="1:3">
      <c r="A467" s="146" t="s">
        <v>422</v>
      </c>
      <c r="B467" s="170">
        <v>0</v>
      </c>
      <c r="C467" s="170"/>
    </row>
    <row r="468" s="153" customFormat="1" ht="17.1" customHeight="1" spans="1:3">
      <c r="A468" s="146" t="s">
        <v>423</v>
      </c>
      <c r="B468" s="170">
        <v>0</v>
      </c>
      <c r="C468" s="170"/>
    </row>
    <row r="469" s="153" customFormat="1" ht="17.1" customHeight="1" spans="1:3">
      <c r="A469" s="146" t="s">
        <v>424</v>
      </c>
      <c r="B469" s="170">
        <v>0</v>
      </c>
      <c r="C469" s="170"/>
    </row>
    <row r="470" s="153" customFormat="1" ht="17.1" customHeight="1" spans="1:3">
      <c r="A470" s="147" t="s">
        <v>425</v>
      </c>
      <c r="B470" s="167">
        <f>SUM(B471:B480)</f>
        <v>84</v>
      </c>
      <c r="C470" s="167">
        <f>SUM(C471:C480)</f>
        <v>0</v>
      </c>
    </row>
    <row r="471" s="153" customFormat="1" ht="17.1" customHeight="1" spans="1:3">
      <c r="A471" s="146" t="s">
        <v>117</v>
      </c>
      <c r="B471" s="170">
        <v>0</v>
      </c>
      <c r="C471" s="170"/>
    </row>
    <row r="472" s="153" customFormat="1" ht="17.1" customHeight="1" spans="1:3">
      <c r="A472" s="146" t="s">
        <v>118</v>
      </c>
      <c r="B472" s="170">
        <v>0</v>
      </c>
      <c r="C472" s="170"/>
    </row>
    <row r="473" s="153" customFormat="1" ht="17.1" customHeight="1" spans="1:3">
      <c r="A473" s="146" t="s">
        <v>119</v>
      </c>
      <c r="B473" s="170">
        <v>0</v>
      </c>
      <c r="C473" s="170"/>
    </row>
    <row r="474" s="153" customFormat="1" ht="17.1" customHeight="1" spans="1:3">
      <c r="A474" s="146" t="s">
        <v>426</v>
      </c>
      <c r="B474" s="170">
        <v>0</v>
      </c>
      <c r="C474" s="170"/>
    </row>
    <row r="475" s="153" customFormat="1" ht="17.1" customHeight="1" spans="1:3">
      <c r="A475" s="146" t="s">
        <v>427</v>
      </c>
      <c r="B475" s="170">
        <v>0</v>
      </c>
      <c r="C475" s="170"/>
    </row>
    <row r="476" s="153" customFormat="1" ht="17.1" customHeight="1" spans="1:3">
      <c r="A476" s="146" t="s">
        <v>428</v>
      </c>
      <c r="B476" s="170">
        <v>0</v>
      </c>
      <c r="C476" s="170"/>
    </row>
    <row r="477" s="153" customFormat="1" ht="17.1" customHeight="1" spans="1:3">
      <c r="A477" s="146" t="s">
        <v>429</v>
      </c>
      <c r="B477" s="170">
        <v>0</v>
      </c>
      <c r="C477" s="170"/>
    </row>
    <row r="478" s="153" customFormat="1" ht="17.1" customHeight="1" spans="1:3">
      <c r="A478" s="146" t="s">
        <v>430</v>
      </c>
      <c r="B478" s="170">
        <v>0</v>
      </c>
      <c r="C478" s="170"/>
    </row>
    <row r="479" s="153" customFormat="1" ht="17.1" customHeight="1" spans="1:3">
      <c r="A479" s="146" t="s">
        <v>431</v>
      </c>
      <c r="B479" s="170">
        <v>0</v>
      </c>
      <c r="C479" s="170"/>
    </row>
    <row r="480" s="153" customFormat="1" ht="17.1" customHeight="1" spans="1:3">
      <c r="A480" s="146" t="s">
        <v>432</v>
      </c>
      <c r="B480" s="170">
        <v>84</v>
      </c>
      <c r="C480" s="170"/>
    </row>
    <row r="481" s="153" customFormat="1" ht="17.1" customHeight="1" spans="1:3">
      <c r="A481" s="147" t="s">
        <v>433</v>
      </c>
      <c r="B481" s="167">
        <f>SUM(B482:B489)</f>
        <v>15</v>
      </c>
      <c r="C481" s="167">
        <f>SUM(C482:C489)</f>
        <v>0</v>
      </c>
    </row>
    <row r="482" s="153" customFormat="1" ht="17.1" customHeight="1" spans="1:3">
      <c r="A482" s="146" t="s">
        <v>117</v>
      </c>
      <c r="B482" s="170">
        <v>0</v>
      </c>
      <c r="C482" s="170"/>
    </row>
    <row r="483" s="153" customFormat="1" ht="17.1" customHeight="1" spans="1:3">
      <c r="A483" s="146" t="s">
        <v>118</v>
      </c>
      <c r="B483" s="170">
        <v>0</v>
      </c>
      <c r="C483" s="170"/>
    </row>
    <row r="484" s="153" customFormat="1" ht="17.1" customHeight="1" spans="1:3">
      <c r="A484" s="146" t="s">
        <v>119</v>
      </c>
      <c r="B484" s="170">
        <v>0</v>
      </c>
      <c r="C484" s="170"/>
    </row>
    <row r="485" s="153" customFormat="1" ht="17.1" customHeight="1" spans="1:3">
      <c r="A485" s="146" t="s">
        <v>434</v>
      </c>
      <c r="B485" s="170">
        <v>0</v>
      </c>
      <c r="C485" s="170"/>
    </row>
    <row r="486" s="153" customFormat="1" ht="17.1" customHeight="1" spans="1:3">
      <c r="A486" s="146" t="s">
        <v>435</v>
      </c>
      <c r="B486" s="170">
        <v>0</v>
      </c>
      <c r="C486" s="170"/>
    </row>
    <row r="487" s="153" customFormat="1" ht="17.1" customHeight="1" spans="1:3">
      <c r="A487" s="146" t="s">
        <v>436</v>
      </c>
      <c r="B487" s="170">
        <v>0</v>
      </c>
      <c r="C487" s="170"/>
    </row>
    <row r="488" s="153" customFormat="1" ht="17.1" customHeight="1" spans="1:3">
      <c r="A488" s="146" t="s">
        <v>437</v>
      </c>
      <c r="B488" s="170">
        <v>15</v>
      </c>
      <c r="C488" s="170"/>
    </row>
    <row r="489" s="153" customFormat="1" ht="17.1" customHeight="1" spans="1:3">
      <c r="A489" s="146" t="s">
        <v>438</v>
      </c>
      <c r="B489" s="170">
        <v>0</v>
      </c>
      <c r="C489" s="170"/>
    </row>
    <row r="490" s="153" customFormat="1" ht="17.1" customHeight="1" spans="1:3">
      <c r="A490" s="147" t="s">
        <v>439</v>
      </c>
      <c r="B490" s="167">
        <f>SUM(B491:B497)</f>
        <v>310</v>
      </c>
      <c r="C490" s="167">
        <f>SUM(C491:C497)</f>
        <v>0</v>
      </c>
    </row>
    <row r="491" s="153" customFormat="1" ht="17.1" customHeight="1" spans="1:3">
      <c r="A491" s="146" t="s">
        <v>117</v>
      </c>
      <c r="B491" s="170">
        <v>0</v>
      </c>
      <c r="C491" s="170"/>
    </row>
    <row r="492" s="153" customFormat="1" ht="17.1" customHeight="1" spans="1:3">
      <c r="A492" s="146" t="s">
        <v>118</v>
      </c>
      <c r="B492" s="170">
        <v>0</v>
      </c>
      <c r="C492" s="170"/>
    </row>
    <row r="493" s="153" customFormat="1" ht="17.1" customHeight="1" spans="1:3">
      <c r="A493" s="146" t="s">
        <v>119</v>
      </c>
      <c r="B493" s="170">
        <v>0</v>
      </c>
      <c r="C493" s="170"/>
    </row>
    <row r="494" s="153" customFormat="1" ht="17.1" customHeight="1" spans="1:3">
      <c r="A494" s="146" t="s">
        <v>440</v>
      </c>
      <c r="B494" s="170">
        <v>0</v>
      </c>
      <c r="C494" s="170"/>
    </row>
    <row r="495" s="153" customFormat="1" ht="17.1" customHeight="1" spans="1:3">
      <c r="A495" s="146" t="s">
        <v>441</v>
      </c>
      <c r="B495" s="170">
        <v>0</v>
      </c>
      <c r="C495" s="170"/>
    </row>
    <row r="496" s="153" customFormat="1" ht="17.1" customHeight="1" spans="1:3">
      <c r="A496" s="146" t="s">
        <v>442</v>
      </c>
      <c r="B496" s="170">
        <v>310</v>
      </c>
      <c r="C496" s="170"/>
    </row>
    <row r="497" s="153" customFormat="1" ht="17.1" customHeight="1" spans="1:3">
      <c r="A497" s="146" t="s">
        <v>443</v>
      </c>
      <c r="B497" s="170">
        <v>0</v>
      </c>
      <c r="C497" s="170"/>
    </row>
    <row r="498" s="153" customFormat="1" ht="17.1" customHeight="1" spans="1:3">
      <c r="A498" s="147" t="s">
        <v>444</v>
      </c>
      <c r="B498" s="167">
        <f>SUM(B499:B501)</f>
        <v>0</v>
      </c>
      <c r="C498" s="167">
        <f>SUM(C499:C501)</f>
        <v>0</v>
      </c>
    </row>
    <row r="499" s="153" customFormat="1" ht="17.1" customHeight="1" spans="1:3">
      <c r="A499" s="146" t="s">
        <v>445</v>
      </c>
      <c r="B499" s="170">
        <v>0</v>
      </c>
      <c r="C499" s="170"/>
    </row>
    <row r="500" s="153" customFormat="1" ht="17.1" customHeight="1" spans="1:3">
      <c r="A500" s="146" t="s">
        <v>446</v>
      </c>
      <c r="B500" s="170">
        <v>0</v>
      </c>
      <c r="C500" s="170"/>
    </row>
    <row r="501" s="153" customFormat="1" ht="17.1" customHeight="1" spans="1:3">
      <c r="A501" s="146" t="s">
        <v>447</v>
      </c>
      <c r="B501" s="170">
        <v>0</v>
      </c>
      <c r="C501" s="170"/>
    </row>
    <row r="502" s="153" customFormat="1" ht="17.1" customHeight="1" spans="1:3">
      <c r="A502" s="147" t="s">
        <v>448</v>
      </c>
      <c r="B502" s="167">
        <f>B503+B522+B530+B532+B541+B545+B555+B564+B571+B579+B588+B593+B596+B599+B602+B605+B608+B612+B616+B624+B627</f>
        <v>23581</v>
      </c>
      <c r="C502" s="167">
        <f>C503+C522+C530+C532+C541+C545+C555+C564+C571+C579+C588+C593+C596+C599+C602+C605+C608+C612+C616+C624+C627</f>
        <v>251</v>
      </c>
    </row>
    <row r="503" s="153" customFormat="1" ht="17.1" customHeight="1" spans="1:3">
      <c r="A503" s="147" t="s">
        <v>449</v>
      </c>
      <c r="B503" s="167">
        <f>SUM(B504:B521)</f>
        <v>1671</v>
      </c>
      <c r="C503" s="167">
        <f>SUM(C504:C521)</f>
        <v>108</v>
      </c>
    </row>
    <row r="504" s="153" customFormat="1" ht="17.1" customHeight="1" spans="1:3">
      <c r="A504" s="146" t="s">
        <v>117</v>
      </c>
      <c r="B504" s="170">
        <v>538</v>
      </c>
      <c r="C504" s="170"/>
    </row>
    <row r="505" s="153" customFormat="1" ht="25.5" customHeight="1" spans="1:3">
      <c r="A505" s="146" t="s">
        <v>118</v>
      </c>
      <c r="B505" s="170">
        <v>0</v>
      </c>
      <c r="C505" s="170"/>
    </row>
    <row r="506" s="153" customFormat="1" ht="17.1" customHeight="1" spans="1:3">
      <c r="A506" s="146" t="s">
        <v>119</v>
      </c>
      <c r="B506" s="170">
        <v>0</v>
      </c>
      <c r="C506" s="170"/>
    </row>
    <row r="507" s="153" customFormat="1" ht="17.1" customHeight="1" spans="1:3">
      <c r="A507" s="146" t="s">
        <v>450</v>
      </c>
      <c r="B507" s="170">
        <v>0</v>
      </c>
      <c r="C507" s="170"/>
    </row>
    <row r="508" s="153" customFormat="1" ht="17.1" customHeight="1" spans="1:3">
      <c r="A508" s="146" t="s">
        <v>451</v>
      </c>
      <c r="B508" s="170">
        <v>0</v>
      </c>
      <c r="C508" s="170"/>
    </row>
    <row r="509" s="153" customFormat="1" ht="17.1" customHeight="1" spans="1:3">
      <c r="A509" s="146" t="s">
        <v>452</v>
      </c>
      <c r="B509" s="170">
        <v>0</v>
      </c>
      <c r="C509" s="170"/>
    </row>
    <row r="510" s="153" customFormat="1" ht="17.1" customHeight="1" spans="1:3">
      <c r="A510" s="146" t="s">
        <v>453</v>
      </c>
      <c r="B510" s="170">
        <v>560</v>
      </c>
      <c r="C510" s="170"/>
    </row>
    <row r="511" s="153" customFormat="1" ht="17.1" customHeight="1" spans="1:3">
      <c r="A511" s="146" t="s">
        <v>158</v>
      </c>
      <c r="B511" s="170">
        <v>3</v>
      </c>
      <c r="C511" s="170"/>
    </row>
    <row r="512" s="153" customFormat="1" ht="17.1" customHeight="1" spans="1:3">
      <c r="A512" s="146" t="s">
        <v>454</v>
      </c>
      <c r="B512" s="170">
        <v>0</v>
      </c>
      <c r="C512" s="170">
        <v>98</v>
      </c>
    </row>
    <row r="513" s="153" customFormat="1" ht="17.1" customHeight="1" spans="1:3">
      <c r="A513" s="146" t="s">
        <v>455</v>
      </c>
      <c r="B513" s="170">
        <v>0</v>
      </c>
      <c r="C513" s="170"/>
    </row>
    <row r="514" s="153" customFormat="1" ht="17.1" customHeight="1" spans="1:3">
      <c r="A514" s="146" t="s">
        <v>456</v>
      </c>
      <c r="B514" s="170">
        <v>0</v>
      </c>
      <c r="C514" s="170"/>
    </row>
    <row r="515" s="153" customFormat="1" ht="17.1" customHeight="1" spans="1:3">
      <c r="A515" s="146" t="s">
        <v>457</v>
      </c>
      <c r="B515" s="170">
        <v>0</v>
      </c>
      <c r="C515" s="170"/>
    </row>
    <row r="516" s="153" customFormat="1" ht="17.1" customHeight="1" spans="1:3">
      <c r="A516" s="146" t="s">
        <v>458</v>
      </c>
      <c r="B516" s="170">
        <v>0</v>
      </c>
      <c r="C516" s="170"/>
    </row>
    <row r="517" s="153" customFormat="1" ht="17.1" customHeight="1" spans="1:3">
      <c r="A517" s="146" t="s">
        <v>459</v>
      </c>
      <c r="B517" s="170">
        <v>0</v>
      </c>
      <c r="C517" s="170"/>
    </row>
    <row r="518" s="153" customFormat="1" ht="17.1" customHeight="1" spans="1:3">
      <c r="A518" s="146" t="s">
        <v>460</v>
      </c>
      <c r="B518" s="170">
        <v>0</v>
      </c>
      <c r="C518" s="170"/>
    </row>
    <row r="519" s="153" customFormat="1" ht="17.1" customHeight="1" spans="1:3">
      <c r="A519" s="146" t="s">
        <v>461</v>
      </c>
      <c r="B519" s="170">
        <v>0</v>
      </c>
      <c r="C519" s="170"/>
    </row>
    <row r="520" s="153" customFormat="1" ht="17.1" customHeight="1" spans="1:3">
      <c r="A520" s="146" t="s">
        <v>126</v>
      </c>
      <c r="B520" s="170">
        <v>344</v>
      </c>
      <c r="C520" s="170"/>
    </row>
    <row r="521" s="153" customFormat="1" ht="17.1" customHeight="1" spans="1:3">
      <c r="A521" s="146" t="s">
        <v>462</v>
      </c>
      <c r="B521" s="170">
        <v>226</v>
      </c>
      <c r="C521" s="170">
        <v>10</v>
      </c>
    </row>
    <row r="522" s="153" customFormat="1" ht="17.1" customHeight="1" spans="1:3">
      <c r="A522" s="147" t="s">
        <v>463</v>
      </c>
      <c r="B522" s="167">
        <f>SUM(B523:B529)</f>
        <v>1379</v>
      </c>
      <c r="C522" s="167">
        <f>SUM(C523:C529)</f>
        <v>0</v>
      </c>
    </row>
    <row r="523" s="153" customFormat="1" ht="17.1" customHeight="1" spans="1:3">
      <c r="A523" s="146" t="s">
        <v>117</v>
      </c>
      <c r="B523" s="170">
        <v>297</v>
      </c>
      <c r="C523" s="170"/>
    </row>
    <row r="524" s="153" customFormat="1" ht="17.1" customHeight="1" spans="1:3">
      <c r="A524" s="146" t="s">
        <v>118</v>
      </c>
      <c r="B524" s="170">
        <v>0</v>
      </c>
      <c r="C524" s="170"/>
    </row>
    <row r="525" s="153" customFormat="1" ht="17.1" customHeight="1" spans="1:3">
      <c r="A525" s="146" t="s">
        <v>119</v>
      </c>
      <c r="B525" s="170">
        <v>0</v>
      </c>
      <c r="C525" s="170"/>
    </row>
    <row r="526" s="153" customFormat="1" ht="17.1" customHeight="1" spans="1:3">
      <c r="A526" s="146" t="s">
        <v>464</v>
      </c>
      <c r="B526" s="170">
        <v>0</v>
      </c>
      <c r="C526" s="170"/>
    </row>
    <row r="527" s="153" customFormat="1" ht="17.1" customHeight="1" spans="1:3">
      <c r="A527" s="146" t="s">
        <v>465</v>
      </c>
      <c r="B527" s="170">
        <v>0</v>
      </c>
      <c r="C527" s="170"/>
    </row>
    <row r="528" s="153" customFormat="1" ht="17.1" customHeight="1" spans="1:3">
      <c r="A528" s="146" t="s">
        <v>466</v>
      </c>
      <c r="B528" s="170">
        <v>589</v>
      </c>
      <c r="C528" s="170"/>
    </row>
    <row r="529" s="153" customFormat="1" ht="17.1" customHeight="1" spans="1:3">
      <c r="A529" s="146" t="s">
        <v>467</v>
      </c>
      <c r="B529" s="170">
        <v>493</v>
      </c>
      <c r="C529" s="170"/>
    </row>
    <row r="530" s="153" customFormat="1" ht="17.1" customHeight="1" spans="1:3">
      <c r="A530" s="147" t="s">
        <v>468</v>
      </c>
      <c r="B530" s="167">
        <f>SUM(B531)</f>
        <v>0</v>
      </c>
      <c r="C530" s="167">
        <f>SUM(C531)</f>
        <v>0</v>
      </c>
    </row>
    <row r="531" s="153" customFormat="1" ht="17.1" customHeight="1" spans="1:3">
      <c r="A531" s="146" t="s">
        <v>469</v>
      </c>
      <c r="B531" s="170">
        <v>0</v>
      </c>
      <c r="C531" s="170"/>
    </row>
    <row r="532" s="153" customFormat="1" ht="17.1" customHeight="1" spans="1:3">
      <c r="A532" s="147" t="s">
        <v>470</v>
      </c>
      <c r="B532" s="167">
        <f>SUM(B533:B540)</f>
        <v>10915</v>
      </c>
      <c r="C532" s="167">
        <f>SUM(C533:C540)</f>
        <v>141</v>
      </c>
    </row>
    <row r="533" s="153" customFormat="1" ht="17.1" customHeight="1" spans="1:3">
      <c r="A533" s="146" t="s">
        <v>471</v>
      </c>
      <c r="B533" s="170">
        <v>2056</v>
      </c>
      <c r="C533" s="170">
        <v>22</v>
      </c>
    </row>
    <row r="534" s="153" customFormat="1" ht="17.1" customHeight="1" spans="1:3">
      <c r="A534" s="146" t="s">
        <v>472</v>
      </c>
      <c r="B534" s="170">
        <v>749</v>
      </c>
      <c r="C534" s="170">
        <v>22</v>
      </c>
    </row>
    <row r="535" s="153" customFormat="1" ht="17.1" customHeight="1" spans="1:3">
      <c r="A535" s="146" t="s">
        <v>473</v>
      </c>
      <c r="B535" s="170">
        <v>0</v>
      </c>
      <c r="C535" s="170"/>
    </row>
    <row r="536" s="153" customFormat="1" ht="17.1" customHeight="1" spans="1:3">
      <c r="A536" s="146" t="s">
        <v>474</v>
      </c>
      <c r="B536" s="170">
        <v>6560</v>
      </c>
      <c r="C536" s="170">
        <v>84</v>
      </c>
    </row>
    <row r="537" s="153" customFormat="1" ht="17.1" customHeight="1" spans="1:3">
      <c r="A537" s="146" t="s">
        <v>475</v>
      </c>
      <c r="B537" s="170">
        <v>1100</v>
      </c>
      <c r="C537" s="170">
        <v>13</v>
      </c>
    </row>
    <row r="538" s="153" customFormat="1" ht="17.1" customHeight="1" spans="1:3">
      <c r="A538" s="146" t="s">
        <v>476</v>
      </c>
      <c r="B538" s="170">
        <v>0</v>
      </c>
      <c r="C538" s="170"/>
    </row>
    <row r="539" s="153" customFormat="1" ht="17.1" customHeight="1" spans="1:3">
      <c r="A539" s="146" t="s">
        <v>477</v>
      </c>
      <c r="B539" s="170">
        <v>450</v>
      </c>
      <c r="C539" s="170"/>
    </row>
    <row r="540" s="153" customFormat="1" ht="17.1" customHeight="1" spans="1:3">
      <c r="A540" s="146" t="s">
        <v>478</v>
      </c>
      <c r="B540" s="170">
        <v>0</v>
      </c>
      <c r="C540" s="170"/>
    </row>
    <row r="541" s="153" customFormat="1" ht="17.1" customHeight="1" spans="1:3">
      <c r="A541" s="147" t="s">
        <v>479</v>
      </c>
      <c r="B541" s="167">
        <f>SUM(B542:B544)</f>
        <v>0</v>
      </c>
      <c r="C541" s="167">
        <f>SUM(C542:C544)</f>
        <v>0</v>
      </c>
    </row>
    <row r="542" s="153" customFormat="1" ht="17.1" customHeight="1" spans="1:3">
      <c r="A542" s="146" t="s">
        <v>480</v>
      </c>
      <c r="B542" s="170">
        <v>0</v>
      </c>
      <c r="C542" s="170"/>
    </row>
    <row r="543" s="153" customFormat="1" ht="17.1" customHeight="1" spans="1:3">
      <c r="A543" s="146" t="s">
        <v>481</v>
      </c>
      <c r="B543" s="170">
        <v>0</v>
      </c>
      <c r="C543" s="170"/>
    </row>
    <row r="544" s="153" customFormat="1" ht="17.1" customHeight="1" spans="1:3">
      <c r="A544" s="146" t="s">
        <v>482</v>
      </c>
      <c r="B544" s="170">
        <v>0</v>
      </c>
      <c r="C544" s="170"/>
    </row>
    <row r="545" s="153" customFormat="1" ht="17.1" customHeight="1" spans="1:3">
      <c r="A545" s="147" t="s">
        <v>483</v>
      </c>
      <c r="B545" s="167">
        <f>SUM(B546:B554)</f>
        <v>387</v>
      </c>
      <c r="C545" s="167">
        <f>SUM(C546:C554)</f>
        <v>0</v>
      </c>
    </row>
    <row r="546" s="153" customFormat="1" ht="17.1" customHeight="1" spans="1:3">
      <c r="A546" s="146" t="s">
        <v>484</v>
      </c>
      <c r="B546" s="170">
        <v>60</v>
      </c>
      <c r="C546" s="170"/>
    </row>
    <row r="547" s="153" customFormat="1" ht="17.1" customHeight="1" spans="1:3">
      <c r="A547" s="146" t="s">
        <v>485</v>
      </c>
      <c r="B547" s="170">
        <v>0</v>
      </c>
      <c r="C547" s="170"/>
    </row>
    <row r="548" s="153" customFormat="1" ht="17.1" customHeight="1" spans="1:3">
      <c r="A548" s="146" t="s">
        <v>486</v>
      </c>
      <c r="B548" s="170">
        <v>0</v>
      </c>
      <c r="C548" s="170"/>
    </row>
    <row r="549" s="153" customFormat="1" ht="17.1" customHeight="1" spans="1:3">
      <c r="A549" s="146" t="s">
        <v>487</v>
      </c>
      <c r="B549" s="170">
        <v>0</v>
      </c>
      <c r="C549" s="170"/>
    </row>
    <row r="550" s="153" customFormat="1" ht="17.1" customHeight="1" spans="1:3">
      <c r="A550" s="146" t="s">
        <v>488</v>
      </c>
      <c r="B550" s="170">
        <v>0</v>
      </c>
      <c r="C550" s="170"/>
    </row>
    <row r="551" s="153" customFormat="1" ht="17.1" customHeight="1" spans="1:3">
      <c r="A551" s="146" t="s">
        <v>489</v>
      </c>
      <c r="B551" s="170">
        <v>0</v>
      </c>
      <c r="C551" s="170"/>
    </row>
    <row r="552" s="153" customFormat="1" ht="17.1" customHeight="1" spans="1:3">
      <c r="A552" s="146" t="s">
        <v>490</v>
      </c>
      <c r="B552" s="170">
        <v>0</v>
      </c>
      <c r="C552" s="170"/>
    </row>
    <row r="553" s="153" customFormat="1" ht="17.1" customHeight="1" spans="1:3">
      <c r="A553" s="146" t="s">
        <v>491</v>
      </c>
      <c r="B553" s="170">
        <v>0</v>
      </c>
      <c r="C553" s="170"/>
    </row>
    <row r="554" s="153" customFormat="1" ht="17.1" customHeight="1" spans="1:3">
      <c r="A554" s="146" t="s">
        <v>492</v>
      </c>
      <c r="B554" s="170">
        <v>327</v>
      </c>
      <c r="C554" s="170"/>
    </row>
    <row r="555" s="153" customFormat="1" ht="17.1" customHeight="1" spans="1:3">
      <c r="A555" s="147" t="s">
        <v>493</v>
      </c>
      <c r="B555" s="167">
        <f>SUM(B556:B563)</f>
        <v>1960</v>
      </c>
      <c r="C555" s="167">
        <f>SUM(C556:C563)</f>
        <v>1</v>
      </c>
    </row>
    <row r="556" s="153" customFormat="1" ht="17.1" customHeight="1" spans="1:3">
      <c r="A556" s="146" t="s">
        <v>494</v>
      </c>
      <c r="B556" s="170">
        <v>233</v>
      </c>
      <c r="C556" s="170"/>
    </row>
    <row r="557" s="153" customFormat="1" ht="17.1" customHeight="1" spans="1:3">
      <c r="A557" s="146" t="s">
        <v>495</v>
      </c>
      <c r="B557" s="170">
        <v>400</v>
      </c>
      <c r="C557" s="170">
        <v>1</v>
      </c>
    </row>
    <row r="558" s="153" customFormat="1" ht="17.1" customHeight="1" spans="1:3">
      <c r="A558" s="146" t="s">
        <v>496</v>
      </c>
      <c r="B558" s="170">
        <v>250</v>
      </c>
      <c r="C558" s="170"/>
    </row>
    <row r="559" s="153" customFormat="1" ht="17.1" customHeight="1" spans="1:3">
      <c r="A559" s="146" t="s">
        <v>497</v>
      </c>
      <c r="B559" s="170">
        <v>150</v>
      </c>
      <c r="C559" s="170"/>
    </row>
    <row r="560" s="153" customFormat="1" ht="17.1" customHeight="1" spans="1:3">
      <c r="A560" s="146" t="s">
        <v>498</v>
      </c>
      <c r="B560" s="170">
        <v>84</v>
      </c>
      <c r="C560" s="170"/>
    </row>
    <row r="561" s="153" customFormat="1" ht="17.1" customHeight="1" spans="1:3">
      <c r="A561" s="146" t="s">
        <v>499</v>
      </c>
      <c r="B561" s="170">
        <v>0</v>
      </c>
      <c r="C561" s="170"/>
    </row>
    <row r="562" s="153" customFormat="1" ht="17.1" customHeight="1" spans="1:3">
      <c r="A562" s="146" t="s">
        <v>500</v>
      </c>
      <c r="B562" s="170">
        <v>8</v>
      </c>
      <c r="C562" s="170"/>
    </row>
    <row r="563" s="153" customFormat="1" ht="17.1" customHeight="1" spans="1:3">
      <c r="A563" s="146" t="s">
        <v>501</v>
      </c>
      <c r="B563" s="170">
        <v>835</v>
      </c>
      <c r="C563" s="170"/>
    </row>
    <row r="564" s="153" customFormat="1" ht="17.1" customHeight="1" spans="1:3">
      <c r="A564" s="147" t="s">
        <v>502</v>
      </c>
      <c r="B564" s="167">
        <f>SUM(B565:B570)</f>
        <v>0</v>
      </c>
      <c r="C564" s="167">
        <f>SUM(C565:C570)</f>
        <v>0</v>
      </c>
    </row>
    <row r="565" s="153" customFormat="1" ht="17.1" customHeight="1" spans="1:3">
      <c r="A565" s="146" t="s">
        <v>503</v>
      </c>
      <c r="B565" s="170">
        <v>0</v>
      </c>
      <c r="C565" s="170"/>
    </row>
    <row r="566" s="153" customFormat="1" ht="17.1" customHeight="1" spans="1:3">
      <c r="A566" s="146" t="s">
        <v>504</v>
      </c>
      <c r="B566" s="170">
        <v>0</v>
      </c>
      <c r="C566" s="170"/>
    </row>
    <row r="567" s="153" customFormat="1" ht="25.5" customHeight="1" spans="1:3">
      <c r="A567" s="146" t="s">
        <v>505</v>
      </c>
      <c r="B567" s="170">
        <v>0</v>
      </c>
      <c r="C567" s="170"/>
    </row>
    <row r="568" s="153" customFormat="1" ht="17.1" customHeight="1" spans="1:3">
      <c r="A568" s="146" t="s">
        <v>506</v>
      </c>
      <c r="B568" s="170">
        <v>0</v>
      </c>
      <c r="C568" s="170"/>
    </row>
    <row r="569" s="154" customFormat="1" ht="17.1" customHeight="1" spans="1:3">
      <c r="A569" s="146" t="s">
        <v>507</v>
      </c>
      <c r="B569" s="170">
        <v>0</v>
      </c>
      <c r="C569" s="170"/>
    </row>
    <row r="570" s="153" customFormat="1" ht="17.1" customHeight="1" spans="1:3">
      <c r="A570" s="146" t="s">
        <v>508</v>
      </c>
      <c r="B570" s="170">
        <v>0</v>
      </c>
      <c r="C570" s="170"/>
    </row>
    <row r="571" s="154" customFormat="1" ht="17.1" customHeight="1" spans="1:3">
      <c r="A571" s="147" t="s">
        <v>509</v>
      </c>
      <c r="B571" s="167">
        <f>SUM(B572:B578)</f>
        <v>42</v>
      </c>
      <c r="C571" s="167">
        <f>SUM(C572:C578)</f>
        <v>0</v>
      </c>
    </row>
    <row r="572" s="153" customFormat="1" ht="17.1" customHeight="1" spans="1:3">
      <c r="A572" s="146" t="s">
        <v>510</v>
      </c>
      <c r="B572" s="170">
        <v>32</v>
      </c>
      <c r="C572" s="170"/>
    </row>
    <row r="573" s="153" customFormat="1" ht="17.1" customHeight="1" spans="1:3">
      <c r="A573" s="146" t="s">
        <v>511</v>
      </c>
      <c r="B573" s="170">
        <v>0</v>
      </c>
      <c r="C573" s="170"/>
    </row>
    <row r="574" s="153" customFormat="1" ht="17.1" customHeight="1" spans="1:3">
      <c r="A574" s="146" t="s">
        <v>512</v>
      </c>
      <c r="B574" s="170">
        <v>0</v>
      </c>
      <c r="C574" s="170"/>
    </row>
    <row r="575" s="153" customFormat="1" ht="17.1" customHeight="1" spans="1:3">
      <c r="A575" s="146" t="s">
        <v>513</v>
      </c>
      <c r="B575" s="170">
        <v>10</v>
      </c>
      <c r="C575" s="170"/>
    </row>
    <row r="576" s="153" customFormat="1" ht="17.1" customHeight="1" spans="1:3">
      <c r="A576" s="146" t="s">
        <v>514</v>
      </c>
      <c r="B576" s="170">
        <v>0</v>
      </c>
      <c r="C576" s="170"/>
    </row>
    <row r="577" s="154" customFormat="1" ht="17.1" customHeight="1" spans="1:3">
      <c r="A577" s="146" t="s">
        <v>515</v>
      </c>
      <c r="B577" s="170">
        <v>0</v>
      </c>
      <c r="C577" s="170"/>
    </row>
    <row r="578" s="153" customFormat="1" ht="17.1" customHeight="1" spans="1:3">
      <c r="A578" s="146" t="s">
        <v>516</v>
      </c>
      <c r="B578" s="170">
        <v>0</v>
      </c>
      <c r="C578" s="170"/>
    </row>
    <row r="579" s="153" customFormat="1" ht="17.1" customHeight="1" spans="1:3">
      <c r="A579" s="147" t="s">
        <v>517</v>
      </c>
      <c r="B579" s="167">
        <f>SUM(B580:B587)</f>
        <v>509</v>
      </c>
      <c r="C579" s="167">
        <f>SUM(C580:C587)</f>
        <v>0</v>
      </c>
    </row>
    <row r="580" s="153" customFormat="1" ht="17.1" customHeight="1" spans="1:3">
      <c r="A580" s="146" t="s">
        <v>117</v>
      </c>
      <c r="B580" s="170">
        <v>48</v>
      </c>
      <c r="C580" s="170"/>
    </row>
    <row r="581" s="154" customFormat="1" ht="17.1" customHeight="1" spans="1:3">
      <c r="A581" s="146" t="s">
        <v>118</v>
      </c>
      <c r="B581" s="170">
        <v>0</v>
      </c>
      <c r="C581" s="170"/>
    </row>
    <row r="582" s="153" customFormat="1" ht="17.1" customHeight="1" spans="1:3">
      <c r="A582" s="146" t="s">
        <v>119</v>
      </c>
      <c r="B582" s="170">
        <v>0</v>
      </c>
      <c r="C582" s="170"/>
    </row>
    <row r="583" s="153" customFormat="1" ht="17.1" customHeight="1" spans="1:3">
      <c r="A583" s="146" t="s">
        <v>518</v>
      </c>
      <c r="B583" s="170">
        <v>0</v>
      </c>
      <c r="C583" s="170"/>
    </row>
    <row r="584" s="153" customFormat="1" ht="17.1" customHeight="1" spans="1:3">
      <c r="A584" s="146" t="s">
        <v>519</v>
      </c>
      <c r="B584" s="170">
        <v>0</v>
      </c>
      <c r="C584" s="170"/>
    </row>
    <row r="585" s="153" customFormat="1" ht="17.1" customHeight="1" spans="1:3">
      <c r="A585" s="146" t="s">
        <v>520</v>
      </c>
      <c r="B585" s="170">
        <v>0</v>
      </c>
      <c r="C585" s="170"/>
    </row>
    <row r="586" s="153" customFormat="1" ht="17.1" customHeight="1" spans="1:3">
      <c r="A586" s="146" t="s">
        <v>521</v>
      </c>
      <c r="B586" s="170">
        <v>100</v>
      </c>
      <c r="C586" s="170"/>
    </row>
    <row r="587" s="153" customFormat="1" ht="17.1" customHeight="1" spans="1:3">
      <c r="A587" s="146" t="s">
        <v>522</v>
      </c>
      <c r="B587" s="170">
        <v>361</v>
      </c>
      <c r="C587" s="170"/>
    </row>
    <row r="588" s="153" customFormat="1" ht="17.1" customHeight="1" spans="1:3">
      <c r="A588" s="147" t="s">
        <v>523</v>
      </c>
      <c r="B588" s="167">
        <f>SUM(B589:B592)</f>
        <v>0</v>
      </c>
      <c r="C588" s="167">
        <f>SUM(C589:C592)</f>
        <v>0</v>
      </c>
    </row>
    <row r="589" s="153" customFormat="1" ht="17.1" customHeight="1" spans="1:3">
      <c r="A589" s="146" t="s">
        <v>117</v>
      </c>
      <c r="B589" s="170">
        <v>0</v>
      </c>
      <c r="C589" s="170"/>
    </row>
    <row r="590" s="153" customFormat="1" ht="17.1" customHeight="1" spans="1:3">
      <c r="A590" s="146" t="s">
        <v>118</v>
      </c>
      <c r="B590" s="170">
        <v>0</v>
      </c>
      <c r="C590" s="170"/>
    </row>
    <row r="591" s="153" customFormat="1" ht="17.1" customHeight="1" spans="1:3">
      <c r="A591" s="146" t="s">
        <v>119</v>
      </c>
      <c r="B591" s="170">
        <v>0</v>
      </c>
      <c r="C591" s="170"/>
    </row>
    <row r="592" s="153" customFormat="1" ht="17.1" customHeight="1" spans="1:3">
      <c r="A592" s="146" t="s">
        <v>524</v>
      </c>
      <c r="B592" s="170">
        <v>0</v>
      </c>
      <c r="C592" s="170"/>
    </row>
    <row r="593" s="153" customFormat="1" ht="17.1" customHeight="1" spans="1:3">
      <c r="A593" s="147" t="s">
        <v>525</v>
      </c>
      <c r="B593" s="167">
        <f>SUM(B594:B595)</f>
        <v>4501</v>
      </c>
      <c r="C593" s="167">
        <f>SUM(C594:C595)</f>
        <v>0</v>
      </c>
    </row>
    <row r="594" s="153" customFormat="1" ht="17.1" customHeight="1" spans="1:3">
      <c r="A594" s="146" t="s">
        <v>526</v>
      </c>
      <c r="B594" s="170">
        <v>542</v>
      </c>
      <c r="C594" s="170"/>
    </row>
    <row r="595" s="154" customFormat="1" ht="17.1" customHeight="1" spans="1:3">
      <c r="A595" s="146" t="s">
        <v>527</v>
      </c>
      <c r="B595" s="170">
        <v>3959</v>
      </c>
      <c r="C595" s="170"/>
    </row>
    <row r="596" s="153" customFormat="1" ht="17.1" customHeight="1" spans="1:3">
      <c r="A596" s="147" t="s">
        <v>528</v>
      </c>
      <c r="B596" s="167">
        <f>SUM(B597:B598)</f>
        <v>40</v>
      </c>
      <c r="C596" s="167">
        <f>SUM(C597:C598)</f>
        <v>0</v>
      </c>
    </row>
    <row r="597" s="153" customFormat="1" ht="17.1" customHeight="1" spans="1:3">
      <c r="A597" s="146" t="s">
        <v>529</v>
      </c>
      <c r="B597" s="170">
        <v>30</v>
      </c>
      <c r="C597" s="170"/>
    </row>
    <row r="598" s="153" customFormat="1" ht="17.1" customHeight="1" spans="1:3">
      <c r="A598" s="146" t="s">
        <v>530</v>
      </c>
      <c r="B598" s="170">
        <v>10</v>
      </c>
      <c r="C598" s="170"/>
    </row>
    <row r="599" s="153" customFormat="1" ht="17.1" customHeight="1" spans="1:3">
      <c r="A599" s="147" t="s">
        <v>531</v>
      </c>
      <c r="B599" s="167">
        <f>SUM(B600:B601)</f>
        <v>1150</v>
      </c>
      <c r="C599" s="167">
        <f>SUM(C600:C601)</f>
        <v>1</v>
      </c>
    </row>
    <row r="600" s="153" customFormat="1" ht="17.1" customHeight="1" spans="1:3">
      <c r="A600" s="146" t="s">
        <v>532</v>
      </c>
      <c r="B600" s="170">
        <v>50</v>
      </c>
      <c r="C600" s="170"/>
    </row>
    <row r="601" s="153" customFormat="1" ht="17.1" customHeight="1" spans="1:3">
      <c r="A601" s="146" t="s">
        <v>533</v>
      </c>
      <c r="B601" s="170">
        <v>1100</v>
      </c>
      <c r="C601" s="170">
        <v>1</v>
      </c>
    </row>
    <row r="602" s="153" customFormat="1" ht="17.1" customHeight="1" spans="1:3">
      <c r="A602" s="147" t="s">
        <v>534</v>
      </c>
      <c r="B602" s="167">
        <f>SUM(B603:B604)</f>
        <v>0</v>
      </c>
      <c r="C602" s="167">
        <f>SUM(C603:C604)</f>
        <v>0</v>
      </c>
    </row>
    <row r="603" s="154" customFormat="1" ht="17.1" customHeight="1" spans="1:3">
      <c r="A603" s="146" t="s">
        <v>535</v>
      </c>
      <c r="B603" s="170">
        <v>0</v>
      </c>
      <c r="C603" s="170"/>
    </row>
    <row r="604" s="153" customFormat="1" ht="17.1" customHeight="1" spans="1:3">
      <c r="A604" s="146" t="s">
        <v>536</v>
      </c>
      <c r="B604" s="170">
        <v>0</v>
      </c>
      <c r="C604" s="170"/>
    </row>
    <row r="605" s="153" customFormat="1" ht="17.1" customHeight="1" spans="1:3">
      <c r="A605" s="147" t="s">
        <v>537</v>
      </c>
      <c r="B605" s="167">
        <f>SUM(B606:B607)</f>
        <v>3</v>
      </c>
      <c r="C605" s="167">
        <f>SUM(C606:C607)</f>
        <v>0</v>
      </c>
    </row>
    <row r="606" s="153" customFormat="1" ht="17.1" customHeight="1" spans="1:3">
      <c r="A606" s="146" t="s">
        <v>538</v>
      </c>
      <c r="B606" s="170">
        <v>3</v>
      </c>
      <c r="C606" s="170"/>
    </row>
    <row r="607" s="153" customFormat="1" ht="17.1" customHeight="1" spans="1:3">
      <c r="A607" s="146" t="s">
        <v>539</v>
      </c>
      <c r="B607" s="170">
        <v>0</v>
      </c>
      <c r="C607" s="170"/>
    </row>
    <row r="608" s="153" customFormat="1" ht="17.1" customHeight="1" spans="1:3">
      <c r="A608" s="147" t="s">
        <v>540</v>
      </c>
      <c r="B608" s="167">
        <f>SUM(B609:B611)</f>
        <v>500</v>
      </c>
      <c r="C608" s="167">
        <f>SUM(C609:C611)</f>
        <v>0</v>
      </c>
    </row>
    <row r="609" s="153" customFormat="1" ht="17.1" customHeight="1" spans="1:3">
      <c r="A609" s="146" t="s">
        <v>541</v>
      </c>
      <c r="B609" s="170">
        <v>0</v>
      </c>
      <c r="C609" s="170"/>
    </row>
    <row r="610" s="154" customFormat="1" ht="17.1" customHeight="1" spans="1:3">
      <c r="A610" s="146" t="s">
        <v>542</v>
      </c>
      <c r="B610" s="170">
        <v>500</v>
      </c>
      <c r="C610" s="170"/>
    </row>
    <row r="611" s="153" customFormat="1" ht="17.1" customHeight="1" spans="1:3">
      <c r="A611" s="146" t="s">
        <v>543</v>
      </c>
      <c r="B611" s="170">
        <v>0</v>
      </c>
      <c r="C611" s="170"/>
    </row>
    <row r="612" s="153" customFormat="1" ht="17.1" customHeight="1" spans="1:3">
      <c r="A612" s="147" t="s">
        <v>544</v>
      </c>
      <c r="B612" s="167">
        <f>SUM(B613:B615)</f>
        <v>0</v>
      </c>
      <c r="C612" s="167">
        <f>SUM(C613:C615)</f>
        <v>0</v>
      </c>
    </row>
    <row r="613" s="153" customFormat="1" ht="17.1" customHeight="1" spans="1:3">
      <c r="A613" s="146" t="s">
        <v>545</v>
      </c>
      <c r="B613" s="170">
        <v>0</v>
      </c>
      <c r="C613" s="170"/>
    </row>
    <row r="614" s="153" customFormat="1" ht="17.1" customHeight="1" spans="1:3">
      <c r="A614" s="146" t="s">
        <v>546</v>
      </c>
      <c r="B614" s="170">
        <v>0</v>
      </c>
      <c r="C614" s="170"/>
    </row>
    <row r="615" s="153" customFormat="1" ht="17.1" customHeight="1" spans="1:3">
      <c r="A615" s="146" t="s">
        <v>547</v>
      </c>
      <c r="B615" s="170">
        <v>0</v>
      </c>
      <c r="C615" s="170"/>
    </row>
    <row r="616" s="153" customFormat="1" ht="17.1" customHeight="1" spans="1:3">
      <c r="A616" s="177" t="s">
        <v>548</v>
      </c>
      <c r="B616" s="167">
        <f>SUM(B617:B623)</f>
        <v>124</v>
      </c>
      <c r="C616" s="167">
        <f>SUM(C617:C623)</f>
        <v>0</v>
      </c>
    </row>
    <row r="617" s="154" customFormat="1" ht="17.1" customHeight="1" spans="1:3">
      <c r="A617" s="146" t="s">
        <v>117</v>
      </c>
      <c r="B617" s="170">
        <v>38</v>
      </c>
      <c r="C617" s="170"/>
    </row>
    <row r="618" s="153" customFormat="1" ht="17.1" customHeight="1" spans="1:3">
      <c r="A618" s="146" t="s">
        <v>118</v>
      </c>
      <c r="B618" s="170">
        <v>0</v>
      </c>
      <c r="C618" s="170"/>
    </row>
    <row r="619" s="153" customFormat="1" ht="17.1" customHeight="1" spans="1:3">
      <c r="A619" s="146" t="s">
        <v>119</v>
      </c>
      <c r="B619" s="170">
        <v>0</v>
      </c>
      <c r="C619" s="170"/>
    </row>
    <row r="620" s="153" customFormat="1" ht="17.1" customHeight="1" spans="1:3">
      <c r="A620" s="146" t="s">
        <v>549</v>
      </c>
      <c r="B620" s="170">
        <v>0</v>
      </c>
      <c r="C620" s="170"/>
    </row>
    <row r="621" s="153" customFormat="1" ht="17.1" customHeight="1" spans="1:3">
      <c r="A621" s="146" t="s">
        <v>550</v>
      </c>
      <c r="B621" s="170">
        <v>0</v>
      </c>
      <c r="C621" s="170"/>
    </row>
    <row r="622" s="153" customFormat="1" ht="17.1" customHeight="1" spans="1:3">
      <c r="A622" s="146" t="s">
        <v>126</v>
      </c>
      <c r="B622" s="170">
        <v>76</v>
      </c>
      <c r="C622" s="170"/>
    </row>
    <row r="623" s="153" customFormat="1" ht="17.1" customHeight="1" spans="1:3">
      <c r="A623" s="146" t="s">
        <v>551</v>
      </c>
      <c r="B623" s="170">
        <v>10</v>
      </c>
      <c r="C623" s="170"/>
    </row>
    <row r="624" s="153" customFormat="1" ht="17.1" customHeight="1" spans="1:3">
      <c r="A624" s="147" t="s">
        <v>552</v>
      </c>
      <c r="B624" s="167">
        <f>SUM(B625:B626)</f>
        <v>0</v>
      </c>
      <c r="C624" s="167">
        <f>SUM(C625:C626)</f>
        <v>0</v>
      </c>
    </row>
    <row r="625" s="154" customFormat="1" ht="17.1" customHeight="1" spans="1:3">
      <c r="A625" s="146" t="s">
        <v>553</v>
      </c>
      <c r="B625" s="170">
        <v>0</v>
      </c>
      <c r="C625" s="170"/>
    </row>
    <row r="626" s="153" customFormat="1" ht="17.1" customHeight="1" spans="1:3">
      <c r="A626" s="146" t="s">
        <v>554</v>
      </c>
      <c r="B626" s="170">
        <v>0</v>
      </c>
      <c r="C626" s="170"/>
    </row>
    <row r="627" s="153" customFormat="1" ht="17.1" customHeight="1" spans="1:3">
      <c r="A627" s="147" t="s">
        <v>555</v>
      </c>
      <c r="B627" s="167">
        <v>400</v>
      </c>
      <c r="C627" s="167">
        <v>0</v>
      </c>
    </row>
    <row r="628" s="153" customFormat="1" ht="17.1" customHeight="1" spans="1:3">
      <c r="A628" s="147" t="s">
        <v>556</v>
      </c>
      <c r="B628" s="167">
        <f>B629+B634+B649+B653+B665+B668+B672+B677+B681+B685+B688+B697+B698</f>
        <v>30486</v>
      </c>
      <c r="C628" s="167">
        <f>C629+C634+C649+C653+C665+C668+C672+C677+C681+C685+C688+C697+C698</f>
        <v>84.5</v>
      </c>
    </row>
    <row r="629" s="153" customFormat="1" ht="17.1" customHeight="1" spans="1:3">
      <c r="A629" s="147" t="s">
        <v>557</v>
      </c>
      <c r="B629" s="167">
        <f>SUM(B630:B633)</f>
        <v>514</v>
      </c>
      <c r="C629" s="167">
        <f>SUM(C630:C633)</f>
        <v>0</v>
      </c>
    </row>
    <row r="630" s="154" customFormat="1" ht="17.1" customHeight="1" spans="1:3">
      <c r="A630" s="146" t="s">
        <v>117</v>
      </c>
      <c r="B630" s="170">
        <v>514</v>
      </c>
      <c r="C630" s="170"/>
    </row>
    <row r="631" s="153" customFormat="1" ht="17.1" customHeight="1" spans="1:3">
      <c r="A631" s="146" t="s">
        <v>118</v>
      </c>
      <c r="B631" s="170">
        <v>0</v>
      </c>
      <c r="C631" s="170"/>
    </row>
    <row r="632" s="153" customFormat="1" ht="17.1" customHeight="1" spans="1:3">
      <c r="A632" s="146" t="s">
        <v>119</v>
      </c>
      <c r="B632" s="170">
        <v>0</v>
      </c>
      <c r="C632" s="170"/>
    </row>
    <row r="633" s="153" customFormat="1" ht="17.1" customHeight="1" spans="1:3">
      <c r="A633" s="146" t="s">
        <v>558</v>
      </c>
      <c r="B633" s="170">
        <v>0</v>
      </c>
      <c r="C633" s="170"/>
    </row>
    <row r="634" s="153" customFormat="1" ht="17.1" customHeight="1" spans="1:3">
      <c r="A634" s="147" t="s">
        <v>559</v>
      </c>
      <c r="B634" s="167">
        <f>SUM(B635:B648)</f>
        <v>12601</v>
      </c>
      <c r="C634" s="167">
        <f>SUM(C635:C648)</f>
        <v>0</v>
      </c>
    </row>
    <row r="635" s="154" customFormat="1" ht="17.1" customHeight="1" spans="1:3">
      <c r="A635" s="146" t="s">
        <v>560</v>
      </c>
      <c r="B635" s="170">
        <v>6854</v>
      </c>
      <c r="C635" s="170"/>
    </row>
    <row r="636" s="153" customFormat="1" ht="17.1" customHeight="1" spans="1:3">
      <c r="A636" s="146" t="s">
        <v>561</v>
      </c>
      <c r="B636" s="170">
        <v>5416</v>
      </c>
      <c r="C636" s="170"/>
    </row>
    <row r="637" s="153" customFormat="1" ht="17.1" customHeight="1" spans="1:3">
      <c r="A637" s="146" t="s">
        <v>562</v>
      </c>
      <c r="B637" s="170">
        <v>0</v>
      </c>
      <c r="C637" s="170"/>
    </row>
    <row r="638" s="154" customFormat="1" ht="17.1" customHeight="1" spans="1:3">
      <c r="A638" s="146" t="s">
        <v>563</v>
      </c>
      <c r="B638" s="170">
        <v>0</v>
      </c>
      <c r="C638" s="170"/>
    </row>
    <row r="639" s="153" customFormat="1" ht="17.1" customHeight="1" spans="1:3">
      <c r="A639" s="146" t="s">
        <v>564</v>
      </c>
      <c r="B639" s="170">
        <v>0</v>
      </c>
      <c r="C639" s="170"/>
    </row>
    <row r="640" s="153" customFormat="1" ht="17.1" customHeight="1" spans="1:3">
      <c r="A640" s="146" t="s">
        <v>565</v>
      </c>
      <c r="B640" s="170">
        <v>0</v>
      </c>
      <c r="C640" s="170"/>
    </row>
    <row r="641" s="154" customFormat="1" ht="17.1" customHeight="1" spans="1:3">
      <c r="A641" s="146" t="s">
        <v>566</v>
      </c>
      <c r="B641" s="170">
        <v>0</v>
      </c>
      <c r="C641" s="170"/>
    </row>
    <row r="642" s="153" customFormat="1" ht="17.1" customHeight="1" spans="1:3">
      <c r="A642" s="146" t="s">
        <v>567</v>
      </c>
      <c r="B642" s="170">
        <v>0</v>
      </c>
      <c r="C642" s="170"/>
    </row>
    <row r="643" s="153" customFormat="1" ht="17.1" customHeight="1" spans="1:3">
      <c r="A643" s="146" t="s">
        <v>568</v>
      </c>
      <c r="B643" s="170">
        <v>0</v>
      </c>
      <c r="C643" s="170"/>
    </row>
    <row r="644" s="154" customFormat="1" ht="17.1" customHeight="1" spans="1:3">
      <c r="A644" s="146" t="s">
        <v>569</v>
      </c>
      <c r="B644" s="170">
        <v>0</v>
      </c>
      <c r="C644" s="170"/>
    </row>
    <row r="645" s="153" customFormat="1" ht="17.1" customHeight="1" spans="1:3">
      <c r="A645" s="146" t="s">
        <v>570</v>
      </c>
      <c r="B645" s="170">
        <v>0</v>
      </c>
      <c r="C645" s="170"/>
    </row>
    <row r="646" s="153" customFormat="1" ht="17.1" customHeight="1" spans="1:3">
      <c r="A646" s="146" t="s">
        <v>571</v>
      </c>
      <c r="B646" s="170">
        <v>0</v>
      </c>
      <c r="C646" s="170"/>
    </row>
    <row r="647" s="154" customFormat="1" ht="17.1" customHeight="1" spans="1:3">
      <c r="A647" s="146" t="s">
        <v>572</v>
      </c>
      <c r="B647" s="170">
        <v>0</v>
      </c>
      <c r="C647" s="170"/>
    </row>
    <row r="648" s="153" customFormat="1" ht="17.1" customHeight="1" spans="1:3">
      <c r="A648" s="146" t="s">
        <v>573</v>
      </c>
      <c r="B648" s="170">
        <v>331</v>
      </c>
      <c r="C648" s="170"/>
    </row>
    <row r="649" s="153" customFormat="1" ht="17.1" customHeight="1" spans="1:3">
      <c r="A649" s="147" t="s">
        <v>574</v>
      </c>
      <c r="B649" s="167">
        <f>SUM(B650:B652)</f>
        <v>3746</v>
      </c>
      <c r="C649" s="167">
        <f>SUM(C650:C652)</f>
        <v>0</v>
      </c>
    </row>
    <row r="650" s="154" customFormat="1" ht="17.1" customHeight="1" spans="1:3">
      <c r="A650" s="146" t="s">
        <v>575</v>
      </c>
      <c r="B650" s="170">
        <v>437</v>
      </c>
      <c r="C650" s="170"/>
    </row>
    <row r="651" s="153" customFormat="1" ht="17.1" customHeight="1" spans="1:3">
      <c r="A651" s="146" t="s">
        <v>576</v>
      </c>
      <c r="B651" s="170">
        <v>2960</v>
      </c>
      <c r="C651" s="170"/>
    </row>
    <row r="652" s="154" customFormat="1" ht="17.1" customHeight="1" spans="1:3">
      <c r="A652" s="146" t="s">
        <v>577</v>
      </c>
      <c r="B652" s="170">
        <v>349</v>
      </c>
      <c r="C652" s="170"/>
    </row>
    <row r="653" s="154" customFormat="1" ht="17.1" customHeight="1" spans="1:3">
      <c r="A653" s="147" t="s">
        <v>578</v>
      </c>
      <c r="B653" s="167">
        <f>SUM(B654:B664)</f>
        <v>2858</v>
      </c>
      <c r="C653" s="167">
        <f>SUM(C654:C664)</f>
        <v>6.5</v>
      </c>
    </row>
    <row r="654" s="153" customFormat="1" ht="17.1" customHeight="1" spans="1:3">
      <c r="A654" s="146" t="s">
        <v>579</v>
      </c>
      <c r="B654" s="170">
        <v>614</v>
      </c>
      <c r="C654" s="170"/>
    </row>
    <row r="655" s="153" customFormat="1" ht="17.1" customHeight="1" spans="1:3">
      <c r="A655" s="146" t="s">
        <v>580</v>
      </c>
      <c r="B655" s="170">
        <v>0</v>
      </c>
      <c r="C655" s="170"/>
    </row>
    <row r="656" s="153" customFormat="1" ht="17.1" customHeight="1" spans="1:3">
      <c r="A656" s="146" t="s">
        <v>581</v>
      </c>
      <c r="B656" s="170">
        <v>440</v>
      </c>
      <c r="C656" s="170"/>
    </row>
    <row r="657" s="153" customFormat="1" ht="17.1" customHeight="1" spans="1:3">
      <c r="A657" s="146" t="s">
        <v>582</v>
      </c>
      <c r="B657" s="170">
        <v>0</v>
      </c>
      <c r="C657" s="170"/>
    </row>
    <row r="658" s="154" customFormat="1" ht="17.1" customHeight="1" spans="1:3">
      <c r="A658" s="146" t="s">
        <v>583</v>
      </c>
      <c r="B658" s="170">
        <v>0</v>
      </c>
      <c r="C658" s="170"/>
    </row>
    <row r="659" s="153" customFormat="1" ht="17.1" customHeight="1" spans="1:3">
      <c r="A659" s="146" t="s">
        <v>584</v>
      </c>
      <c r="B659" s="170">
        <v>0</v>
      </c>
      <c r="C659" s="170"/>
    </row>
    <row r="660" s="153" customFormat="1" ht="17.1" customHeight="1" spans="1:3">
      <c r="A660" s="146" t="s">
        <v>585</v>
      </c>
      <c r="B660" s="170">
        <v>0</v>
      </c>
      <c r="C660" s="170"/>
    </row>
    <row r="661" s="153" customFormat="1" ht="17.1" customHeight="1" spans="1:3">
      <c r="A661" s="146" t="s">
        <v>586</v>
      </c>
      <c r="B661" s="170">
        <v>1644</v>
      </c>
      <c r="C661" s="170"/>
    </row>
    <row r="662" s="153" customFormat="1" ht="17.1" customHeight="1" spans="1:3">
      <c r="A662" s="146" t="s">
        <v>587</v>
      </c>
      <c r="B662" s="170">
        <v>117</v>
      </c>
      <c r="C662" s="170">
        <v>0.3</v>
      </c>
    </row>
    <row r="663" s="153" customFormat="1" ht="17.1" customHeight="1" spans="1:3">
      <c r="A663" s="146" t="s">
        <v>588</v>
      </c>
      <c r="B663" s="170">
        <v>0</v>
      </c>
      <c r="C663" s="170"/>
    </row>
    <row r="664" s="153" customFormat="1" ht="17.1" customHeight="1" spans="1:3">
      <c r="A664" s="146" t="s">
        <v>589</v>
      </c>
      <c r="B664" s="170">
        <v>43</v>
      </c>
      <c r="C664" s="170">
        <v>6.2</v>
      </c>
    </row>
    <row r="665" s="153" customFormat="1" ht="17.1" customHeight="1" spans="1:3">
      <c r="A665" s="147" t="s">
        <v>590</v>
      </c>
      <c r="B665" s="167">
        <f>SUM(B666:B667)</f>
        <v>15</v>
      </c>
      <c r="C665" s="167">
        <f>SUM(C666:C667)</f>
        <v>0</v>
      </c>
    </row>
    <row r="666" s="153" customFormat="1" ht="17.1" customHeight="1" spans="1:3">
      <c r="A666" s="146" t="s">
        <v>591</v>
      </c>
      <c r="B666" s="170">
        <v>15</v>
      </c>
      <c r="C666" s="170"/>
    </row>
    <row r="667" s="153" customFormat="1" ht="17.1" customHeight="1" spans="1:3">
      <c r="A667" s="146" t="s">
        <v>592</v>
      </c>
      <c r="B667" s="170">
        <v>0</v>
      </c>
      <c r="C667" s="170"/>
    </row>
    <row r="668" s="153" customFormat="1" ht="17.1" customHeight="1" spans="1:3">
      <c r="A668" s="147" t="s">
        <v>593</v>
      </c>
      <c r="B668" s="167">
        <f>SUM(B669:B671)</f>
        <v>680</v>
      </c>
      <c r="C668" s="167">
        <f>SUM(C669:C671)</f>
        <v>0</v>
      </c>
    </row>
    <row r="669" s="153" customFormat="1" ht="17.1" customHeight="1" spans="1:3">
      <c r="A669" s="146" t="s">
        <v>594</v>
      </c>
      <c r="B669" s="170">
        <v>0</v>
      </c>
      <c r="C669" s="170"/>
    </row>
    <row r="670" s="153" customFormat="1" ht="17.1" customHeight="1" spans="1:3">
      <c r="A670" s="146" t="s">
        <v>595</v>
      </c>
      <c r="B670" s="170">
        <v>0</v>
      </c>
      <c r="C670" s="170"/>
    </row>
    <row r="671" s="154" customFormat="1" ht="17.1" customHeight="1" spans="1:3">
      <c r="A671" s="146" t="s">
        <v>596</v>
      </c>
      <c r="B671" s="170">
        <v>680</v>
      </c>
      <c r="C671" s="170"/>
    </row>
    <row r="672" s="153" customFormat="1" ht="17.1" customHeight="1" spans="1:3">
      <c r="A672" s="147" t="s">
        <v>597</v>
      </c>
      <c r="B672" s="167">
        <f>SUM(B673:B676)</f>
        <v>7915</v>
      </c>
      <c r="C672" s="167">
        <f>SUM(C673:C676)</f>
        <v>78</v>
      </c>
    </row>
    <row r="673" s="153" customFormat="1" ht="17.1" customHeight="1" spans="1:3">
      <c r="A673" s="146" t="s">
        <v>598</v>
      </c>
      <c r="B673" s="170">
        <v>1637</v>
      </c>
      <c r="C673" s="170">
        <v>27</v>
      </c>
    </row>
    <row r="674" s="153" customFormat="1" ht="17.1" customHeight="1" spans="1:3">
      <c r="A674" s="146" t="s">
        <v>599</v>
      </c>
      <c r="B674" s="170">
        <v>2667</v>
      </c>
      <c r="C674" s="170">
        <v>21</v>
      </c>
    </row>
    <row r="675" s="154" customFormat="1" ht="17.1" customHeight="1" spans="1:3">
      <c r="A675" s="146" t="s">
        <v>600</v>
      </c>
      <c r="B675" s="170">
        <v>122</v>
      </c>
      <c r="C675" s="170">
        <v>3</v>
      </c>
    </row>
    <row r="676" s="153" customFormat="1" ht="17.1" customHeight="1" spans="1:3">
      <c r="A676" s="146" t="s">
        <v>601</v>
      </c>
      <c r="B676" s="170">
        <v>3489</v>
      </c>
      <c r="C676" s="170">
        <v>27</v>
      </c>
    </row>
    <row r="677" s="153" customFormat="1" ht="17.1" customHeight="1" spans="1:3">
      <c r="A677" s="147" t="s">
        <v>602</v>
      </c>
      <c r="B677" s="167">
        <f>SUM(B678:B680)</f>
        <v>500</v>
      </c>
      <c r="C677" s="167">
        <f>SUM(C678:C680)</f>
        <v>0</v>
      </c>
    </row>
    <row r="678" s="153" customFormat="1" ht="17.1" customHeight="1" spans="1:3">
      <c r="A678" s="146" t="s">
        <v>603</v>
      </c>
      <c r="B678" s="170">
        <v>0</v>
      </c>
      <c r="C678" s="170"/>
    </row>
    <row r="679" s="153" customFormat="1" ht="17.1" customHeight="1" spans="1:3">
      <c r="A679" s="146" t="s">
        <v>604</v>
      </c>
      <c r="B679" s="170">
        <v>500</v>
      </c>
      <c r="C679" s="170"/>
    </row>
    <row r="680" s="153" customFormat="1" ht="17.1" customHeight="1" spans="1:3">
      <c r="A680" s="146" t="s">
        <v>605</v>
      </c>
      <c r="B680" s="170">
        <v>0</v>
      </c>
      <c r="C680" s="170"/>
    </row>
    <row r="681" s="153" customFormat="1" ht="17.1" customHeight="1" spans="1:3">
      <c r="A681" s="147" t="s">
        <v>606</v>
      </c>
      <c r="B681" s="167">
        <f>SUM(B682:B684)</f>
        <v>1252</v>
      </c>
      <c r="C681" s="167">
        <f>SUM(C682:C684)</f>
        <v>0</v>
      </c>
    </row>
    <row r="682" s="153" customFormat="1" ht="17.1" customHeight="1" spans="1:3">
      <c r="A682" s="146" t="s">
        <v>607</v>
      </c>
      <c r="B682" s="170">
        <v>1151</v>
      </c>
      <c r="C682" s="170"/>
    </row>
    <row r="683" s="153" customFormat="1" ht="17.1" customHeight="1" spans="1:3">
      <c r="A683" s="146" t="s">
        <v>608</v>
      </c>
      <c r="B683" s="170">
        <v>0</v>
      </c>
      <c r="C683" s="170"/>
    </row>
    <row r="684" s="153" customFormat="1" ht="17.1" customHeight="1" spans="1:3">
      <c r="A684" s="146" t="s">
        <v>609</v>
      </c>
      <c r="B684" s="170">
        <v>101</v>
      </c>
      <c r="C684" s="170"/>
    </row>
    <row r="685" s="153" customFormat="1" ht="17.1" customHeight="1" spans="1:3">
      <c r="A685" s="147" t="s">
        <v>610</v>
      </c>
      <c r="B685" s="167">
        <f>SUM(B686:B687)</f>
        <v>72</v>
      </c>
      <c r="C685" s="167">
        <f>SUM(C686:C687)</f>
        <v>0</v>
      </c>
    </row>
    <row r="686" s="153" customFormat="1" ht="17.1" customHeight="1" spans="1:3">
      <c r="A686" s="146" t="s">
        <v>611</v>
      </c>
      <c r="B686" s="170">
        <v>72</v>
      </c>
      <c r="C686" s="170"/>
    </row>
    <row r="687" s="154" customFormat="1" ht="17.1" customHeight="1" spans="1:3">
      <c r="A687" s="146" t="s">
        <v>612</v>
      </c>
      <c r="B687" s="170">
        <v>0</v>
      </c>
      <c r="C687" s="170"/>
    </row>
    <row r="688" s="153" customFormat="1" ht="17.1" customHeight="1" spans="1:3">
      <c r="A688" s="147" t="s">
        <v>613</v>
      </c>
      <c r="B688" s="167">
        <f>SUM(B689:B696)</f>
        <v>261</v>
      </c>
      <c r="C688" s="167">
        <f>SUM(C689:C696)</f>
        <v>0</v>
      </c>
    </row>
    <row r="689" s="153" customFormat="1" ht="17.1" customHeight="1" spans="1:3">
      <c r="A689" s="146" t="s">
        <v>117</v>
      </c>
      <c r="B689" s="170">
        <v>251</v>
      </c>
      <c r="C689" s="170"/>
    </row>
    <row r="690" s="153" customFormat="1" ht="17.1" customHeight="1" spans="1:3">
      <c r="A690" s="146" t="s">
        <v>118</v>
      </c>
      <c r="B690" s="170">
        <v>0</v>
      </c>
      <c r="C690" s="170"/>
    </row>
    <row r="691" s="153" customFormat="1" ht="17.1" customHeight="1" spans="1:3">
      <c r="A691" s="146" t="s">
        <v>119</v>
      </c>
      <c r="B691" s="170">
        <v>0</v>
      </c>
      <c r="C691" s="170"/>
    </row>
    <row r="692" s="153" customFormat="1" ht="17.1" customHeight="1" spans="1:3">
      <c r="A692" s="146" t="s">
        <v>158</v>
      </c>
      <c r="B692" s="170">
        <v>10</v>
      </c>
      <c r="C692" s="170"/>
    </row>
    <row r="693" s="153" customFormat="1" ht="17.1" customHeight="1" spans="1:3">
      <c r="A693" s="146" t="s">
        <v>614</v>
      </c>
      <c r="B693" s="170">
        <v>0</v>
      </c>
      <c r="C693" s="170"/>
    </row>
    <row r="694" s="153" customFormat="1" ht="17.1" customHeight="1" spans="1:3">
      <c r="A694" s="146" t="s">
        <v>615</v>
      </c>
      <c r="B694" s="170">
        <v>0</v>
      </c>
      <c r="C694" s="170"/>
    </row>
    <row r="695" s="153" customFormat="1" ht="17.1" customHeight="1" spans="1:3">
      <c r="A695" s="146" t="s">
        <v>126</v>
      </c>
      <c r="B695" s="170">
        <v>0</v>
      </c>
      <c r="C695" s="170"/>
    </row>
    <row r="696" s="153" customFormat="1" ht="17.1" customHeight="1" spans="1:3">
      <c r="A696" s="146" t="s">
        <v>616</v>
      </c>
      <c r="B696" s="170">
        <v>0</v>
      </c>
      <c r="C696" s="170"/>
    </row>
    <row r="697" s="153" customFormat="1" ht="17.1" customHeight="1" spans="1:3">
      <c r="A697" s="147" t="s">
        <v>617</v>
      </c>
      <c r="B697" s="170">
        <v>0</v>
      </c>
      <c r="C697" s="167">
        <v>0</v>
      </c>
    </row>
    <row r="698" s="154" customFormat="1" ht="17.1" customHeight="1" spans="1:3">
      <c r="A698" s="147" t="s">
        <v>618</v>
      </c>
      <c r="B698" s="167">
        <v>72</v>
      </c>
      <c r="C698" s="167">
        <v>0</v>
      </c>
    </row>
    <row r="699" s="153" customFormat="1" ht="17.1" customHeight="1" spans="1:3">
      <c r="A699" s="147" t="s">
        <v>619</v>
      </c>
      <c r="B699" s="167">
        <f>B700+B710+B714+B723+B730+B737+B743+B746+B749+B750+B751+B757+B758+B759+B770</f>
        <v>1226</v>
      </c>
      <c r="C699" s="167">
        <f>C700+C710+C714+C723+C730+C737+C743+C746+C749+C750+C751+C757+C758+C759+C770</f>
        <v>12</v>
      </c>
    </row>
    <row r="700" s="153" customFormat="1" ht="17.1" customHeight="1" spans="1:3">
      <c r="A700" s="147" t="s">
        <v>620</v>
      </c>
      <c r="B700" s="167">
        <v>204</v>
      </c>
      <c r="C700" s="167">
        <f>SUM(C701:C709)</f>
        <v>0</v>
      </c>
    </row>
    <row r="701" s="154" customFormat="1" ht="17.1" customHeight="1" spans="1:3">
      <c r="A701" s="146" t="s">
        <v>117</v>
      </c>
      <c r="B701" s="170">
        <v>4</v>
      </c>
      <c r="C701" s="170"/>
    </row>
    <row r="702" s="153" customFormat="1" ht="17.1" customHeight="1" spans="1:3">
      <c r="A702" s="146" t="s">
        <v>118</v>
      </c>
      <c r="B702" s="170">
        <v>0</v>
      </c>
      <c r="C702" s="170"/>
    </row>
    <row r="703" s="153" customFormat="1" ht="17.1" customHeight="1" spans="1:3">
      <c r="A703" s="146" t="s">
        <v>119</v>
      </c>
      <c r="B703" s="170">
        <v>0</v>
      </c>
      <c r="C703" s="170"/>
    </row>
    <row r="704" s="153" customFormat="1" ht="17.1" customHeight="1" spans="1:3">
      <c r="A704" s="146" t="s">
        <v>621</v>
      </c>
      <c r="B704" s="170">
        <v>0</v>
      </c>
      <c r="C704" s="170"/>
    </row>
    <row r="705" s="153" customFormat="1" ht="17.1" customHeight="1" spans="1:3">
      <c r="A705" s="146" t="s">
        <v>622</v>
      </c>
      <c r="B705" s="170">
        <v>0</v>
      </c>
      <c r="C705" s="170"/>
    </row>
    <row r="706" s="153" customFormat="1" ht="17.1" customHeight="1" spans="1:3">
      <c r="A706" s="146" t="s">
        <v>623</v>
      </c>
      <c r="B706" s="170">
        <v>0</v>
      </c>
      <c r="C706" s="170"/>
    </row>
    <row r="707" s="153" customFormat="1" ht="17.1" customHeight="1" spans="1:3">
      <c r="A707" s="146" t="s">
        <v>624</v>
      </c>
      <c r="B707" s="170">
        <v>0</v>
      </c>
      <c r="C707" s="170"/>
    </row>
    <row r="708" s="153" customFormat="1" ht="17.1" customHeight="1" spans="1:3">
      <c r="A708" s="146" t="s">
        <v>625</v>
      </c>
      <c r="B708" s="170">
        <v>0</v>
      </c>
      <c r="C708" s="170"/>
    </row>
    <row r="709" s="153" customFormat="1" ht="17.1" customHeight="1" spans="1:3">
      <c r="A709" s="146" t="s">
        <v>626</v>
      </c>
      <c r="B709" s="170">
        <v>200</v>
      </c>
      <c r="C709" s="170"/>
    </row>
    <row r="710" s="153" customFormat="1" ht="17.1" customHeight="1" spans="1:3">
      <c r="A710" s="147" t="s">
        <v>627</v>
      </c>
      <c r="B710" s="167">
        <f>SUM(B711:B713)</f>
        <v>0</v>
      </c>
      <c r="C710" s="167">
        <f>SUM(C711:C713)</f>
        <v>0</v>
      </c>
    </row>
    <row r="711" s="153" customFormat="1" ht="17.1" customHeight="1" spans="1:3">
      <c r="A711" s="146" t="s">
        <v>628</v>
      </c>
      <c r="B711" s="170">
        <v>0</v>
      </c>
      <c r="C711" s="170"/>
    </row>
    <row r="712" s="153" customFormat="1" ht="17.1" customHeight="1" spans="1:3">
      <c r="A712" s="146" t="s">
        <v>629</v>
      </c>
      <c r="B712" s="170">
        <v>0</v>
      </c>
      <c r="C712" s="170"/>
    </row>
    <row r="713" s="153" customFormat="1" ht="17.1" customHeight="1" spans="1:3">
      <c r="A713" s="146" t="s">
        <v>630</v>
      </c>
      <c r="B713" s="170">
        <v>0</v>
      </c>
      <c r="C713" s="170"/>
    </row>
    <row r="714" s="153" customFormat="1" ht="17.1" customHeight="1" spans="1:3">
      <c r="A714" s="147" t="s">
        <v>631</v>
      </c>
      <c r="B714" s="167">
        <f>SUM(B715:B722)</f>
        <v>1022</v>
      </c>
      <c r="C714" s="167">
        <f>SUM(C715:C722)</f>
        <v>0</v>
      </c>
    </row>
    <row r="715" s="154" customFormat="1" ht="17.1" customHeight="1" spans="1:3">
      <c r="A715" s="146" t="s">
        <v>632</v>
      </c>
      <c r="B715" s="170">
        <v>0</v>
      </c>
      <c r="C715" s="170"/>
    </row>
    <row r="716" s="153" customFormat="1" ht="17.1" customHeight="1" spans="1:3">
      <c r="A716" s="146" t="s">
        <v>633</v>
      </c>
      <c r="B716" s="170">
        <v>0</v>
      </c>
      <c r="C716" s="170"/>
    </row>
    <row r="717" s="154" customFormat="1" ht="17.1" customHeight="1" spans="1:3">
      <c r="A717" s="146" t="s">
        <v>634</v>
      </c>
      <c r="B717" s="170">
        <v>0</v>
      </c>
      <c r="C717" s="170"/>
    </row>
    <row r="718" s="154" customFormat="1" ht="17.1" customHeight="1" spans="1:3">
      <c r="A718" s="146" t="s">
        <v>635</v>
      </c>
      <c r="B718" s="170">
        <v>0</v>
      </c>
      <c r="C718" s="170"/>
    </row>
    <row r="719" s="153" customFormat="1" ht="17.1" customHeight="1" spans="1:3">
      <c r="A719" s="146" t="s">
        <v>636</v>
      </c>
      <c r="B719" s="170">
        <v>0</v>
      </c>
      <c r="C719" s="170"/>
    </row>
    <row r="720" s="153" customFormat="1" ht="17.1" customHeight="1" spans="1:3">
      <c r="A720" s="146" t="s">
        <v>637</v>
      </c>
      <c r="B720" s="170">
        <v>0</v>
      </c>
      <c r="C720" s="170"/>
    </row>
    <row r="721" s="153" customFormat="1" ht="17.1" customHeight="1" spans="1:3">
      <c r="A721" s="146" t="s">
        <v>638</v>
      </c>
      <c r="B721" s="170">
        <v>0</v>
      </c>
      <c r="C721" s="170"/>
    </row>
    <row r="722" s="153" customFormat="1" ht="17.1" customHeight="1" spans="1:3">
      <c r="A722" s="146" t="s">
        <v>639</v>
      </c>
      <c r="B722" s="170">
        <v>1022</v>
      </c>
      <c r="C722" s="170"/>
    </row>
    <row r="723" s="153" customFormat="1" ht="17.1" customHeight="1" spans="1:3">
      <c r="A723" s="147" t="s">
        <v>640</v>
      </c>
      <c r="B723" s="167">
        <f>SUM(B724:B729)</f>
        <v>0</v>
      </c>
      <c r="C723" s="167">
        <f>SUM(C724:C729)</f>
        <v>0</v>
      </c>
    </row>
    <row r="724" s="153" customFormat="1" ht="17.1" customHeight="1" spans="1:3">
      <c r="A724" s="146" t="s">
        <v>641</v>
      </c>
      <c r="B724" s="170">
        <v>0</v>
      </c>
      <c r="C724" s="170"/>
    </row>
    <row r="725" s="153" customFormat="1" ht="17.1" customHeight="1" spans="1:3">
      <c r="A725" s="146" t="s">
        <v>642</v>
      </c>
      <c r="B725" s="170">
        <v>0</v>
      </c>
      <c r="C725" s="170"/>
    </row>
    <row r="726" s="153" customFormat="1" ht="17.1" customHeight="1" spans="1:3">
      <c r="A726" s="146" t="s">
        <v>643</v>
      </c>
      <c r="B726" s="170">
        <v>0</v>
      </c>
      <c r="C726" s="170"/>
    </row>
    <row r="727" s="154" customFormat="1" ht="17.1" customHeight="1" spans="1:3">
      <c r="A727" s="146" t="s">
        <v>644</v>
      </c>
      <c r="B727" s="170">
        <v>0</v>
      </c>
      <c r="C727" s="170"/>
    </row>
    <row r="728" s="153" customFormat="1" ht="17.1" customHeight="1" spans="1:3">
      <c r="A728" s="146" t="s">
        <v>645</v>
      </c>
      <c r="B728" s="170">
        <v>0</v>
      </c>
      <c r="C728" s="170"/>
    </row>
    <row r="729" s="153" customFormat="1" ht="17.1" customHeight="1" spans="1:3">
      <c r="A729" s="146" t="s">
        <v>646</v>
      </c>
      <c r="B729" s="170">
        <v>0</v>
      </c>
      <c r="C729" s="170"/>
    </row>
    <row r="730" s="153" customFormat="1" ht="17.1" customHeight="1" spans="1:3">
      <c r="A730" s="147" t="s">
        <v>647</v>
      </c>
      <c r="B730" s="167">
        <f>SUM(B731:B736)</f>
        <v>0</v>
      </c>
      <c r="C730" s="167">
        <f>SUM(C731:C736)</f>
        <v>0</v>
      </c>
    </row>
    <row r="731" s="154" customFormat="1" ht="17.1" customHeight="1" spans="1:3">
      <c r="A731" s="146" t="s">
        <v>648</v>
      </c>
      <c r="B731" s="170">
        <v>0</v>
      </c>
      <c r="C731" s="170"/>
    </row>
    <row r="732" s="153" customFormat="1" ht="17.1" customHeight="1" spans="1:3">
      <c r="A732" s="146" t="s">
        <v>649</v>
      </c>
      <c r="B732" s="170">
        <v>0</v>
      </c>
      <c r="C732" s="170"/>
    </row>
    <row r="733" s="153" customFormat="1" ht="17.1" customHeight="1" spans="1:3">
      <c r="A733" s="146" t="s">
        <v>650</v>
      </c>
      <c r="B733" s="170">
        <v>0</v>
      </c>
      <c r="C733" s="170"/>
    </row>
    <row r="734" s="153" customFormat="1" ht="17.1" customHeight="1" spans="1:3">
      <c r="A734" s="146" t="s">
        <v>651</v>
      </c>
      <c r="B734" s="170">
        <v>0</v>
      </c>
      <c r="C734" s="170"/>
    </row>
    <row r="735" s="153" customFormat="1" ht="17.1" customHeight="1" spans="1:3">
      <c r="A735" s="146" t="s">
        <v>652</v>
      </c>
      <c r="B735" s="170">
        <v>0</v>
      </c>
      <c r="C735" s="170"/>
    </row>
    <row r="736" s="153" customFormat="1" ht="17.1" customHeight="1" spans="1:3">
      <c r="A736" s="146" t="s">
        <v>653</v>
      </c>
      <c r="B736" s="170">
        <v>0</v>
      </c>
      <c r="C736" s="170"/>
    </row>
    <row r="737" s="153" customFormat="1" ht="17.1" customHeight="1" spans="1:3">
      <c r="A737" s="147" t="s">
        <v>654</v>
      </c>
      <c r="B737" s="167">
        <f>SUM(B738:B742)</f>
        <v>0</v>
      </c>
      <c r="C737" s="167">
        <f>SUM(C738:C742)</f>
        <v>0</v>
      </c>
    </row>
    <row r="738" s="153" customFormat="1" ht="17.1" customHeight="1" spans="1:3">
      <c r="A738" s="146" t="s">
        <v>655</v>
      </c>
      <c r="B738" s="170">
        <v>0</v>
      </c>
      <c r="C738" s="170"/>
    </row>
    <row r="739" s="153" customFormat="1" ht="17.1" customHeight="1" spans="1:3">
      <c r="A739" s="146" t="s">
        <v>656</v>
      </c>
      <c r="B739" s="170">
        <v>0</v>
      </c>
      <c r="C739" s="170"/>
    </row>
    <row r="740" s="154" customFormat="1" ht="17.1" customHeight="1" spans="1:3">
      <c r="A740" s="146" t="s">
        <v>657</v>
      </c>
      <c r="B740" s="170">
        <v>0</v>
      </c>
      <c r="C740" s="170"/>
    </row>
    <row r="741" s="153" customFormat="1" ht="17.1" customHeight="1" spans="1:3">
      <c r="A741" s="146" t="s">
        <v>658</v>
      </c>
      <c r="B741" s="170">
        <v>0</v>
      </c>
      <c r="C741" s="170"/>
    </row>
    <row r="742" s="153" customFormat="1" ht="17.1" customHeight="1" spans="1:3">
      <c r="A742" s="146" t="s">
        <v>659</v>
      </c>
      <c r="B742" s="170">
        <v>0</v>
      </c>
      <c r="C742" s="170"/>
    </row>
    <row r="743" s="153" customFormat="1" ht="17.1" customHeight="1" spans="1:3">
      <c r="A743" s="147" t="s">
        <v>660</v>
      </c>
      <c r="B743" s="167">
        <f>SUM(B744:B745)</f>
        <v>0</v>
      </c>
      <c r="C743" s="167">
        <f>SUM(C744:C745)</f>
        <v>0</v>
      </c>
    </row>
    <row r="744" s="153" customFormat="1" ht="17.1" customHeight="1" spans="1:3">
      <c r="A744" s="146" t="s">
        <v>661</v>
      </c>
      <c r="B744" s="170">
        <v>0</v>
      </c>
      <c r="C744" s="170"/>
    </row>
    <row r="745" s="153" customFormat="1" ht="17.1" customHeight="1" spans="1:3">
      <c r="A745" s="146" t="s">
        <v>662</v>
      </c>
      <c r="B745" s="170">
        <v>0</v>
      </c>
      <c r="C745" s="170"/>
    </row>
    <row r="746" s="154" customFormat="1" ht="17.1" customHeight="1" spans="1:3">
      <c r="A746" s="147" t="s">
        <v>663</v>
      </c>
      <c r="B746" s="167">
        <f>SUM(B747:B748)</f>
        <v>0</v>
      </c>
      <c r="C746" s="167">
        <f>SUM(C747:C748)</f>
        <v>0</v>
      </c>
    </row>
    <row r="747" s="153" customFormat="1" ht="17.1" customHeight="1" spans="1:3">
      <c r="A747" s="146" t="s">
        <v>664</v>
      </c>
      <c r="B747" s="170">
        <v>0</v>
      </c>
      <c r="C747" s="170"/>
    </row>
    <row r="748" s="153" customFormat="1" ht="17.1" customHeight="1" spans="1:3">
      <c r="A748" s="146" t="s">
        <v>665</v>
      </c>
      <c r="B748" s="170">
        <v>0</v>
      </c>
      <c r="C748" s="170"/>
    </row>
    <row r="749" s="153" customFormat="1" ht="17.1" customHeight="1" spans="1:3">
      <c r="A749" s="147" t="s">
        <v>666</v>
      </c>
      <c r="B749" s="167"/>
      <c r="C749" s="167"/>
    </row>
    <row r="750" s="153" customFormat="1" ht="17.1" customHeight="1" spans="1:3">
      <c r="A750" s="147" t="s">
        <v>667</v>
      </c>
      <c r="B750" s="167"/>
      <c r="C750" s="167"/>
    </row>
    <row r="751" s="153" customFormat="1" ht="17.1" customHeight="1" spans="1:3">
      <c r="A751" s="147" t="s">
        <v>668</v>
      </c>
      <c r="B751" s="167">
        <f>SUM(B752:B756)</f>
        <v>0</v>
      </c>
      <c r="C751" s="167">
        <f>SUM(C752:C756)</f>
        <v>0</v>
      </c>
    </row>
    <row r="752" s="154" customFormat="1" ht="17.1" customHeight="1" spans="1:3">
      <c r="A752" s="146" t="s">
        <v>669</v>
      </c>
      <c r="B752" s="170"/>
      <c r="C752" s="170"/>
    </row>
    <row r="753" s="153" customFormat="1" ht="17.1" customHeight="1" spans="1:3">
      <c r="A753" s="146" t="s">
        <v>670</v>
      </c>
      <c r="B753" s="170"/>
      <c r="C753" s="170"/>
    </row>
    <row r="754" s="153" customFormat="1" ht="17.1" customHeight="1" spans="1:3">
      <c r="A754" s="146" t="s">
        <v>671</v>
      </c>
      <c r="B754" s="170"/>
      <c r="C754" s="170"/>
    </row>
    <row r="755" s="153" customFormat="1" ht="17.1" customHeight="1" spans="1:3">
      <c r="A755" s="146" t="s">
        <v>672</v>
      </c>
      <c r="B755" s="170"/>
      <c r="C755" s="170"/>
    </row>
    <row r="756" s="153" customFormat="1" ht="17.1" customHeight="1" spans="1:3">
      <c r="A756" s="146" t="s">
        <v>673</v>
      </c>
      <c r="B756" s="170"/>
      <c r="C756" s="170"/>
    </row>
    <row r="757" s="153" customFormat="1" ht="17.1" customHeight="1" spans="1:3">
      <c r="A757" s="147" t="s">
        <v>674</v>
      </c>
      <c r="B757" s="167"/>
      <c r="C757" s="167"/>
    </row>
    <row r="758" s="153" customFormat="1" ht="17.1" customHeight="1" spans="1:3">
      <c r="A758" s="147" t="s">
        <v>675</v>
      </c>
      <c r="B758" s="167"/>
      <c r="C758" s="167"/>
    </row>
    <row r="759" s="153" customFormat="1" ht="17.1" customHeight="1" spans="1:3">
      <c r="A759" s="147" t="s">
        <v>676</v>
      </c>
      <c r="B759" s="167">
        <f>SUM(B760:B769)</f>
        <v>0</v>
      </c>
      <c r="C759" s="167">
        <f>SUM(C760:C769)</f>
        <v>0</v>
      </c>
    </row>
    <row r="760" s="153" customFormat="1" ht="17.1" customHeight="1" spans="1:3">
      <c r="A760" s="146" t="s">
        <v>117</v>
      </c>
      <c r="B760" s="170"/>
      <c r="C760" s="170"/>
    </row>
    <row r="761" s="153" customFormat="1" ht="17.1" customHeight="1" spans="1:3">
      <c r="A761" s="146" t="s">
        <v>118</v>
      </c>
      <c r="B761" s="170"/>
      <c r="C761" s="170"/>
    </row>
    <row r="762" s="153" customFormat="1" ht="17.1" customHeight="1" spans="1:3">
      <c r="A762" s="146" t="s">
        <v>119</v>
      </c>
      <c r="B762" s="170"/>
      <c r="C762" s="170"/>
    </row>
    <row r="763" s="153" customFormat="1" ht="17.1" customHeight="1" spans="1:3">
      <c r="A763" s="146" t="s">
        <v>677</v>
      </c>
      <c r="B763" s="170"/>
      <c r="C763" s="170"/>
    </row>
    <row r="764" s="154" customFormat="1" ht="17.1" customHeight="1" spans="1:3">
      <c r="A764" s="146" t="s">
        <v>678</v>
      </c>
      <c r="B764" s="170"/>
      <c r="C764" s="170"/>
    </row>
    <row r="765" s="153" customFormat="1" ht="17.1" customHeight="1" spans="1:3">
      <c r="A765" s="146" t="s">
        <v>679</v>
      </c>
      <c r="B765" s="170"/>
      <c r="C765" s="170"/>
    </row>
    <row r="766" s="153" customFormat="1" ht="17.1" customHeight="1" spans="1:3">
      <c r="A766" s="146" t="s">
        <v>158</v>
      </c>
      <c r="B766" s="170"/>
      <c r="C766" s="170"/>
    </row>
    <row r="767" s="153" customFormat="1" ht="17.1" customHeight="1" spans="1:3">
      <c r="A767" s="146" t="s">
        <v>680</v>
      </c>
      <c r="B767" s="170"/>
      <c r="C767" s="170"/>
    </row>
    <row r="768" s="153" customFormat="1" ht="17.1" customHeight="1" spans="1:3">
      <c r="A768" s="146" t="s">
        <v>126</v>
      </c>
      <c r="B768" s="170"/>
      <c r="C768" s="170"/>
    </row>
    <row r="769" s="153" customFormat="1" ht="17.1" customHeight="1" spans="1:3">
      <c r="A769" s="146" t="s">
        <v>681</v>
      </c>
      <c r="B769" s="170"/>
      <c r="C769" s="170"/>
    </row>
    <row r="770" s="153" customFormat="1" ht="17.1" customHeight="1" spans="1:3">
      <c r="A770" s="147" t="s">
        <v>682</v>
      </c>
      <c r="B770" s="167"/>
      <c r="C770" s="167">
        <v>12</v>
      </c>
    </row>
    <row r="771" s="153" customFormat="1" ht="17.1" customHeight="1" spans="1:3">
      <c r="A771" s="147" t="s">
        <v>683</v>
      </c>
      <c r="B771" s="167">
        <f>B772+B783+B784+B787+B788+B789</f>
        <v>1955</v>
      </c>
      <c r="C771" s="167">
        <f>C772+C783+C784+C787+C788+C789</f>
        <v>0</v>
      </c>
    </row>
    <row r="772" s="153" customFormat="1" ht="17.1" customHeight="1" spans="1:3">
      <c r="A772" s="147" t="s">
        <v>684</v>
      </c>
      <c r="B772" s="167">
        <f>SUM(B773:B782)</f>
        <v>955</v>
      </c>
      <c r="C772" s="167">
        <f>SUM(C773:C782)</f>
        <v>0</v>
      </c>
    </row>
    <row r="773" s="153" customFormat="1" ht="17.1" customHeight="1" spans="1:3">
      <c r="A773" s="146" t="s">
        <v>117</v>
      </c>
      <c r="B773" s="170">
        <v>631</v>
      </c>
      <c r="C773" s="170"/>
    </row>
    <row r="774" s="153" customFormat="1" ht="17.1" customHeight="1" spans="1:3">
      <c r="A774" s="146" t="s">
        <v>118</v>
      </c>
      <c r="B774" s="170">
        <v>6</v>
      </c>
      <c r="C774" s="170"/>
    </row>
    <row r="775" s="153" customFormat="1" ht="17.1" customHeight="1" spans="1:3">
      <c r="A775" s="146" t="s">
        <v>119</v>
      </c>
      <c r="B775" s="170">
        <v>0</v>
      </c>
      <c r="C775" s="170"/>
    </row>
    <row r="776" s="153" customFormat="1" ht="17.1" customHeight="1" spans="1:3">
      <c r="A776" s="146" t="s">
        <v>685</v>
      </c>
      <c r="B776" s="170">
        <v>105</v>
      </c>
      <c r="C776" s="170"/>
    </row>
    <row r="777" s="153" customFormat="1" ht="17.1" customHeight="1" spans="1:3">
      <c r="A777" s="146" t="s">
        <v>686</v>
      </c>
      <c r="B777" s="170">
        <v>0</v>
      </c>
      <c r="C777" s="170"/>
    </row>
    <row r="778" s="153" customFormat="1" ht="15.75" customHeight="1" spans="1:3">
      <c r="A778" s="146" t="s">
        <v>687</v>
      </c>
      <c r="B778" s="170">
        <v>0</v>
      </c>
      <c r="C778" s="170"/>
    </row>
    <row r="779" s="153" customFormat="1" ht="17.1" customHeight="1" spans="1:3">
      <c r="A779" s="146" t="s">
        <v>688</v>
      </c>
      <c r="B779" s="170">
        <v>0</v>
      </c>
      <c r="C779" s="170"/>
    </row>
    <row r="780" s="153" customFormat="1" ht="17.1" customHeight="1" spans="1:3">
      <c r="A780" s="146" t="s">
        <v>689</v>
      </c>
      <c r="B780" s="170">
        <v>0</v>
      </c>
      <c r="C780" s="170"/>
    </row>
    <row r="781" s="153" customFormat="1" ht="17.1" customHeight="1" spans="1:3">
      <c r="A781" s="146" t="s">
        <v>690</v>
      </c>
      <c r="B781" s="170">
        <v>0</v>
      </c>
      <c r="C781" s="170"/>
    </row>
    <row r="782" s="153" customFormat="1" ht="17.1" customHeight="1" spans="1:3">
      <c r="A782" s="146" t="s">
        <v>691</v>
      </c>
      <c r="B782" s="170">
        <v>213</v>
      </c>
      <c r="C782" s="170"/>
    </row>
    <row r="783" s="153" customFormat="1" ht="17.1" customHeight="1" spans="1:3">
      <c r="A783" s="147" t="s">
        <v>692</v>
      </c>
      <c r="B783" s="167"/>
      <c r="C783" s="167">
        <v>0</v>
      </c>
    </row>
    <row r="784" s="153" customFormat="1" ht="17.1" customHeight="1" spans="1:3">
      <c r="A784" s="147" t="s">
        <v>693</v>
      </c>
      <c r="B784" s="167">
        <f>SUM(B785:B786)</f>
        <v>0</v>
      </c>
      <c r="C784" s="167">
        <f>SUM(C785:C786)</f>
        <v>0</v>
      </c>
    </row>
    <row r="785" s="153" customFormat="1" ht="17.1" customHeight="1" spans="1:3">
      <c r="A785" s="146" t="s">
        <v>694</v>
      </c>
      <c r="B785" s="170"/>
      <c r="C785" s="170"/>
    </row>
    <row r="786" s="153" customFormat="1" ht="17.1" customHeight="1" spans="1:3">
      <c r="A786" s="146" t="s">
        <v>695</v>
      </c>
      <c r="B786" s="170"/>
      <c r="C786" s="170"/>
    </row>
    <row r="787" s="153" customFormat="1" ht="17.1" customHeight="1" spans="1:3">
      <c r="A787" s="147" t="s">
        <v>696</v>
      </c>
      <c r="B787" s="167">
        <v>1000</v>
      </c>
      <c r="C787" s="167">
        <v>0</v>
      </c>
    </row>
    <row r="788" s="153" customFormat="1" ht="17.1" customHeight="1" spans="1:3">
      <c r="A788" s="147" t="s">
        <v>697</v>
      </c>
      <c r="B788" s="167"/>
      <c r="C788" s="167">
        <v>0</v>
      </c>
    </row>
    <row r="789" s="153" customFormat="1" ht="17.1" customHeight="1" spans="1:3">
      <c r="A789" s="147" t="s">
        <v>698</v>
      </c>
      <c r="B789" s="167"/>
      <c r="C789" s="167">
        <v>0</v>
      </c>
    </row>
    <row r="790" s="153" customFormat="1" ht="17.1" customHeight="1" spans="1:3">
      <c r="A790" s="147" t="s">
        <v>699</v>
      </c>
      <c r="B790" s="167">
        <f>B791+B817+B839+B867+B878+B885+B891+B894</f>
        <v>25976</v>
      </c>
      <c r="C790" s="167">
        <f>C791+C817+C839+C867+C878+C885+C891+C894</f>
        <v>757</v>
      </c>
    </row>
    <row r="791" s="153" customFormat="1" ht="17.1" customHeight="1" spans="1:3">
      <c r="A791" s="147" t="s">
        <v>700</v>
      </c>
      <c r="B791" s="167">
        <f>SUM(B792:B816)</f>
        <v>3948</v>
      </c>
      <c r="C791" s="167">
        <f>SUM(C792:C816)</f>
        <v>93</v>
      </c>
    </row>
    <row r="792" s="153" customFormat="1" ht="17.1" customHeight="1" spans="1:3">
      <c r="A792" s="146" t="s">
        <v>117</v>
      </c>
      <c r="B792" s="170">
        <v>671</v>
      </c>
      <c r="C792" s="170"/>
    </row>
    <row r="793" s="153" customFormat="1" ht="17.1" customHeight="1" spans="1:3">
      <c r="A793" s="146" t="s">
        <v>118</v>
      </c>
      <c r="B793" s="170">
        <v>0</v>
      </c>
      <c r="C793" s="170"/>
    </row>
    <row r="794" s="153" customFormat="1" ht="17.1" customHeight="1" spans="1:3">
      <c r="A794" s="146" t="s">
        <v>119</v>
      </c>
      <c r="B794" s="170">
        <v>0</v>
      </c>
      <c r="C794" s="170"/>
    </row>
    <row r="795" s="153" customFormat="1" ht="17.1" customHeight="1" spans="1:3">
      <c r="A795" s="146" t="s">
        <v>126</v>
      </c>
      <c r="B795" s="170">
        <v>3263</v>
      </c>
      <c r="C795" s="170">
        <v>92</v>
      </c>
    </row>
    <row r="796" s="153" customFormat="1" ht="17.1" customHeight="1" spans="1:3">
      <c r="A796" s="146" t="s">
        <v>701</v>
      </c>
      <c r="B796" s="170">
        <v>0</v>
      </c>
      <c r="C796" s="170"/>
    </row>
    <row r="797" s="153" customFormat="1" ht="17.1" customHeight="1" spans="1:3">
      <c r="A797" s="146" t="s">
        <v>702</v>
      </c>
      <c r="B797" s="170">
        <v>0</v>
      </c>
      <c r="C797" s="170"/>
    </row>
    <row r="798" s="153" customFormat="1" ht="17.1" customHeight="1" spans="1:3">
      <c r="A798" s="146" t="s">
        <v>703</v>
      </c>
      <c r="B798" s="170">
        <v>0</v>
      </c>
      <c r="C798" s="170"/>
    </row>
    <row r="799" s="153" customFormat="1" ht="17.1" customHeight="1" spans="1:3">
      <c r="A799" s="146" t="s">
        <v>704</v>
      </c>
      <c r="B799" s="170">
        <v>0</v>
      </c>
      <c r="C799" s="170"/>
    </row>
    <row r="800" s="153" customFormat="1" ht="17.1" customHeight="1" spans="1:3">
      <c r="A800" s="146" t="s">
        <v>705</v>
      </c>
      <c r="B800" s="170">
        <v>0</v>
      </c>
      <c r="C800" s="170"/>
    </row>
    <row r="801" s="153" customFormat="1" ht="17.1" customHeight="1" spans="1:3">
      <c r="A801" s="146" t="s">
        <v>706</v>
      </c>
      <c r="B801" s="170">
        <v>14</v>
      </c>
      <c r="C801" s="170"/>
    </row>
    <row r="802" s="153" customFormat="1" ht="17.1" customHeight="1" spans="1:3">
      <c r="A802" s="146" t="s">
        <v>707</v>
      </c>
      <c r="B802" s="170">
        <v>0</v>
      </c>
      <c r="C802" s="170"/>
    </row>
    <row r="803" s="153" customFormat="1" ht="17.1" customHeight="1" spans="1:3">
      <c r="A803" s="146" t="s">
        <v>708</v>
      </c>
      <c r="B803" s="170">
        <v>0</v>
      </c>
      <c r="C803" s="170"/>
    </row>
    <row r="804" s="153" customFormat="1" ht="17.1" customHeight="1" spans="1:3">
      <c r="A804" s="146" t="s">
        <v>709</v>
      </c>
      <c r="B804" s="170">
        <v>0</v>
      </c>
      <c r="C804" s="170"/>
    </row>
    <row r="805" s="153" customFormat="1" ht="17.1" customHeight="1" spans="1:3">
      <c r="A805" s="146" t="s">
        <v>710</v>
      </c>
      <c r="B805" s="170">
        <v>0</v>
      </c>
      <c r="C805" s="170"/>
    </row>
    <row r="806" s="153" customFormat="1" ht="17.1" customHeight="1" spans="1:3">
      <c r="A806" s="146" t="s">
        <v>711</v>
      </c>
      <c r="B806" s="170">
        <v>0</v>
      </c>
      <c r="C806" s="170"/>
    </row>
    <row r="807" s="153" customFormat="1" ht="17.1" customHeight="1" spans="1:3">
      <c r="A807" s="146" t="s">
        <v>712</v>
      </c>
      <c r="B807" s="170">
        <v>0</v>
      </c>
      <c r="C807" s="170"/>
    </row>
    <row r="808" s="153" customFormat="1" ht="17.1" customHeight="1" spans="1:3">
      <c r="A808" s="146" t="s">
        <v>713</v>
      </c>
      <c r="B808" s="170">
        <v>0</v>
      </c>
      <c r="C808" s="170"/>
    </row>
    <row r="809" s="153" customFormat="1" ht="17.1" customHeight="1" spans="1:3">
      <c r="A809" s="146" t="s">
        <v>714</v>
      </c>
      <c r="B809" s="170">
        <v>0</v>
      </c>
      <c r="C809" s="170"/>
    </row>
    <row r="810" s="153" customFormat="1" ht="17.1" customHeight="1" spans="1:3">
      <c r="A810" s="146" t="s">
        <v>715</v>
      </c>
      <c r="B810" s="170">
        <v>0</v>
      </c>
      <c r="C810" s="170"/>
    </row>
    <row r="811" s="153" customFormat="1" ht="17.1" customHeight="1" spans="1:3">
      <c r="A811" s="146" t="s">
        <v>716</v>
      </c>
      <c r="B811" s="170">
        <v>0</v>
      </c>
      <c r="C811" s="170"/>
    </row>
    <row r="812" s="153" customFormat="1" ht="17.1" customHeight="1" spans="1:3">
      <c r="A812" s="146" t="s">
        <v>717</v>
      </c>
      <c r="B812" s="170">
        <v>0</v>
      </c>
      <c r="C812" s="170"/>
    </row>
    <row r="813" s="153" customFormat="1" ht="17.1" customHeight="1" spans="1:3">
      <c r="A813" s="146" t="s">
        <v>718</v>
      </c>
      <c r="B813" s="170">
        <v>0</v>
      </c>
      <c r="C813" s="170"/>
    </row>
    <row r="814" s="153" customFormat="1" ht="17.1" customHeight="1" spans="1:3">
      <c r="A814" s="146" t="s">
        <v>719</v>
      </c>
      <c r="B814" s="170">
        <v>0</v>
      </c>
      <c r="C814" s="170"/>
    </row>
    <row r="815" s="154" customFormat="1" ht="17.1" customHeight="1" spans="1:3">
      <c r="A815" s="146" t="s">
        <v>720</v>
      </c>
      <c r="B815" s="170">
        <v>0</v>
      </c>
      <c r="C815" s="170"/>
    </row>
    <row r="816" s="153" customFormat="1" ht="17.1" customHeight="1" spans="1:3">
      <c r="A816" s="146" t="s">
        <v>721</v>
      </c>
      <c r="B816" s="170">
        <v>0</v>
      </c>
      <c r="C816" s="170">
        <v>1</v>
      </c>
    </row>
    <row r="817" s="154" customFormat="1" ht="17.1" customHeight="1" spans="1:3">
      <c r="A817" s="147" t="s">
        <v>722</v>
      </c>
      <c r="B817" s="167">
        <f>SUM(B818:B838)</f>
        <v>1812</v>
      </c>
      <c r="C817" s="167">
        <f>SUM(C818:C838)</f>
        <v>0</v>
      </c>
    </row>
    <row r="818" s="153" customFormat="1" ht="17.1" customHeight="1" spans="1:3">
      <c r="A818" s="146" t="s">
        <v>117</v>
      </c>
      <c r="B818" s="170">
        <v>312</v>
      </c>
      <c r="C818" s="170"/>
    </row>
    <row r="819" s="153" customFormat="1" ht="17.1" customHeight="1" spans="1:3">
      <c r="A819" s="146" t="s">
        <v>118</v>
      </c>
      <c r="B819" s="170">
        <v>0</v>
      </c>
      <c r="C819" s="170"/>
    </row>
    <row r="820" s="154" customFormat="1" ht="17.1" customHeight="1" spans="1:3">
      <c r="A820" s="146" t="s">
        <v>119</v>
      </c>
      <c r="B820" s="170">
        <v>0</v>
      </c>
      <c r="C820" s="170"/>
    </row>
    <row r="821" s="153" customFormat="1" ht="17.1" customHeight="1" spans="1:3">
      <c r="A821" s="146" t="s">
        <v>723</v>
      </c>
      <c r="B821" s="170">
        <v>294</v>
      </c>
      <c r="C821" s="170"/>
    </row>
    <row r="822" s="154" customFormat="1" ht="17.1" customHeight="1" spans="1:3">
      <c r="A822" s="146" t="s">
        <v>724</v>
      </c>
      <c r="B822" s="170">
        <v>0</v>
      </c>
      <c r="C822" s="170"/>
    </row>
    <row r="823" s="153" customFormat="1" ht="17.1" customHeight="1" spans="1:3">
      <c r="A823" s="146" t="s">
        <v>725</v>
      </c>
      <c r="B823" s="170">
        <v>0</v>
      </c>
      <c r="C823" s="170"/>
    </row>
    <row r="824" s="153" customFormat="1" ht="17.1" customHeight="1" spans="1:3">
      <c r="A824" s="146" t="s">
        <v>726</v>
      </c>
      <c r="B824" s="170">
        <v>0</v>
      </c>
      <c r="C824" s="170"/>
    </row>
    <row r="825" s="154" customFormat="1" ht="17.1" customHeight="1" spans="1:3">
      <c r="A825" s="146" t="s">
        <v>727</v>
      </c>
      <c r="B825" s="170">
        <v>0</v>
      </c>
      <c r="C825" s="170"/>
    </row>
    <row r="826" s="153" customFormat="1" ht="17.1" customHeight="1" spans="1:3">
      <c r="A826" s="146" t="s">
        <v>728</v>
      </c>
      <c r="B826" s="170">
        <v>0</v>
      </c>
      <c r="C826" s="170"/>
    </row>
    <row r="827" s="153" customFormat="1" ht="17.1" customHeight="1" spans="1:3">
      <c r="A827" s="146" t="s">
        <v>729</v>
      </c>
      <c r="B827" s="170">
        <v>0</v>
      </c>
      <c r="C827" s="170"/>
    </row>
    <row r="828" s="153" customFormat="1" ht="17.1" customHeight="1" spans="1:3">
      <c r="A828" s="146" t="s">
        <v>730</v>
      </c>
      <c r="B828" s="170">
        <v>0</v>
      </c>
      <c r="C828" s="170"/>
    </row>
    <row r="829" s="153" customFormat="1" ht="17.1" customHeight="1" spans="1:3">
      <c r="A829" s="146" t="s">
        <v>731</v>
      </c>
      <c r="B829" s="170">
        <v>0</v>
      </c>
      <c r="C829" s="170"/>
    </row>
    <row r="830" s="153" customFormat="1" ht="17.1" customHeight="1" spans="1:3">
      <c r="A830" s="146" t="s">
        <v>732</v>
      </c>
      <c r="B830" s="170">
        <v>0</v>
      </c>
      <c r="C830" s="170"/>
    </row>
    <row r="831" s="153" customFormat="1" ht="17.1" customHeight="1" spans="1:3">
      <c r="A831" s="146" t="s">
        <v>733</v>
      </c>
      <c r="B831" s="170">
        <v>0</v>
      </c>
      <c r="C831" s="170"/>
    </row>
    <row r="832" s="153" customFormat="1" ht="17.1" customHeight="1" spans="1:3">
      <c r="A832" s="146" t="s">
        <v>734</v>
      </c>
      <c r="B832" s="170">
        <v>0</v>
      </c>
      <c r="C832" s="170"/>
    </row>
    <row r="833" s="153" customFormat="1" ht="17.1" customHeight="1" spans="1:3">
      <c r="A833" s="146" t="s">
        <v>735</v>
      </c>
      <c r="B833" s="170">
        <v>0</v>
      </c>
      <c r="C833" s="170"/>
    </row>
    <row r="834" s="153" customFormat="1" ht="17.1" customHeight="1" spans="1:3">
      <c r="A834" s="146" t="s">
        <v>736</v>
      </c>
      <c r="B834" s="170">
        <v>0</v>
      </c>
      <c r="C834" s="170"/>
    </row>
    <row r="835" s="153" customFormat="1" ht="17.1" customHeight="1" spans="1:3">
      <c r="A835" s="146" t="s">
        <v>737</v>
      </c>
      <c r="B835" s="170">
        <v>1200</v>
      </c>
      <c r="C835" s="170"/>
    </row>
    <row r="836" s="153" customFormat="1" ht="15.75" customHeight="1" spans="1:3">
      <c r="A836" s="146" t="s">
        <v>738</v>
      </c>
      <c r="B836" s="170">
        <v>0</v>
      </c>
      <c r="C836" s="170"/>
    </row>
    <row r="837" s="153" customFormat="1" ht="17.1" customHeight="1" spans="1:3">
      <c r="A837" s="146" t="s">
        <v>707</v>
      </c>
      <c r="B837" s="170">
        <v>0</v>
      </c>
      <c r="C837" s="170"/>
    </row>
    <row r="838" s="153" customFormat="1" ht="17.1" customHeight="1" spans="1:3">
      <c r="A838" s="146" t="s">
        <v>739</v>
      </c>
      <c r="B838" s="170">
        <v>6</v>
      </c>
      <c r="C838" s="170"/>
    </row>
    <row r="839" s="153" customFormat="1" ht="17.1" customHeight="1" spans="1:3">
      <c r="A839" s="147" t="s">
        <v>740</v>
      </c>
      <c r="B839" s="167">
        <f>SUM(B840:B866)</f>
        <v>578</v>
      </c>
      <c r="C839" s="167">
        <v>0</v>
      </c>
    </row>
    <row r="840" s="153" customFormat="1" ht="17.1" customHeight="1" spans="1:3">
      <c r="A840" s="146" t="s">
        <v>117</v>
      </c>
      <c r="B840" s="170">
        <v>162</v>
      </c>
      <c r="C840" s="170"/>
    </row>
    <row r="841" s="153" customFormat="1" ht="17.1" customHeight="1" spans="1:3">
      <c r="A841" s="146" t="s">
        <v>118</v>
      </c>
      <c r="B841" s="170">
        <v>0</v>
      </c>
      <c r="C841" s="170"/>
    </row>
    <row r="842" s="153" customFormat="1" ht="17.1" customHeight="1" spans="1:3">
      <c r="A842" s="146" t="s">
        <v>119</v>
      </c>
      <c r="B842" s="170">
        <v>0</v>
      </c>
      <c r="C842" s="170"/>
    </row>
    <row r="843" s="153" customFormat="1" ht="17.1" customHeight="1" spans="1:3">
      <c r="A843" s="146" t="s">
        <v>741</v>
      </c>
      <c r="B843" s="170">
        <v>0</v>
      </c>
      <c r="C843" s="170"/>
    </row>
    <row r="844" s="153" customFormat="1" ht="17.1" customHeight="1" spans="1:3">
      <c r="A844" s="146" t="s">
        <v>742</v>
      </c>
      <c r="B844" s="170">
        <v>0</v>
      </c>
      <c r="C844" s="170"/>
    </row>
    <row r="845" s="153" customFormat="1" ht="17.1" customHeight="1" spans="1:3">
      <c r="A845" s="146" t="s">
        <v>743</v>
      </c>
      <c r="B845" s="170">
        <v>0</v>
      </c>
      <c r="C845" s="170"/>
    </row>
    <row r="846" s="153" customFormat="1" ht="17.1" customHeight="1" spans="1:3">
      <c r="A846" s="146" t="s">
        <v>744</v>
      </c>
      <c r="B846" s="170">
        <v>0</v>
      </c>
      <c r="C846" s="170"/>
    </row>
    <row r="847" s="153" customFormat="1" ht="15.75" customHeight="1" spans="1:3">
      <c r="A847" s="146" t="s">
        <v>745</v>
      </c>
      <c r="B847" s="170">
        <v>0</v>
      </c>
      <c r="C847" s="170"/>
    </row>
    <row r="848" s="153" customFormat="1" ht="17.1" customHeight="1" spans="1:3">
      <c r="A848" s="146" t="s">
        <v>746</v>
      </c>
      <c r="B848" s="170">
        <v>0</v>
      </c>
      <c r="C848" s="170"/>
    </row>
    <row r="849" s="153" customFormat="1" ht="17.1" customHeight="1" spans="1:3">
      <c r="A849" s="146" t="s">
        <v>747</v>
      </c>
      <c r="B849" s="170">
        <v>0</v>
      </c>
      <c r="C849" s="170"/>
    </row>
    <row r="850" s="153" customFormat="1" ht="17.1" customHeight="1" spans="1:3">
      <c r="A850" s="146" t="s">
        <v>748</v>
      </c>
      <c r="B850" s="170">
        <v>0</v>
      </c>
      <c r="C850" s="170"/>
    </row>
    <row r="851" s="153" customFormat="1" ht="17.1" customHeight="1" spans="1:3">
      <c r="A851" s="146" t="s">
        <v>749</v>
      </c>
      <c r="B851" s="170">
        <v>0</v>
      </c>
      <c r="C851" s="170"/>
    </row>
    <row r="852" s="153" customFormat="1" ht="17.1" customHeight="1" spans="1:3">
      <c r="A852" s="146" t="s">
        <v>750</v>
      </c>
      <c r="B852" s="170">
        <v>0</v>
      </c>
      <c r="C852" s="170"/>
    </row>
    <row r="853" s="153" customFormat="1" ht="17.1" customHeight="1" spans="1:3">
      <c r="A853" s="146" t="s">
        <v>751</v>
      </c>
      <c r="B853" s="170">
        <v>100</v>
      </c>
      <c r="C853" s="170"/>
    </row>
    <row r="854" s="154" customFormat="1" ht="17.1" customHeight="1" spans="1:3">
      <c r="A854" s="146" t="s">
        <v>752</v>
      </c>
      <c r="B854" s="170">
        <v>100</v>
      </c>
      <c r="C854" s="170"/>
    </row>
    <row r="855" s="153" customFormat="1" ht="17.1" customHeight="1" spans="1:3">
      <c r="A855" s="146" t="s">
        <v>753</v>
      </c>
      <c r="B855" s="170">
        <v>0</v>
      </c>
      <c r="C855" s="170"/>
    </row>
    <row r="856" s="153" customFormat="1" ht="17.1" customHeight="1" spans="1:3">
      <c r="A856" s="146" t="s">
        <v>754</v>
      </c>
      <c r="B856" s="170">
        <v>0</v>
      </c>
      <c r="C856" s="170"/>
    </row>
    <row r="857" s="153" customFormat="1" ht="17.1" customHeight="1" spans="1:3">
      <c r="A857" s="146" t="s">
        <v>755</v>
      </c>
      <c r="B857" s="170">
        <v>0</v>
      </c>
      <c r="C857" s="170"/>
    </row>
    <row r="858" s="153" customFormat="1" ht="17.1" customHeight="1" spans="1:3">
      <c r="A858" s="146" t="s">
        <v>756</v>
      </c>
      <c r="B858" s="170">
        <v>0</v>
      </c>
      <c r="C858" s="170"/>
    </row>
    <row r="859" s="153" customFormat="1" ht="17.1" customHeight="1" spans="1:3">
      <c r="A859" s="146" t="s">
        <v>757</v>
      </c>
      <c r="B859" s="170">
        <v>0</v>
      </c>
      <c r="C859" s="170"/>
    </row>
    <row r="860" s="153" customFormat="1" ht="17.1" customHeight="1" spans="1:3">
      <c r="A860" s="146" t="s">
        <v>758</v>
      </c>
      <c r="B860" s="170">
        <v>0</v>
      </c>
      <c r="C860" s="170"/>
    </row>
    <row r="861" s="153" customFormat="1" ht="17.1" customHeight="1" spans="1:3">
      <c r="A861" s="146" t="s">
        <v>734</v>
      </c>
      <c r="B861" s="170">
        <v>12</v>
      </c>
      <c r="C861" s="170"/>
    </row>
    <row r="862" s="153" customFormat="1" ht="17.1" customHeight="1" spans="1:3">
      <c r="A862" s="146" t="s">
        <v>759</v>
      </c>
      <c r="B862" s="170">
        <v>0</v>
      </c>
      <c r="C862" s="170"/>
    </row>
    <row r="863" s="153" customFormat="1" ht="17.1" customHeight="1" spans="1:3">
      <c r="A863" s="146" t="s">
        <v>760</v>
      </c>
      <c r="B863" s="170">
        <v>0</v>
      </c>
      <c r="C863" s="170"/>
    </row>
    <row r="864" s="153" customFormat="1" ht="17.1" customHeight="1" spans="1:3">
      <c r="A864" s="146" t="s">
        <v>761</v>
      </c>
      <c r="B864" s="170">
        <v>0</v>
      </c>
      <c r="C864" s="170"/>
    </row>
    <row r="865" s="153" customFormat="1" ht="17.1" customHeight="1" spans="1:3">
      <c r="A865" s="146" t="s">
        <v>762</v>
      </c>
      <c r="B865" s="170">
        <v>0</v>
      </c>
      <c r="C865" s="170"/>
    </row>
    <row r="866" s="153" customFormat="1" ht="17.1" customHeight="1" spans="1:3">
      <c r="A866" s="146" t="s">
        <v>763</v>
      </c>
      <c r="B866" s="170">
        <v>204</v>
      </c>
      <c r="C866" s="170"/>
    </row>
    <row r="867" s="153" customFormat="1" ht="17.1" customHeight="1" spans="1:3">
      <c r="A867" s="147" t="s">
        <v>764</v>
      </c>
      <c r="B867" s="167">
        <f>SUM(B868:B877)</f>
        <v>7629</v>
      </c>
      <c r="C867" s="167">
        <f>SUM(C868:C877)</f>
        <v>193</v>
      </c>
    </row>
    <row r="868" s="153" customFormat="1" ht="17.1" customHeight="1" spans="1:3">
      <c r="A868" s="146" t="s">
        <v>117</v>
      </c>
      <c r="B868" s="170">
        <v>305</v>
      </c>
      <c r="C868" s="170"/>
    </row>
    <row r="869" s="153" customFormat="1" ht="17.1" customHeight="1" spans="1:3">
      <c r="A869" s="146" t="s">
        <v>118</v>
      </c>
      <c r="B869" s="170">
        <v>0</v>
      </c>
      <c r="C869" s="170"/>
    </row>
    <row r="870" s="153" customFormat="1" ht="17.1" customHeight="1" spans="1:3">
      <c r="A870" s="146" t="s">
        <v>119</v>
      </c>
      <c r="B870" s="170">
        <v>0</v>
      </c>
      <c r="C870" s="170"/>
    </row>
    <row r="871" s="153" customFormat="1" ht="17.1" customHeight="1" spans="1:3">
      <c r="A871" s="146" t="s">
        <v>765</v>
      </c>
      <c r="B871" s="170">
        <v>0</v>
      </c>
      <c r="C871" s="170">
        <v>193</v>
      </c>
    </row>
    <row r="872" s="153" customFormat="1" ht="17.1" customHeight="1" spans="1:3">
      <c r="A872" s="146" t="s">
        <v>766</v>
      </c>
      <c r="B872" s="170">
        <v>0</v>
      </c>
      <c r="C872" s="170"/>
    </row>
    <row r="873" s="153" customFormat="1" ht="17.1" customHeight="1" spans="1:3">
      <c r="A873" s="146" t="s">
        <v>767</v>
      </c>
      <c r="B873" s="170">
        <v>0</v>
      </c>
      <c r="C873" s="170"/>
    </row>
    <row r="874" s="153" customFormat="1" ht="17.1" customHeight="1" spans="1:3">
      <c r="A874" s="146" t="s">
        <v>768</v>
      </c>
      <c r="B874" s="170">
        <v>0</v>
      </c>
      <c r="C874" s="170"/>
    </row>
    <row r="875" s="153" customFormat="1" ht="17.1" customHeight="1" spans="1:3">
      <c r="A875" s="146" t="s">
        <v>769</v>
      </c>
      <c r="B875" s="170">
        <v>0</v>
      </c>
      <c r="C875" s="170"/>
    </row>
    <row r="876" s="153" customFormat="1" ht="17.1" customHeight="1" spans="1:3">
      <c r="A876" s="146" t="s">
        <v>126</v>
      </c>
      <c r="B876" s="170">
        <v>22</v>
      </c>
      <c r="C876" s="170"/>
    </row>
    <row r="877" s="153" customFormat="1" ht="17.1" customHeight="1" spans="1:3">
      <c r="A877" s="146" t="s">
        <v>770</v>
      </c>
      <c r="B877" s="170">
        <v>7302</v>
      </c>
      <c r="C877" s="170"/>
    </row>
    <row r="878" s="153" customFormat="1" ht="17.1" customHeight="1" spans="1:3">
      <c r="A878" s="147" t="s">
        <v>771</v>
      </c>
      <c r="B878" s="167">
        <f>SUM(B879:B884)</f>
        <v>3786</v>
      </c>
      <c r="C878" s="167">
        <f>SUM(C879:C884)</f>
        <v>471</v>
      </c>
    </row>
    <row r="879" s="153" customFormat="1" ht="17.1" customHeight="1" spans="1:3">
      <c r="A879" s="146" t="s">
        <v>772</v>
      </c>
      <c r="B879" s="170">
        <v>0</v>
      </c>
      <c r="C879" s="170">
        <v>130</v>
      </c>
    </row>
    <row r="880" s="153" customFormat="1" ht="17.1" customHeight="1" spans="1:3">
      <c r="A880" s="146" t="s">
        <v>773</v>
      </c>
      <c r="B880" s="170">
        <v>0</v>
      </c>
      <c r="C880" s="170"/>
    </row>
    <row r="881" s="153" customFormat="1" ht="17.1" customHeight="1" spans="1:3">
      <c r="A881" s="146" t="s">
        <v>774</v>
      </c>
      <c r="B881" s="170">
        <v>3486</v>
      </c>
      <c r="C881" s="170">
        <v>341</v>
      </c>
    </row>
    <row r="882" s="153" customFormat="1" ht="17.1" customHeight="1" spans="1:3">
      <c r="A882" s="146" t="s">
        <v>775</v>
      </c>
      <c r="B882" s="170">
        <v>300</v>
      </c>
      <c r="C882" s="170"/>
    </row>
    <row r="883" s="153" customFormat="1" ht="17.1" customHeight="1" spans="1:3">
      <c r="A883" s="146" t="s">
        <v>776</v>
      </c>
      <c r="B883" s="170">
        <v>0</v>
      </c>
      <c r="C883" s="170"/>
    </row>
    <row r="884" s="154" customFormat="1" ht="17.1" customHeight="1" spans="1:3">
      <c r="A884" s="146" t="s">
        <v>777</v>
      </c>
      <c r="B884" s="170">
        <v>0</v>
      </c>
      <c r="C884" s="170"/>
    </row>
    <row r="885" s="153" customFormat="1" ht="17.1" customHeight="1" spans="1:3">
      <c r="A885" s="147" t="s">
        <v>778</v>
      </c>
      <c r="B885" s="167">
        <f>SUM(B886:B890)</f>
        <v>1723</v>
      </c>
      <c r="C885" s="167">
        <f>SUM(C886:C890)</f>
        <v>0</v>
      </c>
    </row>
    <row r="886" s="153" customFormat="1" ht="17.1" customHeight="1" spans="1:3">
      <c r="A886" s="146" t="s">
        <v>779</v>
      </c>
      <c r="B886" s="170">
        <v>0</v>
      </c>
      <c r="C886" s="170"/>
    </row>
    <row r="887" s="153" customFormat="1" ht="17.1" customHeight="1" spans="1:3">
      <c r="A887" s="146" t="s">
        <v>780</v>
      </c>
      <c r="B887" s="170">
        <v>944</v>
      </c>
      <c r="C887" s="170"/>
    </row>
    <row r="888" s="153" customFormat="1" ht="17.1" customHeight="1" spans="1:3">
      <c r="A888" s="146" t="s">
        <v>781</v>
      </c>
      <c r="B888" s="170">
        <v>761</v>
      </c>
      <c r="C888" s="170"/>
    </row>
    <row r="889" s="153" customFormat="1" ht="17.1" customHeight="1" spans="1:3">
      <c r="A889" s="146" t="s">
        <v>782</v>
      </c>
      <c r="B889" s="170">
        <v>0</v>
      </c>
      <c r="C889" s="170"/>
    </row>
    <row r="890" s="153" customFormat="1" ht="17.1" customHeight="1" spans="1:3">
      <c r="A890" s="146" t="s">
        <v>783</v>
      </c>
      <c r="B890" s="170">
        <v>18</v>
      </c>
      <c r="C890" s="170"/>
    </row>
    <row r="891" s="153" customFormat="1" ht="17.1" customHeight="1" spans="1:3">
      <c r="A891" s="147" t="s">
        <v>784</v>
      </c>
      <c r="B891" s="167">
        <f>SUM(B892:B893)</f>
        <v>0</v>
      </c>
      <c r="C891" s="167">
        <f>SUM(C892:C893)</f>
        <v>0</v>
      </c>
    </row>
    <row r="892" s="153" customFormat="1" ht="17.1" customHeight="1" spans="1:3">
      <c r="A892" s="146" t="s">
        <v>785</v>
      </c>
      <c r="B892" s="170">
        <v>0</v>
      </c>
      <c r="C892" s="170"/>
    </row>
    <row r="893" s="153" customFormat="1" ht="17.1" customHeight="1" spans="1:3">
      <c r="A893" s="146" t="s">
        <v>786</v>
      </c>
      <c r="B893" s="170">
        <v>0</v>
      </c>
      <c r="C893" s="170"/>
    </row>
    <row r="894" s="153" customFormat="1" ht="17.1" customHeight="1" spans="1:3">
      <c r="A894" s="147" t="s">
        <v>787</v>
      </c>
      <c r="B894" s="167">
        <f>SUM(B895:B896)</f>
        <v>6500</v>
      </c>
      <c r="C894" s="167">
        <f>SUM(C895:C896)</f>
        <v>0</v>
      </c>
    </row>
    <row r="895" s="153" customFormat="1" ht="17.1" customHeight="1" spans="1:3">
      <c r="A895" s="146" t="s">
        <v>788</v>
      </c>
      <c r="B895" s="170">
        <v>0</v>
      </c>
      <c r="C895" s="170"/>
    </row>
    <row r="896" s="153" customFormat="1" ht="17.1" customHeight="1" spans="1:3">
      <c r="A896" s="146" t="s">
        <v>789</v>
      </c>
      <c r="B896" s="170">
        <v>6500</v>
      </c>
      <c r="C896" s="170"/>
    </row>
    <row r="897" s="153" customFormat="1" ht="17.1" customHeight="1" spans="1:3">
      <c r="A897" s="147" t="s">
        <v>790</v>
      </c>
      <c r="B897" s="167">
        <f>B898+B920+B930+B940+B947+B952</f>
        <v>2217</v>
      </c>
      <c r="C897" s="167">
        <f>C898+C920+C930+C940+C947+C952</f>
        <v>0</v>
      </c>
    </row>
    <row r="898" s="153" customFormat="1" ht="17.1" customHeight="1" spans="1:3">
      <c r="A898" s="147" t="s">
        <v>791</v>
      </c>
      <c r="B898" s="167">
        <f>SUM(B899:B919)</f>
        <v>2007</v>
      </c>
      <c r="C898" s="167">
        <f>SUM(C899:C919)</f>
        <v>0</v>
      </c>
    </row>
    <row r="899" s="153" customFormat="1" ht="17.1" customHeight="1" spans="1:3">
      <c r="A899" s="146" t="s">
        <v>117</v>
      </c>
      <c r="B899" s="170">
        <v>554</v>
      </c>
      <c r="C899" s="170"/>
    </row>
    <row r="900" s="153" customFormat="1" ht="17.1" customHeight="1" spans="1:3">
      <c r="A900" s="146" t="s">
        <v>118</v>
      </c>
      <c r="B900" s="170">
        <v>0</v>
      </c>
      <c r="C900" s="170"/>
    </row>
    <row r="901" s="153" customFormat="1" ht="17.1" customHeight="1" spans="1:3">
      <c r="A901" s="146" t="s">
        <v>119</v>
      </c>
      <c r="B901" s="170">
        <v>0</v>
      </c>
      <c r="C901" s="170"/>
    </row>
    <row r="902" s="153" customFormat="1" ht="17.1" customHeight="1" spans="1:3">
      <c r="A902" s="146" t="s">
        <v>792</v>
      </c>
      <c r="B902" s="170">
        <v>0</v>
      </c>
      <c r="C902" s="170"/>
    </row>
    <row r="903" s="153" customFormat="1" ht="17.1" customHeight="1" spans="1:3">
      <c r="A903" s="146" t="s">
        <v>793</v>
      </c>
      <c r="B903" s="170">
        <v>1453</v>
      </c>
      <c r="C903" s="170"/>
    </row>
    <row r="904" s="153" customFormat="1" ht="17.1" customHeight="1" spans="1:3">
      <c r="A904" s="146" t="s">
        <v>794</v>
      </c>
      <c r="B904" s="170">
        <v>0</v>
      </c>
      <c r="C904" s="170"/>
    </row>
    <row r="905" s="153" customFormat="1" ht="17.1" customHeight="1" spans="1:3">
      <c r="A905" s="146" t="s">
        <v>795</v>
      </c>
      <c r="B905" s="170">
        <v>0</v>
      </c>
      <c r="C905" s="170"/>
    </row>
    <row r="906" s="153" customFormat="1" ht="17.1" customHeight="1" spans="1:3">
      <c r="A906" s="146" t="s">
        <v>796</v>
      </c>
      <c r="B906" s="170">
        <v>0</v>
      </c>
      <c r="C906" s="170"/>
    </row>
    <row r="907" s="153" customFormat="1" ht="17.1" customHeight="1" spans="1:3">
      <c r="A907" s="146" t="s">
        <v>797</v>
      </c>
      <c r="B907" s="170">
        <v>0</v>
      </c>
      <c r="C907" s="170"/>
    </row>
    <row r="908" s="153" customFormat="1" ht="17.1" customHeight="1" spans="1:3">
      <c r="A908" s="146" t="s">
        <v>798</v>
      </c>
      <c r="B908" s="170">
        <v>0</v>
      </c>
      <c r="C908" s="170"/>
    </row>
    <row r="909" s="154" customFormat="1" ht="17.1" customHeight="1" spans="1:3">
      <c r="A909" s="146" t="s">
        <v>799</v>
      </c>
      <c r="B909" s="170">
        <v>0</v>
      </c>
      <c r="C909" s="170"/>
    </row>
    <row r="910" s="153" customFormat="1" ht="17.1" customHeight="1" spans="1:3">
      <c r="A910" s="146" t="s">
        <v>800</v>
      </c>
      <c r="B910" s="170">
        <v>0</v>
      </c>
      <c r="C910" s="170"/>
    </row>
    <row r="911" s="153" customFormat="1" ht="17.1" customHeight="1" spans="1:3">
      <c r="A911" s="146" t="s">
        <v>801</v>
      </c>
      <c r="B911" s="170">
        <v>0</v>
      </c>
      <c r="C911" s="170"/>
    </row>
    <row r="912" s="153" customFormat="1" ht="17.1" customHeight="1" spans="1:3">
      <c r="A912" s="146" t="s">
        <v>802</v>
      </c>
      <c r="B912" s="170">
        <v>0</v>
      </c>
      <c r="C912" s="170"/>
    </row>
    <row r="913" s="153" customFormat="1" ht="17.1" customHeight="1" spans="1:3">
      <c r="A913" s="146" t="s">
        <v>803</v>
      </c>
      <c r="B913" s="170">
        <v>0</v>
      </c>
      <c r="C913" s="170"/>
    </row>
    <row r="914" s="153" customFormat="1" ht="17.1" customHeight="1" spans="1:3">
      <c r="A914" s="146" t="s">
        <v>804</v>
      </c>
      <c r="B914" s="170">
        <v>0</v>
      </c>
      <c r="C914" s="170"/>
    </row>
    <row r="915" s="153" customFormat="1" ht="17.1" customHeight="1" spans="1:3">
      <c r="A915" s="146" t="s">
        <v>805</v>
      </c>
      <c r="B915" s="170">
        <v>0</v>
      </c>
      <c r="C915" s="170"/>
    </row>
    <row r="916" s="153" customFormat="1" ht="17.1" customHeight="1" spans="1:3">
      <c r="A916" s="146" t="s">
        <v>806</v>
      </c>
      <c r="B916" s="170">
        <v>0</v>
      </c>
      <c r="C916" s="170"/>
    </row>
    <row r="917" s="153" customFormat="1" ht="17.1" customHeight="1" spans="1:3">
      <c r="A917" s="146" t="s">
        <v>807</v>
      </c>
      <c r="B917" s="170">
        <v>0</v>
      </c>
      <c r="C917" s="170"/>
    </row>
    <row r="918" s="153" customFormat="1" ht="17.1" customHeight="1" spans="1:3">
      <c r="A918" s="146" t="s">
        <v>808</v>
      </c>
      <c r="B918" s="170">
        <v>0</v>
      </c>
      <c r="C918" s="170"/>
    </row>
    <row r="919" s="153" customFormat="1" ht="17.1" customHeight="1" spans="1:3">
      <c r="A919" s="146" t="s">
        <v>809</v>
      </c>
      <c r="B919" s="170">
        <v>0</v>
      </c>
      <c r="C919" s="170"/>
    </row>
    <row r="920" s="154" customFormat="1" ht="17.1" customHeight="1" spans="1:3">
      <c r="A920" s="147" t="s">
        <v>810</v>
      </c>
      <c r="B920" s="167">
        <f>SUM(B921:B929)</f>
        <v>0</v>
      </c>
      <c r="C920" s="167">
        <f>SUM(C921:C929)</f>
        <v>0</v>
      </c>
    </row>
    <row r="921" s="153" customFormat="1" ht="17.1" customHeight="1" spans="1:3">
      <c r="A921" s="146" t="s">
        <v>117</v>
      </c>
      <c r="B921" s="170">
        <v>0</v>
      </c>
      <c r="C921" s="170"/>
    </row>
    <row r="922" s="153" customFormat="1" ht="17.1" customHeight="1" spans="1:3">
      <c r="A922" s="146" t="s">
        <v>118</v>
      </c>
      <c r="B922" s="170">
        <v>0</v>
      </c>
      <c r="C922" s="170"/>
    </row>
    <row r="923" s="153" customFormat="1" ht="17.1" customHeight="1" spans="1:3">
      <c r="A923" s="146" t="s">
        <v>119</v>
      </c>
      <c r="B923" s="170">
        <v>0</v>
      </c>
      <c r="C923" s="170"/>
    </row>
    <row r="924" s="153" customFormat="1" ht="17.1" customHeight="1" spans="1:3">
      <c r="A924" s="146" t="s">
        <v>811</v>
      </c>
      <c r="B924" s="170">
        <v>0</v>
      </c>
      <c r="C924" s="170"/>
    </row>
    <row r="925" s="153" customFormat="1" ht="17.1" customHeight="1" spans="1:3">
      <c r="A925" s="146" t="s">
        <v>812</v>
      </c>
      <c r="B925" s="170">
        <v>0</v>
      </c>
      <c r="C925" s="170"/>
    </row>
    <row r="926" s="153" customFormat="1" ht="17.1" customHeight="1" spans="1:3">
      <c r="A926" s="146" t="s">
        <v>813</v>
      </c>
      <c r="B926" s="170">
        <v>0</v>
      </c>
      <c r="C926" s="170"/>
    </row>
    <row r="927" s="153" customFormat="1" ht="17.1" customHeight="1" spans="1:3">
      <c r="A927" s="146" t="s">
        <v>814</v>
      </c>
      <c r="B927" s="170">
        <v>0</v>
      </c>
      <c r="C927" s="170"/>
    </row>
    <row r="928" s="153" customFormat="1" ht="17.1" customHeight="1" spans="1:3">
      <c r="A928" s="146" t="s">
        <v>815</v>
      </c>
      <c r="B928" s="170">
        <v>0</v>
      </c>
      <c r="C928" s="170"/>
    </row>
    <row r="929" s="153" customFormat="1" ht="17.1" customHeight="1" spans="1:3">
      <c r="A929" s="146" t="s">
        <v>816</v>
      </c>
      <c r="B929" s="170">
        <v>0</v>
      </c>
      <c r="C929" s="170"/>
    </row>
    <row r="930" s="153" customFormat="1" ht="17.1" customHeight="1" spans="1:3">
      <c r="A930" s="147" t="s">
        <v>817</v>
      </c>
      <c r="B930" s="167">
        <f>SUM(B931:B939)</f>
        <v>0</v>
      </c>
      <c r="C930" s="167">
        <f>SUM(C931:C939)</f>
        <v>0</v>
      </c>
    </row>
    <row r="931" s="154" customFormat="1" ht="17.1" customHeight="1" spans="1:3">
      <c r="A931" s="146" t="s">
        <v>117</v>
      </c>
      <c r="B931" s="170">
        <v>0</v>
      </c>
      <c r="C931" s="170"/>
    </row>
    <row r="932" s="153" customFormat="1" ht="17.1" customHeight="1" spans="1:3">
      <c r="A932" s="146" t="s">
        <v>118</v>
      </c>
      <c r="B932" s="170">
        <v>0</v>
      </c>
      <c r="C932" s="170"/>
    </row>
    <row r="933" s="153" customFormat="1" ht="17.1" customHeight="1" spans="1:3">
      <c r="A933" s="146" t="s">
        <v>119</v>
      </c>
      <c r="B933" s="170">
        <v>0</v>
      </c>
      <c r="C933" s="170"/>
    </row>
    <row r="934" s="153" customFormat="1" ht="17.1" customHeight="1" spans="1:3">
      <c r="A934" s="146" t="s">
        <v>818</v>
      </c>
      <c r="B934" s="170">
        <v>0</v>
      </c>
      <c r="C934" s="170"/>
    </row>
    <row r="935" s="153" customFormat="1" ht="17.1" customHeight="1" spans="1:3">
      <c r="A935" s="146" t="s">
        <v>819</v>
      </c>
      <c r="B935" s="170">
        <v>0</v>
      </c>
      <c r="C935" s="170"/>
    </row>
    <row r="936" s="153" customFormat="1" ht="17.1" customHeight="1" spans="1:3">
      <c r="A936" s="146" t="s">
        <v>820</v>
      </c>
      <c r="B936" s="170">
        <v>0</v>
      </c>
      <c r="C936" s="170"/>
    </row>
    <row r="937" s="154" customFormat="1" ht="17.1" customHeight="1" spans="1:3">
      <c r="A937" s="146" t="s">
        <v>821</v>
      </c>
      <c r="B937" s="170">
        <v>0</v>
      </c>
      <c r="C937" s="170"/>
    </row>
    <row r="938" s="153" customFormat="1" ht="17.1" customHeight="1" spans="1:3">
      <c r="A938" s="146" t="s">
        <v>822</v>
      </c>
      <c r="B938" s="170">
        <v>0</v>
      </c>
      <c r="C938" s="170"/>
    </row>
    <row r="939" s="153" customFormat="1" ht="17.1" customHeight="1" spans="1:3">
      <c r="A939" s="146" t="s">
        <v>823</v>
      </c>
      <c r="B939" s="170">
        <v>0</v>
      </c>
      <c r="C939" s="170"/>
    </row>
    <row r="940" s="153" customFormat="1" ht="17.1" customHeight="1" spans="1:3">
      <c r="A940" s="147" t="s">
        <v>824</v>
      </c>
      <c r="B940" s="167">
        <f>SUM(B941:B946)</f>
        <v>0</v>
      </c>
      <c r="C940" s="167">
        <f>SUM(C941:C946)</f>
        <v>0</v>
      </c>
    </row>
    <row r="941" s="153" customFormat="1" ht="17.1" customHeight="1" spans="1:3">
      <c r="A941" s="146" t="s">
        <v>117</v>
      </c>
      <c r="B941" s="170">
        <v>0</v>
      </c>
      <c r="C941" s="170"/>
    </row>
    <row r="942" s="153" customFormat="1" ht="17.1" customHeight="1" spans="1:3">
      <c r="A942" s="146" t="s">
        <v>118</v>
      </c>
      <c r="B942" s="170">
        <v>0</v>
      </c>
      <c r="C942" s="170"/>
    </row>
    <row r="943" s="153" customFormat="1" ht="17.1" customHeight="1" spans="1:3">
      <c r="A943" s="146" t="s">
        <v>119</v>
      </c>
      <c r="B943" s="170">
        <v>0</v>
      </c>
      <c r="C943" s="170"/>
    </row>
    <row r="944" s="153" customFormat="1" ht="17.1" customHeight="1" spans="1:3">
      <c r="A944" s="146" t="s">
        <v>815</v>
      </c>
      <c r="B944" s="170">
        <v>0</v>
      </c>
      <c r="C944" s="170"/>
    </row>
    <row r="945" s="153" customFormat="1" ht="17.1" customHeight="1" spans="1:3">
      <c r="A945" s="146" t="s">
        <v>825</v>
      </c>
      <c r="B945" s="170">
        <v>0</v>
      </c>
      <c r="C945" s="170"/>
    </row>
    <row r="946" s="153" customFormat="1" ht="17.1" customHeight="1" spans="1:3">
      <c r="A946" s="146" t="s">
        <v>826</v>
      </c>
      <c r="B946" s="170">
        <v>0</v>
      </c>
      <c r="C946" s="170"/>
    </row>
    <row r="947" s="154" customFormat="1" ht="17.1" customHeight="1" spans="1:3">
      <c r="A947" s="147" t="s">
        <v>827</v>
      </c>
      <c r="B947" s="167">
        <f>SUM(B948:B951)</f>
        <v>0</v>
      </c>
      <c r="C947" s="167">
        <f>SUM(C948:C951)</f>
        <v>0</v>
      </c>
    </row>
    <row r="948" s="153" customFormat="1" ht="17.1" customHeight="1" spans="1:3">
      <c r="A948" s="146" t="s">
        <v>828</v>
      </c>
      <c r="B948" s="170">
        <v>0</v>
      </c>
      <c r="C948" s="170"/>
    </row>
    <row r="949" s="153" customFormat="1" ht="17.1" customHeight="1" spans="1:3">
      <c r="A949" s="146" t="s">
        <v>829</v>
      </c>
      <c r="B949" s="170">
        <v>0</v>
      </c>
      <c r="C949" s="170"/>
    </row>
    <row r="950" s="153" customFormat="1" ht="17.1" customHeight="1" spans="1:3">
      <c r="A950" s="146" t="s">
        <v>830</v>
      </c>
      <c r="B950" s="170">
        <v>0</v>
      </c>
      <c r="C950" s="170"/>
    </row>
    <row r="951" s="154" customFormat="1" ht="17.1" customHeight="1" spans="1:3">
      <c r="A951" s="146" t="s">
        <v>831</v>
      </c>
      <c r="B951" s="170">
        <v>0</v>
      </c>
      <c r="C951" s="170"/>
    </row>
    <row r="952" s="153" customFormat="1" ht="17.1" customHeight="1" spans="1:3">
      <c r="A952" s="147" t="s">
        <v>832</v>
      </c>
      <c r="B952" s="167">
        <f>SUM(B953:B954)</f>
        <v>210</v>
      </c>
      <c r="C952" s="167">
        <f>SUM(C953:C954)</f>
        <v>0</v>
      </c>
    </row>
    <row r="953" s="153" customFormat="1" ht="17.1" customHeight="1" spans="1:3">
      <c r="A953" s="146" t="s">
        <v>833</v>
      </c>
      <c r="B953" s="170">
        <v>50</v>
      </c>
      <c r="C953" s="170"/>
    </row>
    <row r="954" s="153" customFormat="1" ht="17.1" customHeight="1" spans="1:3">
      <c r="A954" s="146" t="s">
        <v>834</v>
      </c>
      <c r="B954" s="170">
        <v>160</v>
      </c>
      <c r="C954" s="170"/>
    </row>
    <row r="955" s="154" customFormat="1" ht="17.1" customHeight="1" spans="1:3">
      <c r="A955" s="147" t="s">
        <v>835</v>
      </c>
      <c r="B955" s="167">
        <f>B956+B966+B982+B987+B998+B1005+B1013</f>
        <v>0</v>
      </c>
      <c r="C955" s="167">
        <f>C956+C966+C982+C987+C998+C1005+C1013</f>
        <v>0</v>
      </c>
    </row>
    <row r="956" s="153" customFormat="1" ht="17.1" customHeight="1" spans="1:3">
      <c r="A956" s="147" t="s">
        <v>836</v>
      </c>
      <c r="B956" s="167">
        <f>SUM(B957:B965)</f>
        <v>0</v>
      </c>
      <c r="C956" s="167">
        <f>SUM(C957:C965)</f>
        <v>0</v>
      </c>
    </row>
    <row r="957" s="153" customFormat="1" ht="17.1" customHeight="1" spans="1:3">
      <c r="A957" s="146" t="s">
        <v>117</v>
      </c>
      <c r="B957" s="170">
        <v>0</v>
      </c>
      <c r="C957" s="170"/>
    </row>
    <row r="958" s="153" customFormat="1" ht="17.1" customHeight="1" spans="1:3">
      <c r="A958" s="146" t="s">
        <v>118</v>
      </c>
      <c r="B958" s="170">
        <v>0</v>
      </c>
      <c r="C958" s="170"/>
    </row>
    <row r="959" s="153" customFormat="1" ht="17.1" customHeight="1" spans="1:3">
      <c r="A959" s="146" t="s">
        <v>119</v>
      </c>
      <c r="B959" s="170">
        <v>0</v>
      </c>
      <c r="C959" s="170"/>
    </row>
    <row r="960" s="153" customFormat="1" ht="17.1" customHeight="1" spans="1:3">
      <c r="A960" s="146" t="s">
        <v>837</v>
      </c>
      <c r="B960" s="170">
        <v>0</v>
      </c>
      <c r="C960" s="170"/>
    </row>
    <row r="961" s="153" customFormat="1" ht="17.1" customHeight="1" spans="1:3">
      <c r="A961" s="146" t="s">
        <v>838</v>
      </c>
      <c r="B961" s="170">
        <v>0</v>
      </c>
      <c r="C961" s="170"/>
    </row>
    <row r="962" s="153" customFormat="1" ht="17.1" customHeight="1" spans="1:3">
      <c r="A962" s="146" t="s">
        <v>839</v>
      </c>
      <c r="B962" s="170">
        <v>0</v>
      </c>
      <c r="C962" s="170"/>
    </row>
    <row r="963" s="153" customFormat="1" ht="17.1" customHeight="1" spans="1:3">
      <c r="A963" s="146" t="s">
        <v>840</v>
      </c>
      <c r="B963" s="170">
        <v>0</v>
      </c>
      <c r="C963" s="170"/>
    </row>
    <row r="964" s="153" customFormat="1" ht="17.1" customHeight="1" spans="1:3">
      <c r="A964" s="146" t="s">
        <v>841</v>
      </c>
      <c r="B964" s="170">
        <v>0</v>
      </c>
      <c r="C964" s="170"/>
    </row>
    <row r="965" s="153" customFormat="1" ht="17.1" customHeight="1" spans="1:3">
      <c r="A965" s="146" t="s">
        <v>842</v>
      </c>
      <c r="B965" s="170">
        <v>0</v>
      </c>
      <c r="C965" s="170"/>
    </row>
    <row r="966" s="153" customFormat="1" ht="17.1" customHeight="1" spans="1:3">
      <c r="A966" s="147" t="s">
        <v>843</v>
      </c>
      <c r="B966" s="167">
        <f>SUM(B967:B981)</f>
        <v>0</v>
      </c>
      <c r="C966" s="167">
        <f>SUM(C967:C981)</f>
        <v>0</v>
      </c>
    </row>
    <row r="967" s="153" customFormat="1" ht="17.1" customHeight="1" spans="1:3">
      <c r="A967" s="146" t="s">
        <v>117</v>
      </c>
      <c r="B967" s="170">
        <v>0</v>
      </c>
      <c r="C967" s="170"/>
    </row>
    <row r="968" s="153" customFormat="1" ht="17.1" customHeight="1" spans="1:3">
      <c r="A968" s="146" t="s">
        <v>118</v>
      </c>
      <c r="B968" s="170">
        <v>0</v>
      </c>
      <c r="C968" s="170"/>
    </row>
    <row r="969" s="153" customFormat="1" ht="17.1" customHeight="1" spans="1:3">
      <c r="A969" s="146" t="s">
        <v>119</v>
      </c>
      <c r="B969" s="170">
        <v>0</v>
      </c>
      <c r="C969" s="170"/>
    </row>
    <row r="970" s="153" customFormat="1" ht="17.1" customHeight="1" spans="1:3">
      <c r="A970" s="146" t="s">
        <v>844</v>
      </c>
      <c r="B970" s="170">
        <v>0</v>
      </c>
      <c r="C970" s="170"/>
    </row>
    <row r="971" s="153" customFormat="1" ht="17.1" customHeight="1" spans="1:3">
      <c r="A971" s="146" t="s">
        <v>845</v>
      </c>
      <c r="B971" s="170">
        <v>0</v>
      </c>
      <c r="C971" s="170"/>
    </row>
    <row r="972" s="153" customFormat="1" ht="17.1" customHeight="1" spans="1:3">
      <c r="A972" s="146" t="s">
        <v>846</v>
      </c>
      <c r="B972" s="170">
        <v>0</v>
      </c>
      <c r="C972" s="170"/>
    </row>
    <row r="973" s="153" customFormat="1" ht="17.1" customHeight="1" spans="1:3">
      <c r="A973" s="146" t="s">
        <v>847</v>
      </c>
      <c r="B973" s="170">
        <v>0</v>
      </c>
      <c r="C973" s="170"/>
    </row>
    <row r="974" s="153" customFormat="1" ht="17.1" customHeight="1" spans="1:3">
      <c r="A974" s="146" t="s">
        <v>848</v>
      </c>
      <c r="B974" s="170">
        <v>0</v>
      </c>
      <c r="C974" s="170"/>
    </row>
    <row r="975" s="153" customFormat="1" ht="17.1" customHeight="1" spans="1:3">
      <c r="A975" s="146" t="s">
        <v>849</v>
      </c>
      <c r="B975" s="170">
        <v>0</v>
      </c>
      <c r="C975" s="170"/>
    </row>
    <row r="976" s="153" customFormat="1" ht="17.1" customHeight="1" spans="1:3">
      <c r="A976" s="146" t="s">
        <v>850</v>
      </c>
      <c r="B976" s="170">
        <v>0</v>
      </c>
      <c r="C976" s="170"/>
    </row>
    <row r="977" s="153" customFormat="1" ht="17.1" customHeight="1" spans="1:3">
      <c r="A977" s="146" t="s">
        <v>851</v>
      </c>
      <c r="B977" s="170">
        <v>0</v>
      </c>
      <c r="C977" s="170"/>
    </row>
    <row r="978" s="153" customFormat="1" ht="17.1" customHeight="1" spans="1:3">
      <c r="A978" s="146" t="s">
        <v>852</v>
      </c>
      <c r="B978" s="170">
        <v>0</v>
      </c>
      <c r="C978" s="170"/>
    </row>
    <row r="979" s="153" customFormat="1" ht="17.1" customHeight="1" spans="1:3">
      <c r="A979" s="146" t="s">
        <v>853</v>
      </c>
      <c r="B979" s="170">
        <v>0</v>
      </c>
      <c r="C979" s="170"/>
    </row>
    <row r="980" s="153" customFormat="1" ht="17.1" customHeight="1" spans="1:3">
      <c r="A980" s="146" t="s">
        <v>854</v>
      </c>
      <c r="B980" s="170">
        <v>0</v>
      </c>
      <c r="C980" s="170"/>
    </row>
    <row r="981" s="153" customFormat="1" ht="17.1" customHeight="1" spans="1:3">
      <c r="A981" s="146" t="s">
        <v>855</v>
      </c>
      <c r="B981" s="170">
        <v>0</v>
      </c>
      <c r="C981" s="170"/>
    </row>
    <row r="982" s="153" customFormat="1" ht="17.1" customHeight="1" spans="1:3">
      <c r="A982" s="147" t="s">
        <v>856</v>
      </c>
      <c r="B982" s="167">
        <f>SUM(B983:B986)</f>
        <v>0</v>
      </c>
      <c r="C982" s="167">
        <f>SUM(C983:C986)</f>
        <v>0</v>
      </c>
    </row>
    <row r="983" s="153" customFormat="1" ht="17.1" customHeight="1" spans="1:3">
      <c r="A983" s="146" t="s">
        <v>117</v>
      </c>
      <c r="B983" s="170">
        <v>0</v>
      </c>
      <c r="C983" s="170"/>
    </row>
    <row r="984" s="154" customFormat="1" ht="17.1" customHeight="1" spans="1:3">
      <c r="A984" s="146" t="s">
        <v>118</v>
      </c>
      <c r="B984" s="170">
        <v>0</v>
      </c>
      <c r="C984" s="170"/>
    </row>
    <row r="985" s="153" customFormat="1" ht="17.1" customHeight="1" spans="1:3">
      <c r="A985" s="146" t="s">
        <v>119</v>
      </c>
      <c r="B985" s="170">
        <v>0</v>
      </c>
      <c r="C985" s="170"/>
    </row>
    <row r="986" s="153" customFormat="1" ht="17.1" customHeight="1" spans="1:3">
      <c r="A986" s="146" t="s">
        <v>857</v>
      </c>
      <c r="B986" s="170">
        <v>0</v>
      </c>
      <c r="C986" s="170"/>
    </row>
    <row r="987" s="153" customFormat="1" ht="17.1" customHeight="1" spans="1:3">
      <c r="A987" s="147" t="s">
        <v>858</v>
      </c>
      <c r="B987" s="167">
        <f>SUM(B988:B997)</f>
        <v>0</v>
      </c>
      <c r="C987" s="167">
        <f>SUM(C988:C997)</f>
        <v>0</v>
      </c>
    </row>
    <row r="988" s="153" customFormat="1" ht="17.1" customHeight="1" spans="1:3">
      <c r="A988" s="146" t="s">
        <v>117</v>
      </c>
      <c r="B988" s="170">
        <v>0</v>
      </c>
      <c r="C988" s="170"/>
    </row>
    <row r="989" s="153" customFormat="1" ht="17.1" customHeight="1" spans="1:3">
      <c r="A989" s="146" t="s">
        <v>118</v>
      </c>
      <c r="B989" s="170">
        <v>0</v>
      </c>
      <c r="C989" s="170"/>
    </row>
    <row r="990" s="153" customFormat="1" ht="17.1" customHeight="1" spans="1:3">
      <c r="A990" s="146" t="s">
        <v>119</v>
      </c>
      <c r="B990" s="170">
        <v>0</v>
      </c>
      <c r="C990" s="170"/>
    </row>
    <row r="991" s="153" customFormat="1" ht="17.1" customHeight="1" spans="1:3">
      <c r="A991" s="146" t="s">
        <v>859</v>
      </c>
      <c r="B991" s="170">
        <v>0</v>
      </c>
      <c r="C991" s="170"/>
    </row>
    <row r="992" s="153" customFormat="1" ht="17.1" customHeight="1" spans="1:3">
      <c r="A992" s="146" t="s">
        <v>860</v>
      </c>
      <c r="B992" s="170">
        <v>0</v>
      </c>
      <c r="C992" s="170"/>
    </row>
    <row r="993" s="153" customFormat="1" ht="17.1" customHeight="1" spans="1:3">
      <c r="A993" s="146" t="s">
        <v>861</v>
      </c>
      <c r="B993" s="170">
        <v>0</v>
      </c>
      <c r="C993" s="170"/>
    </row>
    <row r="994" s="154" customFormat="1" ht="17.1" customHeight="1" spans="1:3">
      <c r="A994" s="146" t="s">
        <v>862</v>
      </c>
      <c r="B994" s="170">
        <v>0</v>
      </c>
      <c r="C994" s="170"/>
    </row>
    <row r="995" s="153" customFormat="1" ht="17.1" customHeight="1" spans="1:3">
      <c r="A995" s="146" t="s">
        <v>863</v>
      </c>
      <c r="B995" s="170">
        <v>0</v>
      </c>
      <c r="C995" s="170"/>
    </row>
    <row r="996" s="153" customFormat="1" ht="17.1" customHeight="1" spans="1:3">
      <c r="A996" s="146" t="s">
        <v>126</v>
      </c>
      <c r="B996" s="170">
        <v>0</v>
      </c>
      <c r="C996" s="170"/>
    </row>
    <row r="997" s="153" customFormat="1" ht="17.25" customHeight="1" spans="1:3">
      <c r="A997" s="146" t="s">
        <v>864</v>
      </c>
      <c r="B997" s="170">
        <v>0</v>
      </c>
      <c r="C997" s="170"/>
    </row>
    <row r="998" s="153" customFormat="1" ht="17.1" customHeight="1" spans="1:3">
      <c r="A998" s="147" t="s">
        <v>865</v>
      </c>
      <c r="B998" s="167">
        <f>SUM(B999:B1004)</f>
        <v>0</v>
      </c>
      <c r="C998" s="167">
        <f>SUM(C999:C1004)</f>
        <v>0</v>
      </c>
    </row>
    <row r="999" s="154" customFormat="1" ht="17.1" customHeight="1" spans="1:3">
      <c r="A999" s="146" t="s">
        <v>117</v>
      </c>
      <c r="B999" s="170">
        <v>0</v>
      </c>
      <c r="C999" s="170"/>
    </row>
    <row r="1000" s="153" customFormat="1" ht="17.1" customHeight="1" spans="1:3">
      <c r="A1000" s="146" t="s">
        <v>118</v>
      </c>
      <c r="B1000" s="170">
        <v>0</v>
      </c>
      <c r="C1000" s="170"/>
    </row>
    <row r="1001" s="153" customFormat="1" ht="17.1" customHeight="1" spans="1:3">
      <c r="A1001" s="146" t="s">
        <v>119</v>
      </c>
      <c r="B1001" s="170">
        <v>0</v>
      </c>
      <c r="C1001" s="170"/>
    </row>
    <row r="1002" s="153" customFormat="1" ht="17.1" customHeight="1" spans="1:3">
      <c r="A1002" s="146" t="s">
        <v>866</v>
      </c>
      <c r="B1002" s="170">
        <v>0</v>
      </c>
      <c r="C1002" s="170"/>
    </row>
    <row r="1003" s="153" customFormat="1" ht="17.1" customHeight="1" spans="1:3">
      <c r="A1003" s="146" t="s">
        <v>867</v>
      </c>
      <c r="B1003" s="170">
        <v>0</v>
      </c>
      <c r="C1003" s="170"/>
    </row>
    <row r="1004" s="154" customFormat="1" ht="17.1" customHeight="1" spans="1:3">
      <c r="A1004" s="146" t="s">
        <v>868</v>
      </c>
      <c r="B1004" s="170">
        <v>0</v>
      </c>
      <c r="C1004" s="170"/>
    </row>
    <row r="1005" s="153" customFormat="1" ht="17.1" customHeight="1" spans="1:3">
      <c r="A1005" s="147" t="s">
        <v>869</v>
      </c>
      <c r="B1005" s="167">
        <f>SUM(B1006:B1012)</f>
        <v>0</v>
      </c>
      <c r="C1005" s="167">
        <f>SUM(C1006:C1012)</f>
        <v>0</v>
      </c>
    </row>
    <row r="1006" s="153" customFormat="1" ht="17.1" customHeight="1" spans="1:3">
      <c r="A1006" s="146" t="s">
        <v>117</v>
      </c>
      <c r="B1006" s="170">
        <v>0</v>
      </c>
      <c r="C1006" s="170"/>
    </row>
    <row r="1007" s="153" customFormat="1" ht="17.1" customHeight="1" spans="1:3">
      <c r="A1007" s="146" t="s">
        <v>118</v>
      </c>
      <c r="B1007" s="170">
        <v>0</v>
      </c>
      <c r="C1007" s="170"/>
    </row>
    <row r="1008" s="153" customFormat="1" ht="17.1" customHeight="1" spans="1:3">
      <c r="A1008" s="146" t="s">
        <v>119</v>
      </c>
      <c r="B1008" s="170">
        <v>0</v>
      </c>
      <c r="C1008" s="170"/>
    </row>
    <row r="1009" s="153" customFormat="1" ht="17.1" customHeight="1" spans="1:3">
      <c r="A1009" s="146" t="s">
        <v>870</v>
      </c>
      <c r="B1009" s="170">
        <v>0</v>
      </c>
      <c r="C1009" s="170"/>
    </row>
    <row r="1010" s="153" customFormat="1" ht="17.1" customHeight="1" spans="1:3">
      <c r="A1010" s="146" t="s">
        <v>871</v>
      </c>
      <c r="B1010" s="170">
        <v>0</v>
      </c>
      <c r="C1010" s="170"/>
    </row>
    <row r="1011" s="154" customFormat="1" ht="17.1" customHeight="1" spans="1:3">
      <c r="A1011" s="146" t="s">
        <v>872</v>
      </c>
      <c r="B1011" s="170">
        <v>0</v>
      </c>
      <c r="C1011" s="170"/>
    </row>
    <row r="1012" s="153" customFormat="1" ht="17.1" customHeight="1" spans="1:3">
      <c r="A1012" s="146" t="s">
        <v>873</v>
      </c>
      <c r="B1012" s="170">
        <v>0</v>
      </c>
      <c r="C1012" s="170"/>
    </row>
    <row r="1013" s="153" customFormat="1" ht="17.1" customHeight="1" spans="1:3">
      <c r="A1013" s="147" t="s">
        <v>874</v>
      </c>
      <c r="B1013" s="167">
        <f>SUM(B1014:B1018)</f>
        <v>0</v>
      </c>
      <c r="C1013" s="167">
        <f>SUM(C1014:C1018)</f>
        <v>0</v>
      </c>
    </row>
    <row r="1014" s="153" customFormat="1" ht="17.1" customHeight="1" spans="1:3">
      <c r="A1014" s="146" t="s">
        <v>875</v>
      </c>
      <c r="B1014" s="170">
        <v>0</v>
      </c>
      <c r="C1014" s="170"/>
    </row>
    <row r="1015" s="153" customFormat="1" ht="17.1" customHeight="1" spans="1:3">
      <c r="A1015" s="146" t="s">
        <v>876</v>
      </c>
      <c r="B1015" s="170">
        <v>0</v>
      </c>
      <c r="C1015" s="170"/>
    </row>
    <row r="1016" s="154" customFormat="1" ht="17.1" customHeight="1" spans="1:3">
      <c r="A1016" s="146" t="s">
        <v>877</v>
      </c>
      <c r="B1016" s="170">
        <v>0</v>
      </c>
      <c r="C1016" s="170"/>
    </row>
    <row r="1017" s="153" customFormat="1" ht="17.1" customHeight="1" spans="1:3">
      <c r="A1017" s="146" t="s">
        <v>878</v>
      </c>
      <c r="B1017" s="170">
        <v>0</v>
      </c>
      <c r="C1017" s="170"/>
    </row>
    <row r="1018" s="153" customFormat="1" ht="17.1" customHeight="1" spans="1:3">
      <c r="A1018" s="146" t="s">
        <v>879</v>
      </c>
      <c r="B1018" s="170">
        <v>0</v>
      </c>
      <c r="C1018" s="170"/>
    </row>
    <row r="1019" s="154" customFormat="1" ht="17.1" customHeight="1" spans="1:3">
      <c r="A1019" s="147" t="s">
        <v>880</v>
      </c>
      <c r="B1019" s="167">
        <f>B1020+B1030+B1036</f>
        <v>123</v>
      </c>
      <c r="C1019" s="167">
        <f>C1020+C1030+C1036</f>
        <v>0</v>
      </c>
    </row>
    <row r="1020" s="154" customFormat="1" ht="17.1" customHeight="1" spans="1:3">
      <c r="A1020" s="147" t="s">
        <v>881</v>
      </c>
      <c r="B1020" s="167">
        <f>SUM(B1021:B1029)</f>
        <v>123</v>
      </c>
      <c r="C1020" s="167">
        <f>SUM(C1021:C1029)</f>
        <v>0</v>
      </c>
    </row>
    <row r="1021" s="153" customFormat="1" ht="17.1" customHeight="1" spans="1:3">
      <c r="A1021" s="146" t="s">
        <v>117</v>
      </c>
      <c r="B1021" s="170">
        <v>123</v>
      </c>
      <c r="C1021" s="170"/>
    </row>
    <row r="1022" s="153" customFormat="1" ht="17.1" customHeight="1" spans="1:3">
      <c r="A1022" s="146" t="s">
        <v>118</v>
      </c>
      <c r="B1022" s="170">
        <v>0</v>
      </c>
      <c r="C1022" s="170"/>
    </row>
    <row r="1023" s="153" customFormat="1" ht="17.1" customHeight="1" spans="1:3">
      <c r="A1023" s="146" t="s">
        <v>119</v>
      </c>
      <c r="B1023" s="170">
        <v>0</v>
      </c>
      <c r="C1023" s="170"/>
    </row>
    <row r="1024" s="153" customFormat="1" ht="17.1" customHeight="1" spans="1:3">
      <c r="A1024" s="146" t="s">
        <v>882</v>
      </c>
      <c r="B1024" s="170">
        <v>0</v>
      </c>
      <c r="C1024" s="170"/>
    </row>
    <row r="1025" s="153" customFormat="1" ht="17.1" customHeight="1" spans="1:3">
      <c r="A1025" s="146" t="s">
        <v>883</v>
      </c>
      <c r="B1025" s="170">
        <v>0</v>
      </c>
      <c r="C1025" s="170"/>
    </row>
    <row r="1026" s="153" customFormat="1" ht="17.1" customHeight="1" spans="1:3">
      <c r="A1026" s="146" t="s">
        <v>884</v>
      </c>
      <c r="B1026" s="170">
        <v>0</v>
      </c>
      <c r="C1026" s="170"/>
    </row>
    <row r="1027" s="153" customFormat="1" ht="17.1" customHeight="1" spans="1:3">
      <c r="A1027" s="146" t="s">
        <v>885</v>
      </c>
      <c r="B1027" s="170">
        <v>0</v>
      </c>
      <c r="C1027" s="170"/>
    </row>
    <row r="1028" s="153" customFormat="1" ht="17.1" customHeight="1" spans="1:3">
      <c r="A1028" s="146" t="s">
        <v>126</v>
      </c>
      <c r="B1028" s="170">
        <v>0</v>
      </c>
      <c r="C1028" s="170"/>
    </row>
    <row r="1029" s="153" customFormat="1" ht="17.1" customHeight="1" spans="1:3">
      <c r="A1029" s="146" t="s">
        <v>886</v>
      </c>
      <c r="B1029" s="170">
        <v>0</v>
      </c>
      <c r="C1029" s="170"/>
    </row>
    <row r="1030" s="154" customFormat="1" ht="17.1" customHeight="1" spans="1:3">
      <c r="A1030" s="147" t="s">
        <v>887</v>
      </c>
      <c r="B1030" s="167">
        <f>SUM(B1031:B1035)</f>
        <v>0</v>
      </c>
      <c r="C1030" s="167">
        <f>SUM(C1031:C1035)</f>
        <v>0</v>
      </c>
    </row>
    <row r="1031" s="153" customFormat="1" ht="17.1" customHeight="1" spans="1:3">
      <c r="A1031" s="146" t="s">
        <v>117</v>
      </c>
      <c r="B1031" s="170">
        <v>0</v>
      </c>
      <c r="C1031" s="170"/>
    </row>
    <row r="1032" s="153" customFormat="1" ht="17.1" customHeight="1" spans="1:3">
      <c r="A1032" s="146" t="s">
        <v>118</v>
      </c>
      <c r="B1032" s="170">
        <v>0</v>
      </c>
      <c r="C1032" s="170"/>
    </row>
    <row r="1033" s="153" customFormat="1" ht="17.1" customHeight="1" spans="1:3">
      <c r="A1033" s="146" t="s">
        <v>119</v>
      </c>
      <c r="B1033" s="170">
        <v>0</v>
      </c>
      <c r="C1033" s="170"/>
    </row>
    <row r="1034" s="153" customFormat="1" ht="17.1" customHeight="1" spans="1:3">
      <c r="A1034" s="146" t="s">
        <v>888</v>
      </c>
      <c r="B1034" s="170">
        <v>0</v>
      </c>
      <c r="C1034" s="170"/>
    </row>
    <row r="1035" s="153" customFormat="1" ht="17.1" customHeight="1" spans="1:3">
      <c r="A1035" s="146" t="s">
        <v>889</v>
      </c>
      <c r="B1035" s="170">
        <v>0</v>
      </c>
      <c r="C1035" s="170"/>
    </row>
    <row r="1036" s="153" customFormat="1" ht="17.1" customHeight="1" spans="1:3">
      <c r="A1036" s="147" t="s">
        <v>890</v>
      </c>
      <c r="B1036" s="167">
        <f>SUM(B1037:B1038)</f>
        <v>0</v>
      </c>
      <c r="C1036" s="167">
        <f>SUM(C1037:C1038)</f>
        <v>0</v>
      </c>
    </row>
    <row r="1037" s="153" customFormat="1" ht="17.1" customHeight="1" spans="1:3">
      <c r="A1037" s="146" t="s">
        <v>891</v>
      </c>
      <c r="B1037" s="170">
        <v>0</v>
      </c>
      <c r="C1037" s="170"/>
    </row>
    <row r="1038" s="153" customFormat="1" ht="17.1" customHeight="1" spans="1:3">
      <c r="A1038" s="146" t="s">
        <v>892</v>
      </c>
      <c r="B1038" s="170">
        <v>0</v>
      </c>
      <c r="C1038" s="170"/>
    </row>
    <row r="1039" s="153" customFormat="1" ht="17.1" customHeight="1" spans="1:3">
      <c r="A1039" s="147" t="s">
        <v>893</v>
      </c>
      <c r="B1039" s="167">
        <f>B1040+B1047+B1057+B1063+B1066</f>
        <v>0</v>
      </c>
      <c r="C1039" s="167">
        <f>C1040+C1047+C1057+C1063+C1066</f>
        <v>0</v>
      </c>
    </row>
    <row r="1040" s="153" customFormat="1" ht="17.1" customHeight="1" spans="1:3">
      <c r="A1040" s="147" t="s">
        <v>894</v>
      </c>
      <c r="B1040" s="167">
        <f>SUM(B1041:B1046)</f>
        <v>0</v>
      </c>
      <c r="C1040" s="167">
        <f>SUM(C1041:C1046)</f>
        <v>0</v>
      </c>
    </row>
    <row r="1041" s="153" customFormat="1" ht="17.1" customHeight="1" spans="1:3">
      <c r="A1041" s="146" t="s">
        <v>117</v>
      </c>
      <c r="B1041" s="170">
        <v>0</v>
      </c>
      <c r="C1041" s="170"/>
    </row>
    <row r="1042" s="153" customFormat="1" ht="17.1" customHeight="1" spans="1:3">
      <c r="A1042" s="146" t="s">
        <v>118</v>
      </c>
      <c r="B1042" s="170">
        <v>0</v>
      </c>
      <c r="C1042" s="170"/>
    </row>
    <row r="1043" s="153" customFormat="1" ht="17.1" customHeight="1" spans="1:3">
      <c r="A1043" s="146" t="s">
        <v>119</v>
      </c>
      <c r="B1043" s="170">
        <v>0</v>
      </c>
      <c r="C1043" s="170"/>
    </row>
    <row r="1044" s="153" customFormat="1" ht="17.1" customHeight="1" spans="1:3">
      <c r="A1044" s="146" t="s">
        <v>895</v>
      </c>
      <c r="B1044" s="170">
        <v>0</v>
      </c>
      <c r="C1044" s="170"/>
    </row>
    <row r="1045" s="153" customFormat="1" ht="17.1" customHeight="1" spans="1:3">
      <c r="A1045" s="146" t="s">
        <v>126</v>
      </c>
      <c r="B1045" s="170">
        <v>0</v>
      </c>
      <c r="C1045" s="170"/>
    </row>
    <row r="1046" s="153" customFormat="1" ht="17.1" customHeight="1" spans="1:3">
      <c r="A1046" s="146" t="s">
        <v>896</v>
      </c>
      <c r="B1046" s="170">
        <v>0</v>
      </c>
      <c r="C1046" s="170"/>
    </row>
    <row r="1047" s="154" customFormat="1" ht="17.1" customHeight="1" spans="1:3">
      <c r="A1047" s="147" t="s">
        <v>897</v>
      </c>
      <c r="B1047" s="167">
        <f>SUM(B1048:B1056)</f>
        <v>0</v>
      </c>
      <c r="C1047" s="167">
        <f>SUM(C1048:C1056)</f>
        <v>0</v>
      </c>
    </row>
    <row r="1048" s="153" customFormat="1" ht="17.1" customHeight="1" spans="1:3">
      <c r="A1048" s="146" t="s">
        <v>898</v>
      </c>
      <c r="B1048" s="170">
        <v>0</v>
      </c>
      <c r="C1048" s="170"/>
    </row>
    <row r="1049" s="153" customFormat="1" ht="17.1" customHeight="1" spans="1:3">
      <c r="A1049" s="146" t="s">
        <v>899</v>
      </c>
      <c r="B1049" s="170">
        <v>0</v>
      </c>
      <c r="C1049" s="170"/>
    </row>
    <row r="1050" s="153" customFormat="1" ht="17.1" customHeight="1" spans="1:3">
      <c r="A1050" s="146" t="s">
        <v>900</v>
      </c>
      <c r="B1050" s="170">
        <v>0</v>
      </c>
      <c r="C1050" s="170"/>
    </row>
    <row r="1051" s="153" customFormat="1" ht="17.1" customHeight="1" spans="1:3">
      <c r="A1051" s="146" t="s">
        <v>901</v>
      </c>
      <c r="B1051" s="170">
        <v>0</v>
      </c>
      <c r="C1051" s="170"/>
    </row>
    <row r="1052" s="154" customFormat="1" ht="17.1" customHeight="1" spans="1:3">
      <c r="A1052" s="146" t="s">
        <v>902</v>
      </c>
      <c r="B1052" s="170">
        <v>0</v>
      </c>
      <c r="C1052" s="170"/>
    </row>
    <row r="1053" s="153" customFormat="1" ht="17.1" customHeight="1" spans="1:3">
      <c r="A1053" s="146" t="s">
        <v>903</v>
      </c>
      <c r="B1053" s="170">
        <v>0</v>
      </c>
      <c r="C1053" s="170"/>
    </row>
    <row r="1054" s="153" customFormat="1" ht="17.1" customHeight="1" spans="1:3">
      <c r="A1054" s="146" t="s">
        <v>904</v>
      </c>
      <c r="B1054" s="170">
        <v>0</v>
      </c>
      <c r="C1054" s="170"/>
    </row>
    <row r="1055" s="153" customFormat="1" ht="17.1" customHeight="1" spans="1:3">
      <c r="A1055" s="146" t="s">
        <v>905</v>
      </c>
      <c r="B1055" s="170">
        <v>0</v>
      </c>
      <c r="C1055" s="170"/>
    </row>
    <row r="1056" s="153" customFormat="1" ht="17.1" customHeight="1" spans="1:3">
      <c r="A1056" s="146" t="s">
        <v>906</v>
      </c>
      <c r="B1056" s="170">
        <v>0</v>
      </c>
      <c r="C1056" s="170"/>
    </row>
    <row r="1057" s="153" customFormat="1" ht="17.1" customHeight="1" spans="1:3">
      <c r="A1057" s="147" t="s">
        <v>907</v>
      </c>
      <c r="B1057" s="167">
        <f>SUM(B1058:B1062)</f>
        <v>0</v>
      </c>
      <c r="C1057" s="167">
        <f>SUM(C1058:C1062)</f>
        <v>0</v>
      </c>
    </row>
    <row r="1058" s="153" customFormat="1" ht="17.1" customHeight="1" spans="1:3">
      <c r="A1058" s="146" t="s">
        <v>908</v>
      </c>
      <c r="B1058" s="170">
        <v>0</v>
      </c>
      <c r="C1058" s="170"/>
    </row>
    <row r="1059" s="153" customFormat="1" ht="17.1" customHeight="1" spans="1:3">
      <c r="A1059" s="146" t="s">
        <v>909</v>
      </c>
      <c r="B1059" s="170">
        <v>0</v>
      </c>
      <c r="C1059" s="170"/>
    </row>
    <row r="1060" s="153" customFormat="1" ht="17.1" customHeight="1" spans="1:3">
      <c r="A1060" s="146" t="s">
        <v>910</v>
      </c>
      <c r="B1060" s="170">
        <v>0</v>
      </c>
      <c r="C1060" s="170"/>
    </row>
    <row r="1061" s="153" customFormat="1" ht="17.1" customHeight="1" spans="1:3">
      <c r="A1061" s="146" t="s">
        <v>911</v>
      </c>
      <c r="B1061" s="170">
        <v>0</v>
      </c>
      <c r="C1061" s="170"/>
    </row>
    <row r="1062" s="153" customFormat="1" ht="17.1" customHeight="1" spans="1:3">
      <c r="A1062" s="146" t="s">
        <v>912</v>
      </c>
      <c r="B1062" s="170">
        <v>0</v>
      </c>
      <c r="C1062" s="170"/>
    </row>
    <row r="1063" s="153" customFormat="1" ht="17.1" customHeight="1" spans="1:3">
      <c r="A1063" s="147" t="s">
        <v>913</v>
      </c>
      <c r="B1063" s="167">
        <f>SUM(B1064:B1065)</f>
        <v>0</v>
      </c>
      <c r="C1063" s="167">
        <f>SUM(C1064:C1065)</f>
        <v>0</v>
      </c>
    </row>
    <row r="1064" s="153" customFormat="1" ht="17.1" customHeight="1" spans="1:3">
      <c r="A1064" s="146" t="s">
        <v>914</v>
      </c>
      <c r="B1064" s="170">
        <v>0</v>
      </c>
      <c r="C1064" s="170"/>
    </row>
    <row r="1065" s="153" customFormat="1" ht="17.1" customHeight="1" spans="1:3">
      <c r="A1065" s="146" t="s">
        <v>915</v>
      </c>
      <c r="B1065" s="170">
        <v>0</v>
      </c>
      <c r="C1065" s="170"/>
    </row>
    <row r="1066" s="154" customFormat="1" ht="17.1" customHeight="1" spans="1:3">
      <c r="A1066" s="147" t="s">
        <v>916</v>
      </c>
      <c r="B1066" s="167">
        <f>SUM(B1067:B1068)</f>
        <v>0</v>
      </c>
      <c r="C1066" s="167">
        <f>SUM(C1067:C1068)</f>
        <v>0</v>
      </c>
    </row>
    <row r="1067" s="153" customFormat="1" ht="17.1" customHeight="1" spans="1:3">
      <c r="A1067" s="146" t="s">
        <v>917</v>
      </c>
      <c r="B1067" s="170">
        <v>0</v>
      </c>
      <c r="C1067" s="170"/>
    </row>
    <row r="1068" s="153" customFormat="1" ht="17.1" customHeight="1" spans="1:3">
      <c r="A1068" s="146" t="s">
        <v>918</v>
      </c>
      <c r="B1068" s="170">
        <v>0</v>
      </c>
      <c r="C1068" s="170"/>
    </row>
    <row r="1069" s="153" customFormat="1" ht="17.1" customHeight="1" spans="1:3">
      <c r="A1069" s="147" t="s">
        <v>919</v>
      </c>
      <c r="B1069" s="167">
        <f>SUM(B1070:B1078)</f>
        <v>0</v>
      </c>
      <c r="C1069" s="167">
        <f>SUM(C1070:C1078)</f>
        <v>0</v>
      </c>
    </row>
    <row r="1070" s="153" customFormat="1" ht="17.1" customHeight="1" spans="1:3">
      <c r="A1070" s="146" t="s">
        <v>920</v>
      </c>
      <c r="B1070" s="170">
        <v>0</v>
      </c>
      <c r="C1070" s="170"/>
    </row>
    <row r="1071" s="153" customFormat="1" ht="17.1" customHeight="1" spans="1:3">
      <c r="A1071" s="146" t="s">
        <v>921</v>
      </c>
      <c r="B1071" s="170">
        <v>0</v>
      </c>
      <c r="C1071" s="170"/>
    </row>
    <row r="1072" s="153" customFormat="1" ht="17.1" customHeight="1" spans="1:3">
      <c r="A1072" s="146" t="s">
        <v>922</v>
      </c>
      <c r="B1072" s="170">
        <v>0</v>
      </c>
      <c r="C1072" s="170"/>
    </row>
    <row r="1073" s="153" customFormat="1" ht="17.1" customHeight="1" spans="1:3">
      <c r="A1073" s="146" t="s">
        <v>923</v>
      </c>
      <c r="B1073" s="170">
        <v>0</v>
      </c>
      <c r="C1073" s="170"/>
    </row>
    <row r="1074" s="153" customFormat="1" ht="17.1" customHeight="1" spans="1:3">
      <c r="A1074" s="146" t="s">
        <v>924</v>
      </c>
      <c r="B1074" s="170">
        <v>0</v>
      </c>
      <c r="C1074" s="170"/>
    </row>
    <row r="1075" s="154" customFormat="1" ht="17.1" customHeight="1" spans="1:3">
      <c r="A1075" s="146" t="s">
        <v>700</v>
      </c>
      <c r="B1075" s="170">
        <v>0</v>
      </c>
      <c r="C1075" s="170"/>
    </row>
    <row r="1076" s="153" customFormat="1" ht="17.1" customHeight="1" spans="1:3">
      <c r="A1076" s="146" t="s">
        <v>925</v>
      </c>
      <c r="B1076" s="170">
        <v>0</v>
      </c>
      <c r="C1076" s="170"/>
    </row>
    <row r="1077" s="153" customFormat="1" ht="17.1" customHeight="1" spans="1:3">
      <c r="A1077" s="146" t="s">
        <v>926</v>
      </c>
      <c r="B1077" s="170">
        <v>0</v>
      </c>
      <c r="C1077" s="170"/>
    </row>
    <row r="1078" s="153" customFormat="1" ht="17.1" customHeight="1" spans="1:3">
      <c r="A1078" s="146" t="s">
        <v>927</v>
      </c>
      <c r="B1078" s="170">
        <v>0</v>
      </c>
      <c r="C1078" s="170"/>
    </row>
    <row r="1079" s="153" customFormat="1" ht="17.25" customHeight="1" spans="1:3">
      <c r="A1079" s="147" t="s">
        <v>928</v>
      </c>
      <c r="B1079" s="167">
        <f>B1080+B1107+B1122</f>
        <v>1188</v>
      </c>
      <c r="C1079" s="167">
        <f>C1080+C1107+C1122</f>
        <v>0</v>
      </c>
    </row>
    <row r="1080" s="153" customFormat="1" ht="17.1" customHeight="1" spans="1:3">
      <c r="A1080" s="147" t="s">
        <v>929</v>
      </c>
      <c r="B1080" s="167">
        <f>SUM(B1081:B1106)</f>
        <v>1041</v>
      </c>
      <c r="C1080" s="167">
        <f>SUM(C1081:C1106)</f>
        <v>0</v>
      </c>
    </row>
    <row r="1081" s="153" customFormat="1" ht="17.1" customHeight="1" spans="1:3">
      <c r="A1081" s="146" t="s">
        <v>117</v>
      </c>
      <c r="B1081" s="170">
        <v>442</v>
      </c>
      <c r="C1081" s="170"/>
    </row>
    <row r="1082" s="154" customFormat="1" ht="17.1" customHeight="1" spans="1:3">
      <c r="A1082" s="146" t="s">
        <v>118</v>
      </c>
      <c r="B1082" s="170">
        <v>0</v>
      </c>
      <c r="C1082" s="170"/>
    </row>
    <row r="1083" s="153" customFormat="1" ht="17.1" customHeight="1" spans="1:3">
      <c r="A1083" s="146" t="s">
        <v>119</v>
      </c>
      <c r="B1083" s="170">
        <v>0</v>
      </c>
      <c r="C1083" s="170"/>
    </row>
    <row r="1084" s="153" customFormat="1" ht="17.1" customHeight="1" spans="1:3">
      <c r="A1084" s="146" t="s">
        <v>930</v>
      </c>
      <c r="B1084" s="170">
        <v>200</v>
      </c>
      <c r="C1084" s="170"/>
    </row>
    <row r="1085" s="153" customFormat="1" ht="17.1" customHeight="1" spans="1:3">
      <c r="A1085" s="146" t="s">
        <v>931</v>
      </c>
      <c r="B1085" s="170">
        <v>0</v>
      </c>
      <c r="C1085" s="170"/>
    </row>
    <row r="1086" s="153" customFormat="1" ht="17.1" customHeight="1" spans="1:3">
      <c r="A1086" s="146" t="s">
        <v>932</v>
      </c>
      <c r="B1086" s="170">
        <v>0</v>
      </c>
      <c r="C1086" s="170"/>
    </row>
    <row r="1087" s="153" customFormat="1" ht="17.1" customHeight="1" spans="1:3">
      <c r="A1087" s="146" t="s">
        <v>933</v>
      </c>
      <c r="B1087" s="170">
        <v>0</v>
      </c>
      <c r="C1087" s="170"/>
    </row>
    <row r="1088" s="153" customFormat="1" ht="17.1" customHeight="1" spans="1:3">
      <c r="A1088" s="146" t="s">
        <v>934</v>
      </c>
      <c r="B1088" s="170">
        <v>0</v>
      </c>
      <c r="C1088" s="170"/>
    </row>
    <row r="1089" s="154" customFormat="1" ht="17.1" customHeight="1" spans="1:3">
      <c r="A1089" s="146" t="s">
        <v>935</v>
      </c>
      <c r="B1089" s="170">
        <v>0</v>
      </c>
      <c r="C1089" s="170"/>
    </row>
    <row r="1090" s="153" customFormat="1" ht="17.1" customHeight="1" spans="1:3">
      <c r="A1090" s="146" t="s">
        <v>936</v>
      </c>
      <c r="B1090" s="170">
        <v>0</v>
      </c>
      <c r="C1090" s="170"/>
    </row>
    <row r="1091" s="153" customFormat="1" ht="17.1" customHeight="1" spans="1:3">
      <c r="A1091" s="146" t="s">
        <v>937</v>
      </c>
      <c r="B1091" s="170">
        <v>0</v>
      </c>
      <c r="C1091" s="170"/>
    </row>
    <row r="1092" s="153" customFormat="1" ht="17.1" customHeight="1" spans="1:3">
      <c r="A1092" s="146" t="s">
        <v>938</v>
      </c>
      <c r="B1092" s="170">
        <v>0</v>
      </c>
      <c r="C1092" s="170"/>
    </row>
    <row r="1093" s="153" customFormat="1" ht="17.1" customHeight="1" spans="1:3">
      <c r="A1093" s="146" t="s">
        <v>939</v>
      </c>
      <c r="B1093" s="170">
        <v>0</v>
      </c>
      <c r="C1093" s="170"/>
    </row>
    <row r="1094" s="153" customFormat="1" ht="17.1" customHeight="1" spans="1:3">
      <c r="A1094" s="146" t="s">
        <v>940</v>
      </c>
      <c r="B1094" s="170">
        <v>0</v>
      </c>
      <c r="C1094" s="170"/>
    </row>
    <row r="1095" s="153" customFormat="1" ht="17.1" customHeight="1" spans="1:3">
      <c r="A1095" s="146" t="s">
        <v>941</v>
      </c>
      <c r="B1095" s="170">
        <v>0</v>
      </c>
      <c r="C1095" s="170"/>
    </row>
    <row r="1096" s="153" customFormat="1" ht="17.1" customHeight="1" spans="1:3">
      <c r="A1096" s="146" t="s">
        <v>942</v>
      </c>
      <c r="B1096" s="170">
        <v>0</v>
      </c>
      <c r="C1096" s="170"/>
    </row>
    <row r="1097" s="153" customFormat="1" ht="17.1" customHeight="1" spans="1:3">
      <c r="A1097" s="146" t="s">
        <v>943</v>
      </c>
      <c r="B1097" s="170">
        <v>0</v>
      </c>
      <c r="C1097" s="170"/>
    </row>
    <row r="1098" s="153" customFormat="1" ht="17.1" customHeight="1" spans="1:3">
      <c r="A1098" s="146" t="s">
        <v>944</v>
      </c>
      <c r="B1098" s="170">
        <v>0</v>
      </c>
      <c r="C1098" s="170"/>
    </row>
    <row r="1099" s="153" customFormat="1" ht="18" customHeight="1" spans="1:3">
      <c r="A1099" s="146" t="s">
        <v>945</v>
      </c>
      <c r="B1099" s="170">
        <v>0</v>
      </c>
      <c r="C1099" s="170"/>
    </row>
    <row r="1100" s="153" customFormat="1" ht="17.1" customHeight="1" spans="1:3">
      <c r="A1100" s="146" t="s">
        <v>946</v>
      </c>
      <c r="B1100" s="170">
        <v>0</v>
      </c>
      <c r="C1100" s="170"/>
    </row>
    <row r="1101" s="153" customFormat="1" ht="17.1" customHeight="1" spans="1:3">
      <c r="A1101" s="146" t="s">
        <v>947</v>
      </c>
      <c r="B1101" s="170">
        <v>0</v>
      </c>
      <c r="C1101" s="170"/>
    </row>
    <row r="1102" s="153" customFormat="1" ht="17.1" customHeight="1" spans="1:3">
      <c r="A1102" s="146" t="s">
        <v>948</v>
      </c>
      <c r="B1102" s="170">
        <v>0</v>
      </c>
      <c r="C1102" s="170"/>
    </row>
    <row r="1103" s="153" customFormat="1" ht="17.1" customHeight="1" spans="1:3">
      <c r="A1103" s="146" t="s">
        <v>949</v>
      </c>
      <c r="B1103" s="170">
        <v>0</v>
      </c>
      <c r="C1103" s="170"/>
    </row>
    <row r="1104" s="153" customFormat="1" ht="17.1" customHeight="1" spans="1:3">
      <c r="A1104" s="146" t="s">
        <v>950</v>
      </c>
      <c r="B1104" s="170">
        <v>0</v>
      </c>
      <c r="C1104" s="170"/>
    </row>
    <row r="1105" s="153" customFormat="1" ht="17.1" customHeight="1" spans="1:3">
      <c r="A1105" s="146" t="s">
        <v>126</v>
      </c>
      <c r="B1105" s="170">
        <v>399</v>
      </c>
      <c r="C1105" s="170"/>
    </row>
    <row r="1106" s="153" customFormat="1" ht="17.1" customHeight="1" spans="1:3">
      <c r="A1106" s="146" t="s">
        <v>951</v>
      </c>
      <c r="B1106" s="170">
        <v>0</v>
      </c>
      <c r="C1106" s="170"/>
    </row>
    <row r="1107" s="153" customFormat="1" ht="17.1" customHeight="1" spans="1:3">
      <c r="A1107" s="147" t="s">
        <v>952</v>
      </c>
      <c r="B1107" s="167">
        <f>SUM(B1108:B1121)</f>
        <v>147</v>
      </c>
      <c r="C1107" s="167">
        <f>SUM(C1108:C1121)</f>
        <v>0</v>
      </c>
    </row>
    <row r="1108" s="153" customFormat="1" ht="17.1" customHeight="1" spans="1:3">
      <c r="A1108" s="146" t="s">
        <v>117</v>
      </c>
      <c r="B1108" s="170">
        <v>0</v>
      </c>
      <c r="C1108" s="170"/>
    </row>
    <row r="1109" s="153" customFormat="1" ht="17.1" customHeight="1" spans="1:3">
      <c r="A1109" s="146" t="s">
        <v>118</v>
      </c>
      <c r="B1109" s="170">
        <v>0</v>
      </c>
      <c r="C1109" s="170"/>
    </row>
    <row r="1110" s="153" customFormat="1" ht="17.1" customHeight="1" spans="1:3">
      <c r="A1110" s="146" t="s">
        <v>119</v>
      </c>
      <c r="B1110" s="170">
        <v>0</v>
      </c>
      <c r="C1110" s="170"/>
    </row>
    <row r="1111" s="153" customFormat="1" ht="17.1" customHeight="1" spans="1:3">
      <c r="A1111" s="146" t="s">
        <v>953</v>
      </c>
      <c r="B1111" s="170">
        <v>87</v>
      </c>
      <c r="C1111" s="170"/>
    </row>
    <row r="1112" s="153" customFormat="1" ht="17.1" customHeight="1" spans="1:3">
      <c r="A1112" s="146" t="s">
        <v>954</v>
      </c>
      <c r="B1112" s="170">
        <v>0</v>
      </c>
      <c r="C1112" s="170"/>
    </row>
    <row r="1113" s="153" customFormat="1" ht="17.1" customHeight="1" spans="1:3">
      <c r="A1113" s="146" t="s">
        <v>955</v>
      </c>
      <c r="B1113" s="170">
        <v>0</v>
      </c>
      <c r="C1113" s="170"/>
    </row>
    <row r="1114" s="153" customFormat="1" ht="17.1" customHeight="1" spans="1:3">
      <c r="A1114" s="146" t="s">
        <v>956</v>
      </c>
      <c r="B1114" s="170">
        <v>0</v>
      </c>
      <c r="C1114" s="170"/>
    </row>
    <row r="1115" s="153" customFormat="1" ht="17.1" customHeight="1" spans="1:3">
      <c r="A1115" s="146" t="s">
        <v>957</v>
      </c>
      <c r="B1115" s="170">
        <v>60</v>
      </c>
      <c r="C1115" s="170"/>
    </row>
    <row r="1116" s="153" customFormat="1" ht="17.1" customHeight="1" spans="1:3">
      <c r="A1116" s="146" t="s">
        <v>958</v>
      </c>
      <c r="B1116" s="170">
        <v>0</v>
      </c>
      <c r="C1116" s="170"/>
    </row>
    <row r="1117" s="153" customFormat="1" ht="17.1" customHeight="1" spans="1:3">
      <c r="A1117" s="146" t="s">
        <v>959</v>
      </c>
      <c r="B1117" s="170">
        <v>0</v>
      </c>
      <c r="C1117" s="170"/>
    </row>
    <row r="1118" s="153" customFormat="1" ht="17.1" customHeight="1" spans="1:3">
      <c r="A1118" s="146" t="s">
        <v>960</v>
      </c>
      <c r="B1118" s="170">
        <v>0</v>
      </c>
      <c r="C1118" s="170"/>
    </row>
    <row r="1119" s="153" customFormat="1" ht="17.1" customHeight="1" spans="1:3">
      <c r="A1119" s="146" t="s">
        <v>961</v>
      </c>
      <c r="B1119" s="170">
        <v>0</v>
      </c>
      <c r="C1119" s="170"/>
    </row>
    <row r="1120" s="153" customFormat="1" ht="17.1" customHeight="1" spans="1:3">
      <c r="A1120" s="146" t="s">
        <v>962</v>
      </c>
      <c r="B1120" s="170">
        <v>0</v>
      </c>
      <c r="C1120" s="170"/>
    </row>
    <row r="1121" s="153" customFormat="1" ht="17.1" customHeight="1" spans="1:3">
      <c r="A1121" s="146" t="s">
        <v>963</v>
      </c>
      <c r="B1121" s="170">
        <v>0</v>
      </c>
      <c r="C1121" s="170"/>
    </row>
    <row r="1122" s="153" customFormat="1" ht="17.1" customHeight="1" spans="1:3">
      <c r="A1122" s="147" t="s">
        <v>964</v>
      </c>
      <c r="B1122" s="167"/>
      <c r="C1122" s="167"/>
    </row>
    <row r="1123" s="153" customFormat="1" ht="17.1" customHeight="1" spans="1:3">
      <c r="A1123" s="147" t="s">
        <v>965</v>
      </c>
      <c r="B1123" s="167">
        <f>B1124+B1135+B1139</f>
        <v>7582</v>
      </c>
      <c r="C1123" s="167">
        <f>C1124+C1135+C1139</f>
        <v>72</v>
      </c>
    </row>
    <row r="1124" s="153" customFormat="1" ht="17.1" customHeight="1" spans="1:3">
      <c r="A1124" s="147" t="s">
        <v>966</v>
      </c>
      <c r="B1124" s="167">
        <f>SUM(B1125:B1134)</f>
        <v>0</v>
      </c>
      <c r="C1124" s="167">
        <f>SUM(C1125:C1134)</f>
        <v>0</v>
      </c>
    </row>
    <row r="1125" s="153" customFormat="1" ht="17.1" customHeight="1" spans="1:3">
      <c r="A1125" s="146" t="s">
        <v>967</v>
      </c>
      <c r="B1125" s="170">
        <v>0</v>
      </c>
      <c r="C1125" s="170"/>
    </row>
    <row r="1126" s="153" customFormat="1" ht="17.1" customHeight="1" spans="1:3">
      <c r="A1126" s="146" t="s">
        <v>968</v>
      </c>
      <c r="B1126" s="170">
        <v>0</v>
      </c>
      <c r="C1126" s="170"/>
    </row>
    <row r="1127" s="153" customFormat="1" ht="17.1" customHeight="1" spans="1:3">
      <c r="A1127" s="146" t="s">
        <v>969</v>
      </c>
      <c r="B1127" s="170">
        <v>0</v>
      </c>
      <c r="C1127" s="170"/>
    </row>
    <row r="1128" s="153" customFormat="1" ht="17.1" customHeight="1" spans="1:3">
      <c r="A1128" s="146" t="s">
        <v>970</v>
      </c>
      <c r="B1128" s="170">
        <v>0</v>
      </c>
      <c r="C1128" s="170"/>
    </row>
    <row r="1129" s="153" customFormat="1" ht="17.1" customHeight="1" spans="1:3">
      <c r="A1129" s="146" t="s">
        <v>971</v>
      </c>
      <c r="B1129" s="170">
        <v>0</v>
      </c>
      <c r="C1129" s="170"/>
    </row>
    <row r="1130" s="153" customFormat="1" ht="17.1" customHeight="1" spans="1:3">
      <c r="A1130" s="146" t="s">
        <v>972</v>
      </c>
      <c r="B1130" s="170">
        <v>0</v>
      </c>
      <c r="C1130" s="170"/>
    </row>
    <row r="1131" s="153" customFormat="1" ht="17.1" customHeight="1" spans="1:3">
      <c r="A1131" s="146" t="s">
        <v>973</v>
      </c>
      <c r="B1131" s="170">
        <v>0</v>
      </c>
      <c r="C1131" s="170"/>
    </row>
    <row r="1132" s="153" customFormat="1" ht="17.1" customHeight="1" spans="1:3">
      <c r="A1132" s="146" t="s">
        <v>974</v>
      </c>
      <c r="B1132" s="170">
        <v>0</v>
      </c>
      <c r="C1132" s="170"/>
    </row>
    <row r="1133" s="153" customFormat="1" ht="17.1" customHeight="1" spans="1:3">
      <c r="A1133" s="146" t="s">
        <v>975</v>
      </c>
      <c r="B1133" s="170">
        <v>0</v>
      </c>
      <c r="C1133" s="170"/>
    </row>
    <row r="1134" s="153" customFormat="1" ht="17.1" customHeight="1" spans="1:3">
      <c r="A1134" s="146" t="s">
        <v>976</v>
      </c>
      <c r="B1134" s="170">
        <v>0</v>
      </c>
      <c r="C1134" s="170"/>
    </row>
    <row r="1135" s="153" customFormat="1" ht="17.1" customHeight="1" spans="1:3">
      <c r="A1135" s="147" t="s">
        <v>977</v>
      </c>
      <c r="B1135" s="167">
        <f>SUM(B1136:B1138)</f>
        <v>7582</v>
      </c>
      <c r="C1135" s="167">
        <f>SUM(C1136:C1138)</f>
        <v>72</v>
      </c>
    </row>
    <row r="1136" s="153" customFormat="1" ht="17.1" customHeight="1" spans="1:3">
      <c r="A1136" s="146" t="s">
        <v>978</v>
      </c>
      <c r="B1136" s="170">
        <v>7582</v>
      </c>
      <c r="C1136" s="170">
        <v>72</v>
      </c>
    </row>
    <row r="1137" s="153" customFormat="1" ht="17.1" customHeight="1" spans="1:3">
      <c r="A1137" s="146" t="s">
        <v>979</v>
      </c>
      <c r="B1137" s="170">
        <v>0</v>
      </c>
      <c r="C1137" s="170"/>
    </row>
    <row r="1138" s="153" customFormat="1" ht="17.1" customHeight="1" spans="1:3">
      <c r="A1138" s="146" t="s">
        <v>980</v>
      </c>
      <c r="B1138" s="170">
        <v>0</v>
      </c>
      <c r="C1138" s="170"/>
    </row>
    <row r="1139" s="153" customFormat="1" ht="17.1" customHeight="1" spans="1:3">
      <c r="A1139" s="147" t="s">
        <v>981</v>
      </c>
      <c r="B1139" s="167">
        <f>SUM(B1140:B1142)</f>
        <v>0</v>
      </c>
      <c r="C1139" s="167">
        <f>SUM(C1140:C1142)</f>
        <v>0</v>
      </c>
    </row>
    <row r="1140" s="153" customFormat="1" ht="17.1" customHeight="1" spans="1:3">
      <c r="A1140" s="146" t="s">
        <v>982</v>
      </c>
      <c r="B1140" s="170">
        <v>0</v>
      </c>
      <c r="C1140" s="170"/>
    </row>
    <row r="1141" s="153" customFormat="1" ht="17.1" customHeight="1" spans="1:3">
      <c r="A1141" s="146" t="s">
        <v>983</v>
      </c>
      <c r="B1141" s="170">
        <v>0</v>
      </c>
      <c r="C1141" s="170"/>
    </row>
    <row r="1142" s="153" customFormat="1" ht="17.1" customHeight="1" spans="1:3">
      <c r="A1142" s="146" t="s">
        <v>984</v>
      </c>
      <c r="B1142" s="170">
        <v>0</v>
      </c>
      <c r="C1142" s="170"/>
    </row>
    <row r="1143" s="153" customFormat="1" ht="17.1" customHeight="1" spans="1:3">
      <c r="A1143" s="147" t="s">
        <v>985</v>
      </c>
      <c r="B1143" s="167">
        <f>B1144+B1162+B1168+B1174</f>
        <v>50</v>
      </c>
      <c r="C1143" s="167">
        <f>C1144+C1162+C1168+C1174</f>
        <v>0</v>
      </c>
    </row>
    <row r="1144" s="153" customFormat="1" ht="17.1" customHeight="1" spans="1:3">
      <c r="A1144" s="147" t="s">
        <v>986</v>
      </c>
      <c r="B1144" s="167">
        <f>SUM(B1145:B1161)</f>
        <v>0</v>
      </c>
      <c r="C1144" s="167">
        <f>SUM(C1145:C1161)</f>
        <v>0</v>
      </c>
    </row>
    <row r="1145" s="153" customFormat="1" ht="17.1" customHeight="1" spans="1:3">
      <c r="A1145" s="146" t="s">
        <v>117</v>
      </c>
      <c r="B1145" s="170">
        <v>0</v>
      </c>
      <c r="C1145" s="170"/>
    </row>
    <row r="1146" s="153" customFormat="1" ht="17.1" customHeight="1" spans="1:3">
      <c r="A1146" s="146" t="s">
        <v>118</v>
      </c>
      <c r="B1146" s="170">
        <v>0</v>
      </c>
      <c r="C1146" s="170"/>
    </row>
    <row r="1147" s="153" customFormat="1" ht="17.1" customHeight="1" spans="1:3">
      <c r="A1147" s="146" t="s">
        <v>119</v>
      </c>
      <c r="B1147" s="170">
        <v>0</v>
      </c>
      <c r="C1147" s="170"/>
    </row>
    <row r="1148" s="153" customFormat="1" ht="17.1" customHeight="1" spans="1:3">
      <c r="A1148" s="146" t="s">
        <v>987</v>
      </c>
      <c r="B1148" s="170">
        <v>0</v>
      </c>
      <c r="C1148" s="170"/>
    </row>
    <row r="1149" s="153" customFormat="1" ht="17.1" customHeight="1" spans="1:3">
      <c r="A1149" s="146" t="s">
        <v>988</v>
      </c>
      <c r="B1149" s="170">
        <v>0</v>
      </c>
      <c r="C1149" s="170"/>
    </row>
    <row r="1150" s="153" customFormat="1" ht="17.1" customHeight="1" spans="1:3">
      <c r="A1150" s="146" t="s">
        <v>989</v>
      </c>
      <c r="B1150" s="170">
        <v>0</v>
      </c>
      <c r="C1150" s="170"/>
    </row>
    <row r="1151" s="153" customFormat="1" ht="17.1" customHeight="1" spans="1:3">
      <c r="A1151" s="146" t="s">
        <v>990</v>
      </c>
      <c r="B1151" s="170">
        <v>0</v>
      </c>
      <c r="C1151" s="170"/>
    </row>
    <row r="1152" s="153" customFormat="1" ht="17.1" customHeight="1" spans="1:3">
      <c r="A1152" s="146" t="s">
        <v>991</v>
      </c>
      <c r="B1152" s="170">
        <v>0</v>
      </c>
      <c r="C1152" s="170"/>
    </row>
    <row r="1153" s="153" customFormat="1" ht="17.1" customHeight="1" spans="1:3">
      <c r="A1153" s="146" t="s">
        <v>992</v>
      </c>
      <c r="B1153" s="170">
        <v>0</v>
      </c>
      <c r="C1153" s="170"/>
    </row>
    <row r="1154" s="153" customFormat="1" ht="17.1" customHeight="1" spans="1:3">
      <c r="A1154" s="146" t="s">
        <v>993</v>
      </c>
      <c r="B1154" s="170">
        <v>0</v>
      </c>
      <c r="C1154" s="170"/>
    </row>
    <row r="1155" s="153" customFormat="1" ht="17.1" customHeight="1" spans="1:3">
      <c r="A1155" s="146" t="s">
        <v>994</v>
      </c>
      <c r="B1155" s="170">
        <v>0</v>
      </c>
      <c r="C1155" s="170"/>
    </row>
    <row r="1156" s="153" customFormat="1" ht="17.1" customHeight="1" spans="1:3">
      <c r="A1156" s="146" t="s">
        <v>995</v>
      </c>
      <c r="B1156" s="170">
        <v>0</v>
      </c>
      <c r="C1156" s="170"/>
    </row>
    <row r="1157" s="153" customFormat="1" ht="17.1" customHeight="1" spans="1:3">
      <c r="A1157" s="146" t="s">
        <v>996</v>
      </c>
      <c r="B1157" s="170">
        <v>0</v>
      </c>
      <c r="C1157" s="170"/>
    </row>
    <row r="1158" s="153" customFormat="1" ht="17.1" customHeight="1" spans="1:3">
      <c r="A1158" s="146" t="s">
        <v>997</v>
      </c>
      <c r="B1158" s="170">
        <v>0</v>
      </c>
      <c r="C1158" s="170"/>
    </row>
    <row r="1159" s="153" customFormat="1" ht="17.1" customHeight="1" spans="1:3">
      <c r="A1159" s="146" t="s">
        <v>998</v>
      </c>
      <c r="B1159" s="170">
        <v>0</v>
      </c>
      <c r="C1159" s="170"/>
    </row>
    <row r="1160" s="153" customFormat="1" ht="17.1" customHeight="1" spans="1:3">
      <c r="A1160" s="146" t="s">
        <v>126</v>
      </c>
      <c r="B1160" s="170">
        <v>0</v>
      </c>
      <c r="C1160" s="170"/>
    </row>
    <row r="1161" s="153" customFormat="1" ht="17.1" customHeight="1" spans="1:3">
      <c r="A1161" s="146" t="s">
        <v>999</v>
      </c>
      <c r="B1161" s="170">
        <v>0</v>
      </c>
      <c r="C1161" s="170"/>
    </row>
    <row r="1162" s="153" customFormat="1" ht="17.1" customHeight="1" spans="1:3">
      <c r="A1162" s="147" t="s">
        <v>1000</v>
      </c>
      <c r="B1162" s="167">
        <f>SUM(B1163:B1167)</f>
        <v>0</v>
      </c>
      <c r="C1162" s="167">
        <f>SUM(C1163:C1167)</f>
        <v>0</v>
      </c>
    </row>
    <row r="1163" s="153" customFormat="1" ht="17.1" customHeight="1" spans="1:3">
      <c r="A1163" s="146" t="s">
        <v>1001</v>
      </c>
      <c r="B1163" s="170">
        <v>0</v>
      </c>
      <c r="C1163" s="170"/>
    </row>
    <row r="1164" s="153" customFormat="1" ht="17.1" customHeight="1" spans="1:3">
      <c r="A1164" s="146" t="s">
        <v>1002</v>
      </c>
      <c r="B1164" s="170">
        <v>0</v>
      </c>
      <c r="C1164" s="170"/>
    </row>
    <row r="1165" s="153" customFormat="1" ht="17.1" customHeight="1" spans="1:3">
      <c r="A1165" s="146" t="s">
        <v>1003</v>
      </c>
      <c r="B1165" s="170">
        <v>0</v>
      </c>
      <c r="C1165" s="170"/>
    </row>
    <row r="1166" s="153" customFormat="1" ht="17.1" customHeight="1" spans="1:3">
      <c r="A1166" s="146" t="s">
        <v>1004</v>
      </c>
      <c r="B1166" s="170">
        <v>0</v>
      </c>
      <c r="C1166" s="170"/>
    </row>
    <row r="1167" s="153" customFormat="1" ht="17.1" customHeight="1" spans="1:3">
      <c r="A1167" s="146" t="s">
        <v>1005</v>
      </c>
      <c r="B1167" s="170">
        <v>0</v>
      </c>
      <c r="C1167" s="170"/>
    </row>
    <row r="1168" s="153" customFormat="1" ht="17.1" customHeight="1" spans="1:3">
      <c r="A1168" s="147" t="s">
        <v>1006</v>
      </c>
      <c r="B1168" s="167">
        <f>SUM(B1169:B1173)</f>
        <v>50</v>
      </c>
      <c r="C1168" s="167">
        <f>SUM(C1169:C1173)</f>
        <v>0</v>
      </c>
    </row>
    <row r="1169" s="153" customFormat="1" ht="17.1" customHeight="1" spans="1:3">
      <c r="A1169" s="146" t="s">
        <v>1007</v>
      </c>
      <c r="B1169" s="170">
        <v>0</v>
      </c>
      <c r="C1169" s="170"/>
    </row>
    <row r="1170" s="153" customFormat="1" ht="17.1" customHeight="1" spans="1:3">
      <c r="A1170" s="146" t="s">
        <v>1008</v>
      </c>
      <c r="B1170" s="170">
        <v>0</v>
      </c>
      <c r="C1170" s="170"/>
    </row>
    <row r="1171" s="153" customFormat="1" ht="17.1" customHeight="1" spans="1:3">
      <c r="A1171" s="146" t="s">
        <v>1009</v>
      </c>
      <c r="B1171" s="170">
        <v>0</v>
      </c>
      <c r="C1171" s="170"/>
    </row>
    <row r="1172" s="153" customFormat="1" ht="17.1" customHeight="1" spans="1:3">
      <c r="A1172" s="146" t="s">
        <v>1010</v>
      </c>
      <c r="B1172" s="170">
        <v>0</v>
      </c>
      <c r="C1172" s="170"/>
    </row>
    <row r="1173" s="153" customFormat="1" ht="17.1" customHeight="1" spans="1:3">
      <c r="A1173" s="146" t="s">
        <v>1011</v>
      </c>
      <c r="B1173" s="170">
        <v>50</v>
      </c>
      <c r="C1173" s="170"/>
    </row>
    <row r="1174" s="153" customFormat="1" ht="17.1" customHeight="1" spans="1:3">
      <c r="A1174" s="147" t="s">
        <v>1012</v>
      </c>
      <c r="B1174" s="167">
        <f>SUM(B1175:B1186)</f>
        <v>0</v>
      </c>
      <c r="C1174" s="167">
        <f>SUM(C1175:C1186)</f>
        <v>0</v>
      </c>
    </row>
    <row r="1175" s="153" customFormat="1" ht="17.1" customHeight="1" spans="1:3">
      <c r="A1175" s="146" t="s">
        <v>1013</v>
      </c>
      <c r="B1175" s="170">
        <v>0</v>
      </c>
      <c r="C1175" s="170"/>
    </row>
    <row r="1176" s="153" customFormat="1" ht="17.1" customHeight="1" spans="1:3">
      <c r="A1176" s="146" t="s">
        <v>1014</v>
      </c>
      <c r="B1176" s="170">
        <v>0</v>
      </c>
      <c r="C1176" s="170"/>
    </row>
    <row r="1177" s="153" customFormat="1" ht="17.1" customHeight="1" spans="1:3">
      <c r="A1177" s="146" t="s">
        <v>1015</v>
      </c>
      <c r="B1177" s="170">
        <v>0</v>
      </c>
      <c r="C1177" s="170"/>
    </row>
    <row r="1178" s="153" customFormat="1" ht="17.1" customHeight="1" spans="1:3">
      <c r="A1178" s="146" t="s">
        <v>1016</v>
      </c>
      <c r="B1178" s="170">
        <v>0</v>
      </c>
      <c r="C1178" s="170"/>
    </row>
    <row r="1179" s="153" customFormat="1" ht="17.1" customHeight="1" spans="1:3">
      <c r="A1179" s="146" t="s">
        <v>1017</v>
      </c>
      <c r="B1179" s="170">
        <v>0</v>
      </c>
      <c r="C1179" s="170"/>
    </row>
    <row r="1180" s="153" customFormat="1" ht="17.1" customHeight="1" spans="1:3">
      <c r="A1180" s="146" t="s">
        <v>1018</v>
      </c>
      <c r="B1180" s="170">
        <v>0</v>
      </c>
      <c r="C1180" s="170"/>
    </row>
    <row r="1181" s="153" customFormat="1" ht="17.1" customHeight="1" spans="1:3">
      <c r="A1181" s="146" t="s">
        <v>1019</v>
      </c>
      <c r="B1181" s="170">
        <v>0</v>
      </c>
      <c r="C1181" s="170"/>
    </row>
    <row r="1182" s="153" customFormat="1" ht="17.1" customHeight="1" spans="1:3">
      <c r="A1182" s="146" t="s">
        <v>1020</v>
      </c>
      <c r="B1182" s="170">
        <v>0</v>
      </c>
      <c r="C1182" s="170"/>
    </row>
    <row r="1183" s="153" customFormat="1" ht="17.1" customHeight="1" spans="1:3">
      <c r="A1183" s="146" t="s">
        <v>1021</v>
      </c>
      <c r="B1183" s="170">
        <v>0</v>
      </c>
      <c r="C1183" s="170"/>
    </row>
    <row r="1184" s="153" customFormat="1" ht="17.1" customHeight="1" spans="1:3">
      <c r="A1184" s="146" t="s">
        <v>1022</v>
      </c>
      <c r="B1184" s="170">
        <v>0</v>
      </c>
      <c r="C1184" s="170"/>
    </row>
    <row r="1185" s="153" customFormat="1" ht="17.1" customHeight="1" spans="1:3">
      <c r="A1185" s="146" t="s">
        <v>1023</v>
      </c>
      <c r="B1185" s="170">
        <v>0</v>
      </c>
      <c r="C1185" s="170"/>
    </row>
    <row r="1186" s="153" customFormat="1" ht="17.1" customHeight="1" spans="1:3">
      <c r="A1186" s="146" t="s">
        <v>1024</v>
      </c>
      <c r="B1186" s="170">
        <v>0</v>
      </c>
      <c r="C1186" s="170"/>
    </row>
    <row r="1187" s="153" customFormat="1" ht="17.1" customHeight="1" spans="1:3">
      <c r="A1187" s="147" t="s">
        <v>1025</v>
      </c>
      <c r="B1187" s="167">
        <f>B1188+B1199+B1205+B1213+B1226+B1230+B1234</f>
        <v>1418</v>
      </c>
      <c r="C1187" s="167">
        <f>C1188+C1199+C1205+C1213+C1226+C1230+C1234</f>
        <v>1.5</v>
      </c>
    </row>
    <row r="1188" s="153" customFormat="1" ht="17.1" customHeight="1" spans="1:3">
      <c r="A1188" s="147" t="s">
        <v>1026</v>
      </c>
      <c r="B1188" s="167">
        <f>SUM(B1189:B1198)</f>
        <v>1068</v>
      </c>
      <c r="C1188" s="167">
        <f>SUM(C1189:C1198)</f>
        <v>1.5</v>
      </c>
    </row>
    <row r="1189" s="153" customFormat="1" ht="17.1" customHeight="1" spans="1:3">
      <c r="A1189" s="146" t="s">
        <v>117</v>
      </c>
      <c r="B1189" s="170">
        <v>719</v>
      </c>
      <c r="C1189" s="170"/>
    </row>
    <row r="1190" s="153" customFormat="1" ht="17.1" customHeight="1" spans="1:3">
      <c r="A1190" s="146" t="s">
        <v>118</v>
      </c>
      <c r="B1190" s="170">
        <v>0</v>
      </c>
      <c r="C1190" s="170"/>
    </row>
    <row r="1191" s="153" customFormat="1" ht="17.1" customHeight="1" spans="1:3">
      <c r="A1191" s="146" t="s">
        <v>119</v>
      </c>
      <c r="B1191" s="170">
        <v>0</v>
      </c>
      <c r="C1191" s="170"/>
    </row>
    <row r="1192" s="153" customFormat="1" ht="17.1" customHeight="1" spans="1:3">
      <c r="A1192" s="146" t="s">
        <v>1027</v>
      </c>
      <c r="B1192" s="170">
        <v>0</v>
      </c>
      <c r="C1192" s="170"/>
    </row>
    <row r="1193" s="153" customFormat="1" ht="17.1" customHeight="1" spans="1:3">
      <c r="A1193" s="146" t="s">
        <v>1028</v>
      </c>
      <c r="B1193" s="170">
        <v>0</v>
      </c>
      <c r="C1193" s="170"/>
    </row>
    <row r="1194" s="153" customFormat="1" ht="17.1" customHeight="1" spans="1:3">
      <c r="A1194" s="146" t="s">
        <v>1029</v>
      </c>
      <c r="B1194" s="170">
        <v>161</v>
      </c>
      <c r="C1194" s="170">
        <v>1.5</v>
      </c>
    </row>
    <row r="1195" s="153" customFormat="1" ht="17.1" customHeight="1" spans="1:3">
      <c r="A1195" s="146" t="s">
        <v>1030</v>
      </c>
      <c r="B1195" s="170">
        <v>0</v>
      </c>
      <c r="C1195" s="170"/>
    </row>
    <row r="1196" s="153" customFormat="1" ht="17.1" customHeight="1" spans="1:3">
      <c r="A1196" s="146" t="s">
        <v>1031</v>
      </c>
      <c r="B1196" s="170">
        <v>0</v>
      </c>
      <c r="C1196" s="170"/>
    </row>
    <row r="1197" s="153" customFormat="1" ht="17.1" customHeight="1" spans="1:3">
      <c r="A1197" s="146" t="s">
        <v>126</v>
      </c>
      <c r="B1197" s="170">
        <v>188</v>
      </c>
      <c r="C1197" s="170"/>
    </row>
    <row r="1198" s="153" customFormat="1" ht="17.1" customHeight="1" spans="1:3">
      <c r="A1198" s="146" t="s">
        <v>1032</v>
      </c>
      <c r="B1198" s="170">
        <v>0</v>
      </c>
      <c r="C1198" s="170"/>
    </row>
    <row r="1199" s="153" customFormat="1" ht="17.1" customHeight="1" spans="1:3">
      <c r="A1199" s="147" t="s">
        <v>1033</v>
      </c>
      <c r="B1199" s="167">
        <f>SUM(B1200:B1204)</f>
        <v>0</v>
      </c>
      <c r="C1199" s="167">
        <f>SUM(C1200:C1204)</f>
        <v>0</v>
      </c>
    </row>
    <row r="1200" s="153" customFormat="1" ht="17.1" customHeight="1" spans="1:3">
      <c r="A1200" s="146" t="s">
        <v>117</v>
      </c>
      <c r="B1200" s="170">
        <v>0</v>
      </c>
      <c r="C1200" s="170"/>
    </row>
    <row r="1201" s="153" customFormat="1" ht="17.1" customHeight="1" spans="1:3">
      <c r="A1201" s="146" t="s">
        <v>118</v>
      </c>
      <c r="B1201" s="170">
        <v>0</v>
      </c>
      <c r="C1201" s="170"/>
    </row>
    <row r="1202" s="153" customFormat="1" ht="17.1" customHeight="1" spans="1:3">
      <c r="A1202" s="146" t="s">
        <v>119</v>
      </c>
      <c r="B1202" s="170">
        <v>0</v>
      </c>
      <c r="C1202" s="170"/>
    </row>
    <row r="1203" s="153" customFormat="1" ht="17.1" customHeight="1" spans="1:3">
      <c r="A1203" s="146" t="s">
        <v>1034</v>
      </c>
      <c r="B1203" s="170">
        <v>0</v>
      </c>
      <c r="C1203" s="170"/>
    </row>
    <row r="1204" s="153" customFormat="1" ht="17.1" customHeight="1" spans="1:3">
      <c r="A1204" s="146" t="s">
        <v>1035</v>
      </c>
      <c r="B1204" s="170">
        <v>0</v>
      </c>
      <c r="C1204" s="170"/>
    </row>
    <row r="1205" s="153" customFormat="1" ht="17.1" customHeight="1" spans="1:3">
      <c r="A1205" s="147" t="s">
        <v>1036</v>
      </c>
      <c r="B1205" s="167">
        <f>SUM(B1206:B1212)</f>
        <v>0</v>
      </c>
      <c r="C1205" s="167">
        <f>SUM(C1206:C1212)</f>
        <v>0</v>
      </c>
    </row>
    <row r="1206" s="153" customFormat="1" ht="17.1" customHeight="1" spans="1:3">
      <c r="A1206" s="146" t="s">
        <v>117</v>
      </c>
      <c r="B1206" s="170">
        <v>0</v>
      </c>
      <c r="C1206" s="170"/>
    </row>
    <row r="1207" s="153" customFormat="1" ht="17.1" customHeight="1" spans="1:3">
      <c r="A1207" s="146" t="s">
        <v>118</v>
      </c>
      <c r="B1207" s="170">
        <v>0</v>
      </c>
      <c r="C1207" s="170"/>
    </row>
    <row r="1208" s="153" customFormat="1" ht="17.1" customHeight="1" spans="1:3">
      <c r="A1208" s="146" t="s">
        <v>119</v>
      </c>
      <c r="B1208" s="170">
        <v>0</v>
      </c>
      <c r="C1208" s="170"/>
    </row>
    <row r="1209" s="153" customFormat="1" ht="17.1" customHeight="1" spans="1:3">
      <c r="A1209" s="146" t="s">
        <v>1037</v>
      </c>
      <c r="B1209" s="170">
        <v>0</v>
      </c>
      <c r="C1209" s="170"/>
    </row>
    <row r="1210" s="153" customFormat="1" ht="17.1" customHeight="1" spans="1:3">
      <c r="A1210" s="146" t="s">
        <v>1038</v>
      </c>
      <c r="B1210" s="170">
        <v>0</v>
      </c>
      <c r="C1210" s="170"/>
    </row>
    <row r="1211" s="153" customFormat="1" ht="17.1" customHeight="1" spans="1:3">
      <c r="A1211" s="146" t="s">
        <v>126</v>
      </c>
      <c r="B1211" s="170">
        <v>0</v>
      </c>
      <c r="C1211" s="170"/>
    </row>
    <row r="1212" s="153" customFormat="1" ht="17.1" customHeight="1" spans="1:3">
      <c r="A1212" s="146" t="s">
        <v>1039</v>
      </c>
      <c r="B1212" s="170">
        <v>0</v>
      </c>
      <c r="C1212" s="170"/>
    </row>
    <row r="1213" s="153" customFormat="1" ht="17.1" customHeight="1" spans="1:3">
      <c r="A1213" s="147" t="s">
        <v>1040</v>
      </c>
      <c r="B1213" s="167">
        <f>SUM(B1214:B1225)</f>
        <v>0</v>
      </c>
      <c r="C1213" s="167">
        <f>SUM(C1214:C1225)</f>
        <v>0</v>
      </c>
    </row>
    <row r="1214" s="153" customFormat="1" ht="17.1" customHeight="1" spans="1:3">
      <c r="A1214" s="146" t="s">
        <v>117</v>
      </c>
      <c r="B1214" s="170">
        <v>0</v>
      </c>
      <c r="C1214" s="170"/>
    </row>
    <row r="1215" s="153" customFormat="1" ht="17.1" customHeight="1" spans="1:3">
      <c r="A1215" s="146" t="s">
        <v>118</v>
      </c>
      <c r="B1215" s="170">
        <v>0</v>
      </c>
      <c r="C1215" s="170"/>
    </row>
    <row r="1216" s="153" customFormat="1" ht="17.1" customHeight="1" spans="1:3">
      <c r="A1216" s="146" t="s">
        <v>119</v>
      </c>
      <c r="B1216" s="170">
        <v>0</v>
      </c>
      <c r="C1216" s="170"/>
    </row>
    <row r="1217" s="153" customFormat="1" ht="17.1" customHeight="1" spans="1:3">
      <c r="A1217" s="146" t="s">
        <v>1041</v>
      </c>
      <c r="B1217" s="170">
        <v>0</v>
      </c>
      <c r="C1217" s="170"/>
    </row>
    <row r="1218" s="153" customFormat="1" ht="17.1" customHeight="1" spans="1:3">
      <c r="A1218" s="146" t="s">
        <v>1042</v>
      </c>
      <c r="B1218" s="170">
        <v>0</v>
      </c>
      <c r="C1218" s="170"/>
    </row>
    <row r="1219" s="153" customFormat="1" ht="17.1" customHeight="1" spans="1:3">
      <c r="A1219" s="146" t="s">
        <v>1043</v>
      </c>
      <c r="B1219" s="170">
        <v>0</v>
      </c>
      <c r="C1219" s="170"/>
    </row>
    <row r="1220" s="153" customFormat="1" ht="17.1" customHeight="1" spans="1:3">
      <c r="A1220" s="146" t="s">
        <v>1044</v>
      </c>
      <c r="B1220" s="170">
        <v>0</v>
      </c>
      <c r="C1220" s="170"/>
    </row>
    <row r="1221" s="153" customFormat="1" ht="17.1" customHeight="1" spans="1:3">
      <c r="A1221" s="146" t="s">
        <v>1045</v>
      </c>
      <c r="B1221" s="170">
        <v>0</v>
      </c>
      <c r="C1221" s="170"/>
    </row>
    <row r="1222" s="153" customFormat="1" ht="17.1" customHeight="1" spans="1:3">
      <c r="A1222" s="146" t="s">
        <v>1046</v>
      </c>
      <c r="B1222" s="170">
        <v>0</v>
      </c>
      <c r="C1222" s="170"/>
    </row>
    <row r="1223" s="153" customFormat="1" ht="17.1" customHeight="1" spans="1:3">
      <c r="A1223" s="146" t="s">
        <v>1047</v>
      </c>
      <c r="B1223" s="170">
        <v>0</v>
      </c>
      <c r="C1223" s="170"/>
    </row>
    <row r="1224" s="153" customFormat="1" ht="17.1" customHeight="1" spans="1:3">
      <c r="A1224" s="146" t="s">
        <v>1048</v>
      </c>
      <c r="B1224" s="170">
        <v>0</v>
      </c>
      <c r="C1224" s="170"/>
    </row>
    <row r="1225" s="153" customFormat="1" ht="17.1" customHeight="1" spans="1:3">
      <c r="A1225" s="146" t="s">
        <v>1049</v>
      </c>
      <c r="B1225" s="170">
        <v>0</v>
      </c>
      <c r="C1225" s="170"/>
    </row>
    <row r="1226" s="153" customFormat="1" ht="17.1" customHeight="1" spans="1:3">
      <c r="A1226" s="147" t="s">
        <v>1050</v>
      </c>
      <c r="B1226" s="167">
        <f>SUM(B1227:B1229)</f>
        <v>150</v>
      </c>
      <c r="C1226" s="167">
        <f>SUM(C1227:C1229)</f>
        <v>0</v>
      </c>
    </row>
    <row r="1227" s="153" customFormat="1" ht="17.1" customHeight="1" spans="1:3">
      <c r="A1227" s="146" t="s">
        <v>1051</v>
      </c>
      <c r="B1227" s="170">
        <v>150</v>
      </c>
      <c r="C1227" s="170"/>
    </row>
    <row r="1228" s="153" customFormat="1" ht="17.1" customHeight="1" spans="1:3">
      <c r="A1228" s="146" t="s">
        <v>1052</v>
      </c>
      <c r="B1228" s="170">
        <v>0</v>
      </c>
      <c r="C1228" s="170"/>
    </row>
    <row r="1229" s="153" customFormat="1" ht="17.1" customHeight="1" spans="1:3">
      <c r="A1229" s="146" t="s">
        <v>1053</v>
      </c>
      <c r="B1229" s="170">
        <v>0</v>
      </c>
      <c r="C1229" s="170"/>
    </row>
    <row r="1230" s="153" customFormat="1" ht="17.1" customHeight="1" spans="1:3">
      <c r="A1230" s="147" t="s">
        <v>1054</v>
      </c>
      <c r="B1230" s="167">
        <f>SUM(B1231:B1233)</f>
        <v>200</v>
      </c>
      <c r="C1230" s="167">
        <f>SUM(C1231:C1233)</f>
        <v>0</v>
      </c>
    </row>
    <row r="1231" s="153" customFormat="1" ht="17.1" customHeight="1" spans="1:3">
      <c r="A1231" s="146" t="s">
        <v>1055</v>
      </c>
      <c r="B1231" s="170">
        <v>200</v>
      </c>
      <c r="C1231" s="170"/>
    </row>
    <row r="1232" s="153" customFormat="1" ht="17.1" customHeight="1" spans="1:3">
      <c r="A1232" s="146" t="s">
        <v>1056</v>
      </c>
      <c r="B1232" s="170">
        <v>0</v>
      </c>
      <c r="C1232" s="170"/>
    </row>
    <row r="1233" s="153" customFormat="1" ht="17.1" customHeight="1" spans="1:3">
      <c r="A1233" s="146" t="s">
        <v>1057</v>
      </c>
      <c r="B1233" s="170">
        <v>0</v>
      </c>
      <c r="C1233" s="170"/>
    </row>
    <row r="1234" s="153" customFormat="1" ht="17.1" customHeight="1" spans="1:3">
      <c r="A1234" s="147" t="s">
        <v>1058</v>
      </c>
      <c r="B1234" s="167">
        <v>0</v>
      </c>
      <c r="C1234" s="167"/>
    </row>
    <row r="1235" s="153" customFormat="1" ht="17.1" customHeight="1" spans="1:3">
      <c r="A1235" s="147" t="s">
        <v>1059</v>
      </c>
      <c r="B1235" s="167">
        <v>2000</v>
      </c>
      <c r="C1235" s="167"/>
    </row>
    <row r="1236" s="153" customFormat="1" ht="17.1" customHeight="1" spans="1:3">
      <c r="A1236" s="147" t="s">
        <v>1060</v>
      </c>
      <c r="B1236" s="167">
        <f>B1237+B1238</f>
        <v>800</v>
      </c>
      <c r="C1236" s="167">
        <f>SUM(C1237:C1238)</f>
        <v>0</v>
      </c>
    </row>
    <row r="1237" s="153" customFormat="1" ht="17.1" customHeight="1" spans="1:3">
      <c r="A1237" s="147" t="s">
        <v>1061</v>
      </c>
      <c r="B1237" s="167">
        <v>0</v>
      </c>
      <c r="C1237" s="167"/>
    </row>
    <row r="1238" s="153" customFormat="1" ht="17.1" customHeight="1" spans="1:3">
      <c r="A1238" s="147" t="s">
        <v>927</v>
      </c>
      <c r="B1238" s="167">
        <v>800</v>
      </c>
      <c r="C1238" s="167"/>
    </row>
    <row r="1239" s="153" customFormat="1" ht="17.1" customHeight="1" spans="1:3">
      <c r="A1239" s="147" t="s">
        <v>1062</v>
      </c>
      <c r="B1239" s="167">
        <f>B1240</f>
        <v>4800</v>
      </c>
      <c r="C1239" s="167">
        <f>C1240</f>
        <v>0</v>
      </c>
    </row>
    <row r="1240" s="153" customFormat="1" ht="17.1" customHeight="1" spans="1:3">
      <c r="A1240" s="147" t="s">
        <v>1063</v>
      </c>
      <c r="B1240" s="167">
        <f>SUM(B1241:B1244)</f>
        <v>4800</v>
      </c>
      <c r="C1240" s="167">
        <f>SUM(C1241:C1244)</f>
        <v>0</v>
      </c>
    </row>
    <row r="1241" s="153" customFormat="1" ht="17.1" customHeight="1" spans="1:3">
      <c r="A1241" s="146" t="s">
        <v>1064</v>
      </c>
      <c r="B1241" s="170">
        <v>4800</v>
      </c>
      <c r="C1241" s="170"/>
    </row>
    <row r="1242" s="153" customFormat="1" ht="17.1" customHeight="1" spans="1:3">
      <c r="A1242" s="146" t="s">
        <v>1065</v>
      </c>
      <c r="B1242" s="170"/>
      <c r="C1242" s="170"/>
    </row>
    <row r="1243" s="153" customFormat="1" ht="17.1" customHeight="1" spans="1:3">
      <c r="A1243" s="146" t="s">
        <v>1066</v>
      </c>
      <c r="B1243" s="170"/>
      <c r="C1243" s="170"/>
    </row>
    <row r="1244" s="153" customFormat="1" ht="17.1" customHeight="1" spans="1:3">
      <c r="A1244" s="146" t="s">
        <v>1067</v>
      </c>
      <c r="B1244" s="170"/>
      <c r="C1244" s="170"/>
    </row>
    <row r="1245" s="153" customFormat="1" ht="17.1" customHeight="1" spans="1:3">
      <c r="A1245" s="147" t="s">
        <v>1068</v>
      </c>
      <c r="B1245" s="167"/>
      <c r="C1245" s="167"/>
    </row>
    <row r="1246" s="153" customFormat="1" ht="17.1" customHeight="1" spans="1:3">
      <c r="A1246" s="146" t="s">
        <v>1069</v>
      </c>
      <c r="B1246" s="170"/>
      <c r="C1246" s="170"/>
    </row>
    <row r="1247" s="153" customFormat="1" ht="17.1" customHeight="1" spans="1:3">
      <c r="A1247" s="178" t="s">
        <v>1070</v>
      </c>
      <c r="B1247" s="179">
        <f>B1245+B1239+B1236+B1235+B1187+B1143+B1123+B1079+B1069+B1039+B1019+B955+B897+B790+B771+B699+B628+B502+B445+B389+B338+B248+B238+B234+B5</f>
        <v>176025</v>
      </c>
      <c r="C1247" s="179">
        <f>C1245+C1239+C1236+C1235+C1187+C1143+C1123+C1079+C1069+C1039+C1019+C955+C897+C790+C771+C699+C628+C502+C445+C389+C338+C248+C238+C234+C5</f>
        <v>1970</v>
      </c>
    </row>
    <row r="1248" spans="1:3">
      <c r="A1248" s="180"/>
      <c r="B1248" s="181"/>
      <c r="C1248" s="182"/>
    </row>
    <row r="1249" spans="1:3">
      <c r="A1249" s="147" t="s">
        <v>919</v>
      </c>
      <c r="B1249" s="184"/>
      <c r="C1249" s="185"/>
    </row>
    <row r="1250" spans="1:3">
      <c r="A1250" s="147" t="s">
        <v>1071</v>
      </c>
      <c r="B1250" s="184">
        <f>SUM(B1251:B1254)</f>
        <v>0</v>
      </c>
      <c r="C1250" s="184">
        <f>SUM(C1251:C1254)</f>
        <v>0</v>
      </c>
    </row>
    <row r="1251" spans="1:3">
      <c r="A1251" s="146" t="s">
        <v>1072</v>
      </c>
      <c r="B1251" s="181"/>
      <c r="C1251" s="170"/>
    </row>
    <row r="1252" spans="1:3">
      <c r="A1252" s="146" t="s">
        <v>1073</v>
      </c>
      <c r="B1252" s="181"/>
      <c r="C1252" s="182"/>
    </row>
    <row r="1253" spans="1:3">
      <c r="A1253" s="146" t="s">
        <v>1074</v>
      </c>
      <c r="B1253" s="181"/>
      <c r="C1253" s="182"/>
    </row>
    <row r="1254" spans="1:3">
      <c r="A1254" s="146" t="s">
        <v>1075</v>
      </c>
      <c r="B1254" s="181" t="s">
        <v>54</v>
      </c>
      <c r="C1254" s="182"/>
    </row>
    <row r="1255" spans="1:3">
      <c r="A1255" s="177" t="s">
        <v>1076</v>
      </c>
      <c r="B1255" s="184">
        <f>B1256+B1257</f>
        <v>0</v>
      </c>
      <c r="C1255" s="184">
        <f>C1256+C1257</f>
        <v>0</v>
      </c>
    </row>
    <row r="1256" spans="1:3">
      <c r="A1256" s="187" t="s">
        <v>1077</v>
      </c>
      <c r="B1256" s="181"/>
      <c r="C1256" s="182"/>
    </row>
    <row r="1257" spans="1:3">
      <c r="A1257" s="187" t="s">
        <v>1078</v>
      </c>
      <c r="B1257" s="181"/>
      <c r="C1257" s="182"/>
    </row>
    <row r="1258" spans="1:3">
      <c r="A1258" s="177" t="s">
        <v>1079</v>
      </c>
      <c r="B1258" s="184">
        <f>B1259+B1267+B1271</f>
        <v>0</v>
      </c>
      <c r="C1258" s="184">
        <f>C1259+C1267+C1271</f>
        <v>0</v>
      </c>
    </row>
    <row r="1259" spans="1:3">
      <c r="A1259" s="147" t="s">
        <v>1080</v>
      </c>
      <c r="B1259" s="184">
        <f>SUM(B1260:B1266)</f>
        <v>0</v>
      </c>
      <c r="C1259" s="184">
        <f>SUM(C1260:C1266)</f>
        <v>0</v>
      </c>
    </row>
    <row r="1260" spans="1:3">
      <c r="A1260" s="76" t="s">
        <v>1081</v>
      </c>
      <c r="B1260" s="181"/>
      <c r="C1260" s="182"/>
    </row>
    <row r="1261" spans="1:3">
      <c r="A1261" s="76" t="s">
        <v>1082</v>
      </c>
      <c r="B1261" s="181"/>
      <c r="C1261" s="182"/>
    </row>
    <row r="1262" spans="1:3">
      <c r="A1262" s="76" t="s">
        <v>1083</v>
      </c>
      <c r="B1262" s="181"/>
      <c r="C1262" s="182"/>
    </row>
    <row r="1263" spans="1:3">
      <c r="A1263" s="76" t="s">
        <v>1084</v>
      </c>
      <c r="B1263" s="181"/>
      <c r="C1263" s="182"/>
    </row>
    <row r="1264" spans="1:3">
      <c r="A1264" s="76" t="s">
        <v>1085</v>
      </c>
      <c r="B1264" s="181"/>
      <c r="C1264" s="182"/>
    </row>
    <row r="1265" spans="1:3">
      <c r="A1265" s="112" t="s">
        <v>1086</v>
      </c>
      <c r="B1265" s="181"/>
      <c r="C1265" s="182"/>
    </row>
    <row r="1266" spans="1:3">
      <c r="A1266" s="112" t="s">
        <v>1087</v>
      </c>
      <c r="B1266" s="181"/>
      <c r="C1266" s="182"/>
    </row>
    <row r="1267" spans="1:3">
      <c r="A1267" s="189" t="s">
        <v>1088</v>
      </c>
      <c r="B1267" s="184">
        <f>B1268+B1269+B1270</f>
        <v>0</v>
      </c>
      <c r="C1267" s="184">
        <f>C1268+C1269+C1270</f>
        <v>0</v>
      </c>
    </row>
    <row r="1268" spans="1:3">
      <c r="A1268" s="76" t="s">
        <v>1089</v>
      </c>
      <c r="B1268" s="181"/>
      <c r="C1268" s="182"/>
    </row>
    <row r="1269" spans="1:3">
      <c r="A1269" s="76" t="s">
        <v>1090</v>
      </c>
      <c r="B1269" s="181"/>
      <c r="C1269" s="182"/>
    </row>
    <row r="1270" spans="1:3">
      <c r="A1270" s="146" t="s">
        <v>1091</v>
      </c>
      <c r="B1270" s="181"/>
      <c r="C1270" s="182"/>
    </row>
    <row r="1271" spans="1:3">
      <c r="A1271" s="177" t="s">
        <v>1092</v>
      </c>
      <c r="B1271" s="184"/>
      <c r="C1271" s="185"/>
    </row>
    <row r="1272" spans="1:3">
      <c r="A1272" s="108" t="s">
        <v>1093</v>
      </c>
      <c r="B1272" s="184">
        <v>10092</v>
      </c>
      <c r="C1272" s="184"/>
    </row>
    <row r="1273" spans="1:3">
      <c r="A1273" s="108" t="s">
        <v>1094</v>
      </c>
      <c r="B1273" s="184"/>
      <c r="C1273" s="184"/>
    </row>
    <row r="1274" spans="1:3">
      <c r="A1274" s="108" t="s">
        <v>1095</v>
      </c>
      <c r="B1274" s="184"/>
      <c r="C1274" s="185"/>
    </row>
    <row r="1275" spans="1:3">
      <c r="A1275" s="189" t="s">
        <v>1096</v>
      </c>
      <c r="B1275" s="184"/>
      <c r="C1275" s="184"/>
    </row>
    <row r="1276" spans="1:3">
      <c r="A1276" s="191" t="s">
        <v>1097</v>
      </c>
      <c r="B1276" s="184">
        <f>B1247+B1249+B1250+B1258+B1275+B1272+B1273+B1274+B1255</f>
        <v>186117</v>
      </c>
      <c r="C1276" s="184">
        <f>C1247+C1249+C1250+C1258+C1275+C1272+C1273+C1274+C1255</f>
        <v>1970</v>
      </c>
    </row>
  </sheetData>
  <mergeCells count="2">
    <mergeCell ref="A2:C2"/>
    <mergeCell ref="A3:C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
  <sheetViews>
    <sheetView workbookViewId="0">
      <selection activeCell="A8" sqref="A8"/>
    </sheetView>
  </sheetViews>
  <sheetFormatPr defaultColWidth="10" defaultRowHeight="15.6" outlineLevelCol="4"/>
  <cols>
    <col min="1" max="1" width="69.25" style="5" customWidth="1"/>
    <col min="2" max="2" width="23.6296296296296" style="5" customWidth="1"/>
    <col min="3" max="3" width="15.75" style="5" customWidth="1"/>
    <col min="4" max="4" width="17.75" style="5" customWidth="1"/>
    <col min="5" max="5" width="16.5" style="5" customWidth="1"/>
    <col min="6" max="6" width="14" style="5" customWidth="1"/>
    <col min="7" max="252" width="10" style="5" customWidth="1"/>
    <col min="253" max="16384" width="10" style="5"/>
  </cols>
  <sheetData>
    <row r="1" ht="18" customHeight="1" spans="1:5">
      <c r="A1" s="131" t="s">
        <v>1098</v>
      </c>
      <c r="B1" s="132"/>
    </row>
    <row r="2" ht="30" customHeight="1" spans="1:5">
      <c r="A2" s="133" t="s">
        <v>1099</v>
      </c>
      <c r="B2" s="133"/>
    </row>
    <row r="3" ht="17.1" customHeight="1" spans="1:5">
      <c r="A3" s="134"/>
      <c r="B3" s="135" t="s">
        <v>25</v>
      </c>
    </row>
    <row r="4" ht="20.1" customHeight="1" spans="1:5">
      <c r="A4" s="250" t="s">
        <v>1100</v>
      </c>
      <c r="B4" s="250" t="s">
        <v>1101</v>
      </c>
    </row>
    <row r="5" ht="16.5" customHeight="1" spans="1:5">
      <c r="A5" s="251" t="s">
        <v>1102</v>
      </c>
      <c r="B5" s="140">
        <f>SUM(B6:B9)</f>
        <v>611</v>
      </c>
      <c r="D5" s="142"/>
      <c r="E5" s="142"/>
    </row>
    <row r="6" ht="16.5" customHeight="1" spans="1:5">
      <c r="A6" s="252" t="s">
        <v>1103</v>
      </c>
      <c r="B6" s="144">
        <v>304</v>
      </c>
      <c r="D6" s="142"/>
      <c r="E6" s="142"/>
    </row>
    <row r="7" ht="16.5" customHeight="1" spans="1:5">
      <c r="A7" s="252" t="s">
        <v>1104</v>
      </c>
      <c r="B7" s="144">
        <v>178</v>
      </c>
      <c r="D7" s="142"/>
      <c r="E7" s="142"/>
    </row>
    <row r="8" ht="16.5" customHeight="1" spans="1:5">
      <c r="A8" s="252" t="s">
        <v>1105</v>
      </c>
      <c r="B8" s="144">
        <v>72</v>
      </c>
      <c r="D8" s="142"/>
      <c r="E8" s="142"/>
    </row>
    <row r="9" ht="16.5" customHeight="1" spans="1:5">
      <c r="A9" s="252" t="s">
        <v>1106</v>
      </c>
      <c r="B9" s="144">
        <v>57</v>
      </c>
      <c r="D9" s="142"/>
      <c r="E9" s="142"/>
    </row>
    <row r="10" ht="16.5" customHeight="1" spans="1:5">
      <c r="A10" s="251" t="s">
        <v>1107</v>
      </c>
      <c r="B10" s="140">
        <f>SUM(B11:B20)</f>
        <v>181.26</v>
      </c>
      <c r="D10" s="142"/>
      <c r="E10" s="142"/>
    </row>
    <row r="11" ht="16.5" customHeight="1" spans="1:5">
      <c r="A11" s="252" t="s">
        <v>1108</v>
      </c>
      <c r="B11" s="144">
        <v>115</v>
      </c>
      <c r="D11" s="142"/>
      <c r="E11" s="142"/>
    </row>
    <row r="12" ht="16.5" customHeight="1" spans="1:5">
      <c r="A12" s="252" t="s">
        <v>1109</v>
      </c>
      <c r="B12" s="144">
        <v>3</v>
      </c>
      <c r="D12" s="142"/>
      <c r="E12" s="142"/>
    </row>
    <row r="13" ht="16.5" customHeight="1" spans="1:5">
      <c r="A13" s="252" t="s">
        <v>1110</v>
      </c>
      <c r="B13" s="144"/>
      <c r="D13" s="142"/>
      <c r="E13" s="142"/>
    </row>
    <row r="14" ht="16.5" customHeight="1" spans="1:5">
      <c r="A14" s="252" t="s">
        <v>1111</v>
      </c>
      <c r="B14" s="144"/>
      <c r="D14" s="142"/>
      <c r="E14" s="142"/>
    </row>
    <row r="15" ht="16.5" customHeight="1" spans="1:5">
      <c r="A15" s="252" t="s">
        <v>1112</v>
      </c>
      <c r="B15" s="144">
        <v>53</v>
      </c>
      <c r="D15" s="142"/>
      <c r="E15" s="142"/>
    </row>
    <row r="16" ht="16.5" customHeight="1" spans="1:5">
      <c r="A16" s="252" t="s">
        <v>1113</v>
      </c>
      <c r="B16" s="144">
        <v>0.39</v>
      </c>
      <c r="D16" s="142"/>
      <c r="E16" s="142"/>
    </row>
    <row r="17" ht="16.5" customHeight="1" spans="1:5">
      <c r="A17" s="252" t="s">
        <v>1114</v>
      </c>
      <c r="B17" s="144"/>
      <c r="D17" s="142"/>
      <c r="E17" s="142"/>
    </row>
    <row r="18" ht="16.5" customHeight="1" spans="1:5">
      <c r="A18" s="252" t="s">
        <v>1115</v>
      </c>
      <c r="B18" s="144">
        <v>9</v>
      </c>
      <c r="D18" s="142"/>
      <c r="E18" s="142"/>
    </row>
    <row r="19" ht="16.5" customHeight="1" spans="1:5">
      <c r="A19" s="252" t="s">
        <v>1116</v>
      </c>
      <c r="B19" s="144">
        <v>0.12</v>
      </c>
      <c r="D19" s="142"/>
      <c r="E19" s="142"/>
    </row>
    <row r="20" ht="16.5" customHeight="1" spans="1:5">
      <c r="A20" s="252" t="s">
        <v>1117</v>
      </c>
      <c r="B20" s="144">
        <v>0.75</v>
      </c>
      <c r="D20" s="142"/>
      <c r="E20" s="142"/>
    </row>
    <row r="21" ht="16.5" customHeight="1" spans="1:5">
      <c r="A21" s="251" t="s">
        <v>1118</v>
      </c>
      <c r="B21" s="140">
        <f>SUM(B22:B28)</f>
        <v>0</v>
      </c>
      <c r="D21" s="142"/>
      <c r="E21" s="142"/>
    </row>
    <row r="22" ht="16.5" customHeight="1" spans="1:5">
      <c r="A22" s="252" t="s">
        <v>1119</v>
      </c>
      <c r="B22" s="144"/>
      <c r="D22" s="142"/>
      <c r="E22" s="142"/>
    </row>
    <row r="23" ht="16.5" customHeight="1" spans="1:5">
      <c r="A23" s="252" t="s">
        <v>1120</v>
      </c>
      <c r="B23" s="144"/>
      <c r="D23" s="142"/>
      <c r="E23" s="142"/>
    </row>
    <row r="24" ht="16.5" customHeight="1" spans="1:5">
      <c r="A24" s="252" t="s">
        <v>1121</v>
      </c>
      <c r="B24" s="144"/>
      <c r="D24" s="142"/>
      <c r="E24" s="142"/>
    </row>
    <row r="25" ht="16.5" customHeight="1" spans="1:5">
      <c r="A25" s="252" t="s">
        <v>1122</v>
      </c>
      <c r="B25" s="144"/>
      <c r="D25" s="142"/>
      <c r="E25" s="142"/>
    </row>
    <row r="26" ht="16.5" customHeight="1" spans="1:5">
      <c r="A26" s="252" t="s">
        <v>1123</v>
      </c>
      <c r="B26" s="144"/>
      <c r="D26" s="142"/>
      <c r="E26" s="142"/>
    </row>
    <row r="27" ht="16.5" customHeight="1" spans="1:5">
      <c r="A27" s="252" t="s">
        <v>1124</v>
      </c>
      <c r="B27" s="144"/>
      <c r="D27" s="142"/>
      <c r="E27" s="142"/>
    </row>
    <row r="28" ht="16.5" customHeight="1" spans="1:5">
      <c r="A28" s="252" t="s">
        <v>1125</v>
      </c>
      <c r="B28" s="144"/>
      <c r="D28" s="142"/>
      <c r="E28" s="142"/>
    </row>
    <row r="29" ht="16.5" customHeight="1" spans="1:5">
      <c r="A29" s="251" t="s">
        <v>1126</v>
      </c>
      <c r="B29" s="140">
        <f>SUM(B30:B35)</f>
        <v>0</v>
      </c>
      <c r="D29" s="142"/>
      <c r="E29" s="142"/>
    </row>
    <row r="30" ht="16.5" customHeight="1" spans="1:5">
      <c r="A30" s="252" t="s">
        <v>1119</v>
      </c>
      <c r="B30" s="144"/>
      <c r="D30" s="142"/>
      <c r="E30" s="142"/>
    </row>
    <row r="31" ht="16.5" customHeight="1" spans="1:5">
      <c r="A31" s="252" t="s">
        <v>1120</v>
      </c>
      <c r="B31" s="144"/>
      <c r="D31" s="142"/>
      <c r="E31" s="142"/>
    </row>
    <row r="32" ht="16.5" customHeight="1" spans="1:5">
      <c r="A32" s="252" t="s">
        <v>1121</v>
      </c>
      <c r="B32" s="144"/>
      <c r="D32" s="142"/>
      <c r="E32" s="142"/>
    </row>
    <row r="33" ht="16.5" customHeight="1" spans="1:5">
      <c r="A33" s="252" t="s">
        <v>1123</v>
      </c>
      <c r="B33" s="144"/>
      <c r="D33" s="142"/>
      <c r="E33" s="142"/>
    </row>
    <row r="34" ht="16.5" customHeight="1" spans="1:5">
      <c r="A34" s="252" t="s">
        <v>1124</v>
      </c>
      <c r="B34" s="144"/>
      <c r="D34" s="142"/>
      <c r="E34" s="142"/>
    </row>
    <row r="35" ht="16.5" customHeight="1" spans="1:5">
      <c r="A35" s="252" t="s">
        <v>1125</v>
      </c>
      <c r="B35" s="144"/>
      <c r="D35" s="142"/>
      <c r="E35" s="142"/>
    </row>
    <row r="36" ht="16.5" customHeight="1" spans="1:5">
      <c r="A36" s="251" t="s">
        <v>1127</v>
      </c>
      <c r="B36" s="140">
        <f>SUM(B37:B39)</f>
        <v>352</v>
      </c>
      <c r="D36" s="142"/>
      <c r="E36" s="142"/>
    </row>
    <row r="37" ht="16.5" customHeight="1" spans="1:5">
      <c r="A37" s="252" t="s">
        <v>1128</v>
      </c>
      <c r="B37" s="144">
        <v>317</v>
      </c>
      <c r="D37" s="142"/>
      <c r="E37" s="142"/>
    </row>
    <row r="38" ht="16.5" customHeight="1" spans="1:5">
      <c r="A38" s="252" t="s">
        <v>1129</v>
      </c>
      <c r="B38" s="144">
        <v>35</v>
      </c>
      <c r="D38" s="142"/>
      <c r="E38" s="142"/>
    </row>
    <row r="39" ht="16.5" customHeight="1" spans="1:5">
      <c r="A39" s="252" t="s">
        <v>1130</v>
      </c>
      <c r="B39" s="144"/>
      <c r="D39" s="142"/>
      <c r="E39" s="142"/>
    </row>
    <row r="40" ht="16.5" customHeight="1" spans="1:5">
      <c r="A40" s="251" t="s">
        <v>1131</v>
      </c>
      <c r="B40" s="140">
        <f>SUM(B41:B42)</f>
        <v>0</v>
      </c>
      <c r="D40" s="142"/>
      <c r="E40" s="142"/>
    </row>
    <row r="41" ht="16.5" customHeight="1" spans="1:5">
      <c r="A41" s="252" t="s">
        <v>1132</v>
      </c>
      <c r="B41" s="144"/>
      <c r="D41" s="142"/>
      <c r="E41" s="142"/>
    </row>
    <row r="42" ht="16.5" customHeight="1" spans="1:5">
      <c r="A42" s="252" t="s">
        <v>1133</v>
      </c>
      <c r="B42" s="144"/>
      <c r="D42" s="142"/>
      <c r="E42" s="142"/>
    </row>
    <row r="43" ht="16.5" customHeight="1" spans="1:5">
      <c r="A43" s="251" t="s">
        <v>1134</v>
      </c>
      <c r="B43" s="140">
        <f>SUM(B44:B46)</f>
        <v>0</v>
      </c>
      <c r="D43" s="142"/>
      <c r="E43" s="142"/>
    </row>
    <row r="44" ht="16.5" customHeight="1" spans="1:5">
      <c r="A44" s="252" t="s">
        <v>1135</v>
      </c>
      <c r="B44" s="144"/>
      <c r="D44" s="142"/>
      <c r="E44" s="142"/>
    </row>
    <row r="45" ht="16.5" customHeight="1" spans="1:5">
      <c r="A45" s="252" t="s">
        <v>1136</v>
      </c>
      <c r="B45" s="144"/>
      <c r="D45" s="142"/>
      <c r="E45" s="142"/>
    </row>
    <row r="46" ht="16.5" customHeight="1" spans="1:5">
      <c r="A46" s="252" t="s">
        <v>1137</v>
      </c>
      <c r="B46" s="144"/>
      <c r="D46" s="142"/>
      <c r="E46" s="142"/>
    </row>
    <row r="47" ht="16.5" customHeight="1" spans="1:5">
      <c r="A47" s="251" t="s">
        <v>1138</v>
      </c>
      <c r="B47" s="140"/>
      <c r="D47" s="142"/>
      <c r="E47" s="142"/>
    </row>
    <row r="48" ht="16.5" customHeight="1" spans="1:5">
      <c r="A48" s="252" t="s">
        <v>1139</v>
      </c>
      <c r="B48" s="144"/>
      <c r="D48" s="142"/>
      <c r="E48" s="142"/>
    </row>
    <row r="49" ht="16.5" customHeight="1" spans="1:5">
      <c r="A49" s="252" t="s">
        <v>1140</v>
      </c>
      <c r="B49" s="144"/>
      <c r="D49" s="142"/>
      <c r="E49" s="142"/>
    </row>
    <row r="50" ht="16.5" customHeight="1" spans="1:5">
      <c r="A50" s="251" t="s">
        <v>1141</v>
      </c>
      <c r="B50" s="140">
        <f>SUM(B51:B55)</f>
        <v>263</v>
      </c>
      <c r="D50" s="142"/>
      <c r="E50" s="142"/>
    </row>
    <row r="51" ht="16.5" customHeight="1" spans="1:5">
      <c r="A51" s="252" t="s">
        <v>1142</v>
      </c>
      <c r="B51" s="144">
        <v>263</v>
      </c>
      <c r="D51" s="142"/>
      <c r="E51" s="142"/>
    </row>
    <row r="52" ht="16.5" customHeight="1" spans="1:5">
      <c r="A52" s="252" t="s">
        <v>1143</v>
      </c>
      <c r="B52" s="144"/>
      <c r="D52" s="142"/>
      <c r="E52" s="142"/>
    </row>
    <row r="53" ht="16.5" customHeight="1" spans="1:5">
      <c r="A53" s="252" t="s">
        <v>1144</v>
      </c>
      <c r="B53" s="144"/>
      <c r="D53" s="142"/>
      <c r="E53" s="142"/>
    </row>
    <row r="54" ht="16.5" customHeight="1" spans="1:5">
      <c r="A54" s="252" t="s">
        <v>1145</v>
      </c>
      <c r="B54" s="144"/>
      <c r="D54" s="142"/>
      <c r="E54" s="142"/>
    </row>
    <row r="55" ht="16.5" customHeight="1" spans="1:5">
      <c r="A55" s="252" t="s">
        <v>1146</v>
      </c>
      <c r="B55" s="144"/>
      <c r="D55" s="142"/>
      <c r="E55" s="142"/>
    </row>
    <row r="56" ht="16.5" customHeight="1" spans="1:5">
      <c r="A56" s="251" t="s">
        <v>1147</v>
      </c>
      <c r="B56" s="140"/>
      <c r="D56" s="142"/>
      <c r="E56" s="142"/>
    </row>
    <row r="57" ht="16.5" customHeight="1" spans="1:5">
      <c r="A57" s="252" t="s">
        <v>1148</v>
      </c>
      <c r="B57" s="144"/>
      <c r="D57" s="142"/>
      <c r="E57" s="142"/>
    </row>
    <row r="58" ht="16.5" customHeight="1" spans="1:5">
      <c r="A58" s="252" t="s">
        <v>1149</v>
      </c>
      <c r="B58" s="144"/>
      <c r="D58" s="142"/>
      <c r="E58" s="142"/>
    </row>
    <row r="59" ht="16.5" customHeight="1" spans="1:5">
      <c r="A59" s="252" t="s">
        <v>1150</v>
      </c>
      <c r="B59" s="144"/>
      <c r="D59" s="142"/>
      <c r="E59" s="142"/>
    </row>
    <row r="60" ht="16.5" customHeight="1" spans="1:5">
      <c r="A60" s="251" t="s">
        <v>1151</v>
      </c>
      <c r="B60" s="140">
        <f>SUM(B61:B64)</f>
        <v>0</v>
      </c>
      <c r="D60" s="142"/>
      <c r="E60" s="142"/>
    </row>
    <row r="61" ht="16.5" customHeight="1" spans="1:5">
      <c r="A61" s="252" t="s">
        <v>1152</v>
      </c>
      <c r="B61" s="144"/>
      <c r="D61" s="142"/>
      <c r="E61" s="142"/>
    </row>
    <row r="62" ht="16.5" customHeight="1" spans="1:5">
      <c r="A62" s="252" t="s">
        <v>1153</v>
      </c>
      <c r="B62" s="144"/>
      <c r="D62" s="142"/>
      <c r="E62" s="142"/>
    </row>
    <row r="63" ht="16.5" customHeight="1" spans="1:5">
      <c r="A63" s="252" t="s">
        <v>1154</v>
      </c>
      <c r="B63" s="144"/>
      <c r="D63" s="142"/>
      <c r="E63" s="142"/>
    </row>
    <row r="64" ht="16.5" customHeight="1" spans="1:5">
      <c r="A64" s="252" t="s">
        <v>1155</v>
      </c>
      <c r="B64" s="144"/>
      <c r="D64" s="142"/>
      <c r="E64" s="142"/>
    </row>
    <row r="65" ht="16.5" customHeight="1" spans="1:5">
      <c r="A65" s="251" t="s">
        <v>1060</v>
      </c>
      <c r="B65" s="140">
        <f>SUM(B66:B69)</f>
        <v>0</v>
      </c>
      <c r="D65" s="142"/>
      <c r="E65" s="142"/>
    </row>
    <row r="66" ht="16.5" customHeight="1" spans="1:5">
      <c r="A66" s="252" t="s">
        <v>1156</v>
      </c>
      <c r="B66" s="144"/>
      <c r="D66" s="142"/>
      <c r="E66" s="142"/>
    </row>
    <row r="67" ht="16.5" customHeight="1" spans="1:5">
      <c r="A67" s="252" t="s">
        <v>1157</v>
      </c>
      <c r="B67" s="144"/>
      <c r="D67" s="142"/>
      <c r="E67" s="142"/>
    </row>
    <row r="68" ht="16.5" customHeight="1" spans="1:5">
      <c r="A68" s="252" t="s">
        <v>1158</v>
      </c>
      <c r="B68" s="144"/>
      <c r="D68" s="142"/>
      <c r="E68" s="142"/>
    </row>
    <row r="69" ht="16.5" customHeight="1" spans="1:5">
      <c r="A69" s="252" t="s">
        <v>1159</v>
      </c>
      <c r="B69" s="144"/>
      <c r="D69" s="142"/>
      <c r="E69" s="142"/>
    </row>
    <row r="70" spans="1:5">
      <c r="A70" s="250" t="s">
        <v>1160</v>
      </c>
      <c r="B70" s="140">
        <f>B5+B10+B21+B29+B36+B40+B43+B47+B50+B56+B60+B65</f>
        <v>1407.26</v>
      </c>
    </row>
  </sheetData>
  <mergeCells count="1">
    <mergeCell ref="A2:B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62"/>
  <sheetViews>
    <sheetView workbookViewId="0">
      <selection activeCell="D6" sqref="D6"/>
    </sheetView>
  </sheetViews>
  <sheetFormatPr defaultColWidth="13.5" defaultRowHeight="15.6" customHeight="1" outlineLevelCol="3"/>
  <cols>
    <col min="1" max="1" width="36.25" style="101" customWidth="1"/>
    <col min="2" max="2" width="10.3796296296296" style="101" customWidth="1"/>
    <col min="3" max="3" width="36.75" style="101" customWidth="1"/>
    <col min="4" max="4" width="13.5" style="101" customWidth="1"/>
    <col min="5" max="5" width="5.75" style="5" customWidth="1"/>
    <col min="6" max="6" width="15.75" style="5" customWidth="1"/>
    <col min="7" max="7" width="17.75" style="5" customWidth="1"/>
    <col min="8" max="8" width="16.5" style="5" customWidth="1"/>
    <col min="9" max="9" width="14" style="5" customWidth="1"/>
    <col min="10" max="32" width="10" style="5" customWidth="1"/>
    <col min="33" max="224" width="13.5" style="5" customWidth="1"/>
    <col min="225" max="255" width="10" style="5" customWidth="1"/>
    <col min="256" max="16384" width="13.5" style="5"/>
  </cols>
  <sheetData>
    <row r="1" ht="21" customHeight="1" spans="1:4">
      <c r="A1" s="244" t="s">
        <v>1161</v>
      </c>
    </row>
    <row r="2" ht="33.95" customHeight="1" spans="1:4">
      <c r="A2" s="104" t="s">
        <v>1162</v>
      </c>
      <c r="B2" s="104"/>
      <c r="C2" s="104"/>
      <c r="D2" s="104"/>
    </row>
    <row r="3" ht="17.1" customHeight="1" spans="1:4">
      <c r="A3" s="106" t="s">
        <v>25</v>
      </c>
      <c r="B3" s="106"/>
      <c r="C3" s="106"/>
      <c r="D3" s="106"/>
    </row>
    <row r="4" ht="16.9" customHeight="1" spans="1:4">
      <c r="A4" s="245" t="s">
        <v>1163</v>
      </c>
      <c r="B4" s="245" t="s">
        <v>29</v>
      </c>
      <c r="C4" s="245" t="s">
        <v>1163</v>
      </c>
      <c r="D4" s="245" t="s">
        <v>29</v>
      </c>
    </row>
    <row r="5" ht="16.9" customHeight="1" spans="1:4">
      <c r="A5" s="246" t="s">
        <v>1164</v>
      </c>
      <c r="B5" s="247"/>
      <c r="C5" s="246" t="s">
        <v>1160</v>
      </c>
      <c r="D5" s="247">
        <v>1985</v>
      </c>
    </row>
    <row r="6" ht="16.9" customHeight="1" spans="1:4">
      <c r="A6" s="246" t="s">
        <v>58</v>
      </c>
      <c r="B6" s="247">
        <f>SUM(B7:B9)</f>
        <v>1985</v>
      </c>
      <c r="C6" s="246" t="s">
        <v>1165</v>
      </c>
      <c r="D6" s="247"/>
    </row>
    <row r="7" ht="16.9" customHeight="1" spans="1:4">
      <c r="A7" s="248" t="s">
        <v>1166</v>
      </c>
      <c r="B7" s="249"/>
      <c r="C7" s="248" t="s">
        <v>1080</v>
      </c>
      <c r="D7" s="249"/>
    </row>
    <row r="8" ht="16.9" customHeight="1" spans="1:4">
      <c r="A8" s="248" t="s">
        <v>1167</v>
      </c>
      <c r="B8" s="249">
        <v>1407</v>
      </c>
      <c r="C8" s="248" t="s">
        <v>1168</v>
      </c>
      <c r="D8" s="249"/>
    </row>
    <row r="9" ht="16.9" customHeight="1" spans="1:4">
      <c r="A9" s="248" t="s">
        <v>99</v>
      </c>
      <c r="B9" s="249">
        <v>578</v>
      </c>
      <c r="C9" s="248" t="s">
        <v>1169</v>
      </c>
      <c r="D9" s="249"/>
    </row>
    <row r="10" ht="16.9" customHeight="1" spans="1:4">
      <c r="A10" s="246" t="s">
        <v>1170</v>
      </c>
      <c r="B10" s="249"/>
      <c r="C10" s="246" t="s">
        <v>1093</v>
      </c>
      <c r="D10" s="247">
        <f>SUM(D11:D12)</f>
        <v>0</v>
      </c>
    </row>
    <row r="11" ht="16.9" customHeight="1" spans="1:4">
      <c r="A11" s="248" t="s">
        <v>1171</v>
      </c>
      <c r="B11" s="249"/>
      <c r="C11" s="248" t="s">
        <v>1172</v>
      </c>
      <c r="D11" s="249"/>
    </row>
    <row r="12" ht="16.9" customHeight="1" spans="1:4">
      <c r="A12" s="248" t="s">
        <v>1173</v>
      </c>
      <c r="B12" s="249"/>
      <c r="C12" s="248" t="s">
        <v>1174</v>
      </c>
      <c r="D12" s="249"/>
    </row>
    <row r="13" ht="16.9" customHeight="1" spans="1:4">
      <c r="A13" s="246" t="s">
        <v>1175</v>
      </c>
      <c r="B13" s="249"/>
      <c r="C13" s="248"/>
      <c r="D13" s="249"/>
    </row>
    <row r="14" ht="16.9" customHeight="1" spans="1:4">
      <c r="A14" s="246" t="s">
        <v>1176</v>
      </c>
      <c r="B14" s="247"/>
      <c r="C14" s="248"/>
      <c r="D14" s="249"/>
    </row>
    <row r="15" ht="16.9" customHeight="1" spans="1:4">
      <c r="A15" s="246" t="s">
        <v>1177</v>
      </c>
      <c r="B15" s="247">
        <f>B16+B17+B18</f>
        <v>0</v>
      </c>
      <c r="C15" s="246" t="s">
        <v>1095</v>
      </c>
      <c r="D15" s="249"/>
    </row>
    <row r="16" ht="16.9" customHeight="1" spans="1:4">
      <c r="A16" s="248" t="s">
        <v>1178</v>
      </c>
      <c r="B16" s="249"/>
      <c r="C16" s="248"/>
      <c r="D16" s="249"/>
    </row>
    <row r="17" ht="16.9" customHeight="1" spans="1:4">
      <c r="A17" s="248" t="s">
        <v>1179</v>
      </c>
      <c r="B17" s="249"/>
      <c r="C17" s="248"/>
      <c r="D17" s="249"/>
    </row>
    <row r="18" ht="16.9" customHeight="1" spans="1:4">
      <c r="A18" s="248" t="s">
        <v>1180</v>
      </c>
      <c r="B18" s="249"/>
      <c r="C18" s="248"/>
      <c r="D18" s="249"/>
    </row>
    <row r="19" ht="16.9" customHeight="1" spans="1:4">
      <c r="A19" s="246" t="s">
        <v>1181</v>
      </c>
      <c r="B19" s="249"/>
      <c r="C19" s="246" t="s">
        <v>1182</v>
      </c>
      <c r="D19" s="247">
        <f>D20</f>
        <v>0</v>
      </c>
    </row>
    <row r="20" ht="16.9" customHeight="1" spans="1:4">
      <c r="A20" s="246" t="s">
        <v>1183</v>
      </c>
      <c r="B20" s="249"/>
      <c r="C20" s="246" t="s">
        <v>1184</v>
      </c>
      <c r="D20" s="247">
        <f>SUM(D21:D24)</f>
        <v>0</v>
      </c>
    </row>
    <row r="21" ht="16.9" customHeight="1" spans="1:4">
      <c r="A21" s="246" t="s">
        <v>1185</v>
      </c>
      <c r="B21" s="249"/>
      <c r="C21" s="248" t="s">
        <v>1186</v>
      </c>
      <c r="D21" s="249"/>
    </row>
    <row r="22" ht="16.9" customHeight="1" spans="1:4">
      <c r="A22" s="248" t="s">
        <v>1187</v>
      </c>
      <c r="B22" s="249"/>
      <c r="C22" s="248" t="s">
        <v>1188</v>
      </c>
      <c r="D22" s="249"/>
    </row>
    <row r="23" ht="16.9" customHeight="1" spans="1:4">
      <c r="A23" s="248" t="s">
        <v>1189</v>
      </c>
      <c r="B23" s="249"/>
      <c r="C23" s="248" t="s">
        <v>1190</v>
      </c>
      <c r="D23" s="249"/>
    </row>
    <row r="24" ht="16.9" customHeight="1" spans="1:4">
      <c r="A24" s="248" t="s">
        <v>1191</v>
      </c>
      <c r="B24" s="249"/>
      <c r="C24" s="248" t="s">
        <v>1192</v>
      </c>
      <c r="D24" s="249"/>
    </row>
    <row r="25" ht="16.9" customHeight="1" spans="1:4">
      <c r="A25" s="248" t="s">
        <v>1193</v>
      </c>
      <c r="B25" s="249"/>
      <c r="C25" s="248"/>
      <c r="D25" s="249"/>
    </row>
    <row r="26" ht="16.9" customHeight="1" spans="1:4">
      <c r="A26" s="246" t="s">
        <v>1194</v>
      </c>
      <c r="B26" s="247">
        <f>B27</f>
        <v>0</v>
      </c>
      <c r="C26" s="246" t="s">
        <v>1195</v>
      </c>
      <c r="D26" s="249"/>
    </row>
    <row r="27" ht="16.9" customHeight="1" spans="1:4">
      <c r="A27" s="247" t="s">
        <v>1196</v>
      </c>
      <c r="B27" s="247">
        <f>SUM(B28:B31)</f>
        <v>0</v>
      </c>
      <c r="C27" s="248" t="s">
        <v>1197</v>
      </c>
      <c r="D27" s="249"/>
    </row>
    <row r="28" ht="16.9" customHeight="1" spans="1:4">
      <c r="A28" s="248" t="s">
        <v>1198</v>
      </c>
      <c r="B28" s="249"/>
      <c r="C28" s="248" t="s">
        <v>1199</v>
      </c>
      <c r="D28" s="249"/>
    </row>
    <row r="29" ht="16.9" customHeight="1" spans="1:4">
      <c r="A29" s="248" t="s">
        <v>1200</v>
      </c>
      <c r="B29" s="249"/>
      <c r="C29" s="248" t="s">
        <v>1201</v>
      </c>
      <c r="D29" s="249"/>
    </row>
    <row r="30" ht="16.9" customHeight="1" spans="1:4">
      <c r="A30" s="248" t="s">
        <v>1202</v>
      </c>
      <c r="B30" s="249"/>
      <c r="C30" s="248" t="s">
        <v>1203</v>
      </c>
      <c r="D30" s="249"/>
    </row>
    <row r="31" ht="16.9" customHeight="1" spans="1:4">
      <c r="A31" s="248" t="s">
        <v>1204</v>
      </c>
      <c r="B31" s="249"/>
      <c r="C31" s="248"/>
      <c r="D31" s="249"/>
    </row>
    <row r="32" ht="16.9" customHeight="1" spans="1:4">
      <c r="A32" s="246" t="s">
        <v>1205</v>
      </c>
      <c r="B32" s="249"/>
      <c r="C32" s="246" t="s">
        <v>1206</v>
      </c>
      <c r="D32" s="249"/>
    </row>
    <row r="33" ht="16.9" customHeight="1" spans="1:4">
      <c r="A33" s="246" t="s">
        <v>1207</v>
      </c>
      <c r="B33" s="249"/>
      <c r="C33" s="246" t="s">
        <v>1208</v>
      </c>
      <c r="D33" s="249"/>
    </row>
    <row r="34" ht="16.9" customHeight="1" spans="1:4">
      <c r="A34" s="246" t="s">
        <v>1209</v>
      </c>
      <c r="B34" s="249"/>
      <c r="C34" s="246" t="s">
        <v>1210</v>
      </c>
      <c r="D34" s="249"/>
    </row>
    <row r="35" ht="16.9" customHeight="1" spans="1:4">
      <c r="A35" s="246" t="s">
        <v>109</v>
      </c>
      <c r="B35" s="247"/>
      <c r="C35" s="246" t="s">
        <v>1094</v>
      </c>
      <c r="D35" s="247"/>
    </row>
    <row r="36" ht="16.9" customHeight="1" spans="1:4">
      <c r="A36" s="246" t="s">
        <v>1211</v>
      </c>
      <c r="B36" s="249"/>
      <c r="C36" s="246" t="s">
        <v>919</v>
      </c>
      <c r="D36" s="249"/>
    </row>
    <row r="37" ht="16.9" customHeight="1" spans="1:4">
      <c r="A37" s="246" t="s">
        <v>1212</v>
      </c>
      <c r="B37" s="249"/>
      <c r="C37" s="246" t="s">
        <v>1213</v>
      </c>
      <c r="D37" s="249"/>
    </row>
    <row r="38" ht="16.9" customHeight="1" spans="1:4">
      <c r="A38" s="246" t="s">
        <v>1214</v>
      </c>
      <c r="B38" s="249"/>
      <c r="C38" s="246" t="s">
        <v>1215</v>
      </c>
      <c r="D38" s="249"/>
    </row>
    <row r="39" ht="16.9" customHeight="1" spans="1:4">
      <c r="A39" s="248"/>
      <c r="B39" s="249"/>
      <c r="C39" s="246" t="s">
        <v>1216</v>
      </c>
      <c r="D39" s="249"/>
    </row>
    <row r="40" ht="16.9" customHeight="1" spans="1:4">
      <c r="A40" s="248"/>
      <c r="B40" s="249"/>
      <c r="C40" s="246" t="s">
        <v>1217</v>
      </c>
      <c r="D40" s="247"/>
    </row>
    <row r="41" ht="16.9" customHeight="1" spans="1:4">
      <c r="A41" s="248"/>
      <c r="B41" s="249"/>
      <c r="C41" s="246" t="s">
        <v>1218</v>
      </c>
      <c r="D41" s="249"/>
    </row>
    <row r="42" ht="16.9" customHeight="1" spans="1:4">
      <c r="A42" s="248"/>
      <c r="B42" s="249"/>
      <c r="C42" s="246" t="s">
        <v>1219</v>
      </c>
      <c r="D42" s="249"/>
    </row>
    <row r="43" ht="16.9" customHeight="1" spans="1:4">
      <c r="A43" s="245" t="s">
        <v>1220</v>
      </c>
      <c r="B43" s="247">
        <f>SUM(B5,B6,B14,B15,B26,B35)</f>
        <v>1985</v>
      </c>
      <c r="C43" s="245" t="s">
        <v>1221</v>
      </c>
      <c r="D43" s="247">
        <f>SUM(D5,D10,D19,D35,D40)</f>
        <v>1985</v>
      </c>
    </row>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row r="1003" ht="16.5" customHeight="1"/>
    <row r="1004" ht="16.5" customHeight="1"/>
    <row r="1005" ht="16.5" customHeight="1"/>
    <row r="1006" ht="16.5" customHeight="1"/>
    <row r="1007" ht="16.5" customHeight="1"/>
    <row r="1008" ht="16.5" customHeight="1"/>
    <row r="1009" ht="16.5" customHeight="1"/>
    <row r="1010" ht="16.5" customHeight="1"/>
    <row r="1011" ht="16.5" customHeight="1"/>
    <row r="1012" ht="16.5" customHeight="1"/>
    <row r="1013" ht="16.5" customHeight="1"/>
    <row r="1014" ht="16.5" customHeight="1"/>
    <row r="1015" ht="16.5" customHeight="1"/>
    <row r="1016" ht="16.5" customHeight="1"/>
    <row r="1017" ht="16.5" customHeight="1"/>
    <row r="1018" ht="16.5" customHeight="1"/>
    <row r="1019" ht="16.5" customHeight="1"/>
    <row r="1020" ht="16.5" customHeight="1"/>
    <row r="1021" ht="16.5" customHeight="1"/>
    <row r="1022" ht="16.5" customHeight="1"/>
    <row r="1023" ht="16.5" customHeight="1"/>
    <row r="1024" ht="16.5" customHeight="1"/>
    <row r="1025" ht="16.5" customHeight="1"/>
    <row r="1026" ht="16.5" customHeight="1"/>
    <row r="1027" ht="16.5" customHeight="1"/>
    <row r="1028" ht="16.5" customHeight="1"/>
    <row r="1029" ht="16.5" customHeight="1"/>
    <row r="1030" ht="16.5" customHeight="1"/>
    <row r="1031" ht="16.5" customHeight="1"/>
    <row r="1032" ht="16.5" customHeight="1"/>
    <row r="1033" ht="16.5" customHeight="1"/>
    <row r="1034" ht="16.5" customHeight="1"/>
    <row r="1035" ht="16.5" customHeight="1"/>
    <row r="1036" ht="16.5" customHeight="1"/>
    <row r="1037" ht="16.5" customHeight="1"/>
    <row r="1038" ht="16.5" customHeight="1"/>
    <row r="1039" ht="16.5" customHeight="1"/>
    <row r="1040" ht="16.5" customHeight="1"/>
    <row r="1041" ht="16.5" customHeight="1"/>
    <row r="1042" ht="16.5" customHeight="1"/>
    <row r="1043" ht="16.5" customHeight="1"/>
    <row r="1044" ht="16.5" customHeight="1"/>
    <row r="1045" ht="16.5" customHeight="1"/>
    <row r="1046" ht="16.5" customHeight="1"/>
    <row r="1047" ht="16.5" customHeight="1"/>
    <row r="1048" ht="16.5" customHeight="1"/>
    <row r="1049" ht="16.5" customHeight="1"/>
    <row r="1050" ht="16.5" customHeight="1"/>
    <row r="1051" ht="16.5" customHeight="1"/>
    <row r="1052" ht="16.5" customHeight="1"/>
    <row r="1053" ht="16.5" customHeight="1"/>
    <row r="1054" ht="16.5" customHeight="1"/>
    <row r="1055" ht="16.5" customHeight="1"/>
    <row r="1056" ht="16.5" customHeight="1"/>
    <row r="1057" ht="16.5" customHeight="1"/>
    <row r="1058" ht="16.5" customHeight="1"/>
    <row r="1059" ht="16.5" customHeight="1"/>
    <row r="1060" ht="16.5" customHeight="1"/>
    <row r="1061" ht="16.5" customHeight="1"/>
    <row r="1062" ht="16.5" customHeight="1"/>
    <row r="1063" ht="16.5" customHeight="1"/>
    <row r="1064" ht="16.5" customHeight="1"/>
    <row r="1065" ht="16.5" customHeight="1"/>
    <row r="1066" ht="16.5" customHeight="1"/>
    <row r="1067" ht="16.5" customHeight="1"/>
    <row r="1068" ht="16.5" customHeight="1"/>
    <row r="1069" ht="16.5" customHeight="1"/>
    <row r="1070" ht="16.5" customHeight="1"/>
    <row r="1071" ht="16.5" customHeight="1"/>
    <row r="1072" ht="16.5" customHeight="1"/>
    <row r="1073" ht="16.5" customHeight="1"/>
    <row r="1074" ht="16.5" customHeight="1"/>
    <row r="1075" ht="16.5" customHeight="1"/>
    <row r="1076" ht="16.5" customHeight="1"/>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sheetData>
  <mergeCells count="2">
    <mergeCell ref="A2:D2"/>
    <mergeCell ref="A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D14" sqref="D14"/>
    </sheetView>
  </sheetViews>
  <sheetFormatPr defaultColWidth="10" defaultRowHeight="15.6" outlineLevelCol="4"/>
  <cols>
    <col min="1" max="1" width="43.8796296296296" style="5" customWidth="1"/>
    <col min="2" max="2" width="11" style="5" customWidth="1"/>
    <col min="3" max="3" width="11.5" style="5" customWidth="1"/>
    <col min="4" max="4" width="11.6296296296296" style="5" customWidth="1"/>
    <col min="5" max="5" width="16.5" style="233" customWidth="1"/>
    <col min="6" max="16384" width="10" style="5"/>
  </cols>
  <sheetData>
    <row r="1" ht="18" customHeight="1" spans="1:5">
      <c r="A1" s="82" t="s">
        <v>1222</v>
      </c>
    </row>
    <row r="2" ht="20.4" spans="1:5">
      <c r="A2" s="83" t="s">
        <v>1223</v>
      </c>
      <c r="B2" s="83"/>
      <c r="C2" s="83"/>
      <c r="D2" s="83"/>
      <c r="E2" s="83"/>
    </row>
    <row r="3" spans="1:5">
      <c r="A3" s="234"/>
      <c r="B3" s="234"/>
      <c r="C3" s="234"/>
      <c r="E3" s="235" t="s">
        <v>25</v>
      </c>
    </row>
    <row r="4" ht="28.5" customHeight="1" spans="1:5">
      <c r="A4" s="196" t="s">
        <v>1163</v>
      </c>
      <c r="B4" s="196" t="s">
        <v>27</v>
      </c>
      <c r="C4" s="196" t="s">
        <v>1224</v>
      </c>
      <c r="D4" s="196" t="s">
        <v>29</v>
      </c>
      <c r="E4" s="236" t="s">
        <v>1225</v>
      </c>
    </row>
    <row r="5" ht="20.1" customHeight="1" spans="1:5">
      <c r="A5" s="90" t="s">
        <v>1226</v>
      </c>
      <c r="B5" s="237"/>
      <c r="C5" s="238" t="s">
        <v>54</v>
      </c>
      <c r="D5" s="237" t="s">
        <v>54</v>
      </c>
      <c r="E5" s="239" t="s">
        <v>54</v>
      </c>
    </row>
    <row r="6" ht="20.1" customHeight="1" spans="1:5">
      <c r="A6" s="90" t="s">
        <v>1227</v>
      </c>
      <c r="B6" s="237"/>
      <c r="C6" s="238"/>
      <c r="D6" s="237"/>
      <c r="E6" s="239" t="s">
        <v>54</v>
      </c>
    </row>
    <row r="7" ht="20.1" customHeight="1" spans="1:5">
      <c r="A7" s="90" t="s">
        <v>1228</v>
      </c>
      <c r="B7" s="237"/>
      <c r="C7" s="238"/>
      <c r="D7" s="237"/>
      <c r="E7" s="239" t="s">
        <v>54</v>
      </c>
    </row>
    <row r="8" ht="20.1" customHeight="1" spans="1:5">
      <c r="A8" s="90" t="s">
        <v>1229</v>
      </c>
      <c r="B8" s="237"/>
      <c r="C8" s="238"/>
      <c r="D8" s="238"/>
      <c r="E8" s="240"/>
    </row>
    <row r="9" ht="20.1" customHeight="1" spans="1:5">
      <c r="A9" s="90" t="s">
        <v>1230</v>
      </c>
      <c r="B9" s="237"/>
      <c r="C9" s="238"/>
      <c r="D9" s="238"/>
      <c r="E9" s="240"/>
    </row>
    <row r="10" ht="20.1" customHeight="1" spans="1:5">
      <c r="A10" s="90" t="s">
        <v>1231</v>
      </c>
      <c r="B10" s="238"/>
      <c r="C10" s="238"/>
      <c r="D10" s="238"/>
      <c r="E10" s="240"/>
    </row>
    <row r="11" ht="20.1" customHeight="1" spans="1:5">
      <c r="A11" s="90" t="s">
        <v>1232</v>
      </c>
      <c r="B11" s="237"/>
      <c r="C11" s="238"/>
      <c r="D11" s="238"/>
      <c r="E11" s="239"/>
    </row>
    <row r="12" ht="20.1" customHeight="1" spans="1:5">
      <c r="A12" s="90" t="s">
        <v>1233</v>
      </c>
      <c r="B12" s="237"/>
      <c r="C12" s="238"/>
      <c r="D12" s="238"/>
      <c r="E12" s="239"/>
    </row>
    <row r="13" ht="20.1" customHeight="1" spans="1:5">
      <c r="A13" s="90" t="s">
        <v>1234</v>
      </c>
      <c r="B13" s="238"/>
      <c r="C13" s="238"/>
      <c r="D13" s="238"/>
      <c r="E13" s="240"/>
    </row>
    <row r="14" ht="20.1" customHeight="1" spans="1:5">
      <c r="A14" s="90" t="s">
        <v>1235</v>
      </c>
      <c r="B14" s="237"/>
      <c r="C14" s="238"/>
      <c r="D14" s="238"/>
      <c r="E14" s="239"/>
    </row>
    <row r="15" ht="20.1" customHeight="1" spans="1:5">
      <c r="A15" s="90" t="s">
        <v>1236</v>
      </c>
      <c r="B15" s="237"/>
      <c r="C15" s="238"/>
      <c r="D15" s="238"/>
      <c r="E15" s="239"/>
    </row>
    <row r="16" ht="20.1" customHeight="1" spans="1:5">
      <c r="A16" s="90" t="s">
        <v>1237</v>
      </c>
      <c r="B16" s="237"/>
      <c r="C16" s="238"/>
      <c r="D16" s="238"/>
      <c r="E16" s="239"/>
    </row>
    <row r="17" ht="20.1" customHeight="1" spans="1:5">
      <c r="A17" s="90" t="s">
        <v>1238</v>
      </c>
      <c r="B17" s="238"/>
      <c r="C17" s="238"/>
      <c r="D17" s="238"/>
      <c r="E17" s="240"/>
    </row>
    <row r="18" ht="20.1" customHeight="1" spans="1:5">
      <c r="A18" s="90" t="s">
        <v>1239</v>
      </c>
      <c r="B18" s="237"/>
      <c r="C18" s="237"/>
      <c r="D18" s="237"/>
      <c r="E18" s="239"/>
    </row>
    <row r="19" ht="20.1" customHeight="1" spans="1:5">
      <c r="A19" s="90" t="s">
        <v>1240</v>
      </c>
      <c r="B19" s="237"/>
      <c r="C19" s="237">
        <v>335</v>
      </c>
      <c r="D19" s="237">
        <v>335</v>
      </c>
      <c r="E19" s="239"/>
    </row>
    <row r="20" ht="20.1" customHeight="1" spans="1:5">
      <c r="A20" s="90" t="s">
        <v>1241</v>
      </c>
      <c r="B20" s="237"/>
      <c r="C20" s="237"/>
      <c r="D20" s="237"/>
      <c r="E20" s="239"/>
    </row>
    <row r="21" ht="20.1" customHeight="1" spans="1:5">
      <c r="A21" s="196" t="s">
        <v>57</v>
      </c>
      <c r="B21" s="241">
        <f>SUM(B5:B19)</f>
        <v>0</v>
      </c>
      <c r="C21" s="241">
        <f>SUM(C5:C20)</f>
        <v>335</v>
      </c>
      <c r="D21" s="241">
        <f>SUM(D5:D20)</f>
        <v>335</v>
      </c>
      <c r="E21" s="240">
        <f>D21/C21*100</f>
        <v>100</v>
      </c>
    </row>
    <row r="22" ht="20.1" customHeight="1" spans="1:5">
      <c r="A22" s="96" t="s">
        <v>1242</v>
      </c>
      <c r="B22" s="220"/>
      <c r="C22" s="220"/>
      <c r="D22" s="220"/>
      <c r="E22" s="242"/>
    </row>
    <row r="23" ht="20.1" customHeight="1" spans="1:5">
      <c r="A23" s="90" t="s">
        <v>1243</v>
      </c>
      <c r="B23" s="237"/>
      <c r="C23" s="237"/>
      <c r="D23" s="237"/>
      <c r="E23" s="242"/>
    </row>
    <row r="24" s="232" customFormat="1" ht="20.1" customHeight="1" spans="1:5">
      <c r="A24" s="90" t="s">
        <v>1244</v>
      </c>
      <c r="B24" s="238"/>
      <c r="C24" s="237"/>
      <c r="D24" s="237"/>
      <c r="E24" s="240"/>
    </row>
    <row r="25" ht="20.1" customHeight="1" spans="1:5">
      <c r="A25" s="96" t="s">
        <v>1245</v>
      </c>
      <c r="B25" s="237"/>
      <c r="C25" s="237"/>
      <c r="D25" s="237"/>
      <c r="E25" s="242"/>
    </row>
    <row r="26" ht="20.1" customHeight="1" spans="1:5">
      <c r="A26" s="96" t="s">
        <v>1176</v>
      </c>
      <c r="B26" s="237"/>
      <c r="C26" s="237"/>
      <c r="D26" s="237"/>
      <c r="E26" s="242"/>
    </row>
    <row r="27" ht="20.1" customHeight="1" spans="1:5">
      <c r="A27" s="96" t="s">
        <v>1246</v>
      </c>
      <c r="B27" s="237"/>
      <c r="C27" s="237"/>
      <c r="D27" s="237"/>
      <c r="E27" s="242"/>
    </row>
    <row r="28" ht="20.1" customHeight="1" spans="1:5">
      <c r="A28" s="196" t="s">
        <v>110</v>
      </c>
      <c r="B28" s="241">
        <f>B21+B22+B25+B26+B27</f>
        <v>0</v>
      </c>
      <c r="C28" s="241">
        <f>C21+C22+C25+C26+C27</f>
        <v>335</v>
      </c>
      <c r="D28" s="241">
        <f>D21+D22+D25+D26+D27</f>
        <v>335</v>
      </c>
      <c r="E28" s="243"/>
    </row>
  </sheetData>
  <mergeCells count="1">
    <mergeCell ref="A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4"/>
  <sheetViews>
    <sheetView workbookViewId="0">
      <selection activeCell="A7" sqref="A7"/>
    </sheetView>
  </sheetViews>
  <sheetFormatPr defaultColWidth="10" defaultRowHeight="15.6" outlineLevelCol="2"/>
  <cols>
    <col min="1" max="1" width="83.3796296296296" style="5" customWidth="1"/>
    <col min="2" max="2" width="12.6296296296296" style="155" customWidth="1"/>
    <col min="3" max="3" width="2.75" style="5" hidden="1" customWidth="1"/>
    <col min="4" max="16384" width="10" style="5"/>
  </cols>
  <sheetData>
    <row r="1" spans="1:3">
      <c r="A1" s="82" t="s">
        <v>1247</v>
      </c>
    </row>
    <row r="2" ht="20.4" spans="1:3">
      <c r="A2" s="83" t="s">
        <v>1248</v>
      </c>
      <c r="B2" s="83"/>
      <c r="C2" s="98"/>
    </row>
    <row r="3" spans="1:3">
      <c r="A3" s="52" t="s">
        <v>25</v>
      </c>
      <c r="B3" s="52"/>
      <c r="C3" s="98"/>
    </row>
    <row r="4" ht="15.95" customHeight="1" spans="1:3">
      <c r="A4" s="87" t="s">
        <v>1163</v>
      </c>
      <c r="B4" s="218" t="s">
        <v>29</v>
      </c>
      <c r="C4" s="98"/>
    </row>
    <row r="5" ht="16.5" customHeight="1" spans="1:3">
      <c r="A5" s="219" t="s">
        <v>1249</v>
      </c>
      <c r="B5" s="220">
        <f>B6</f>
        <v>0</v>
      </c>
      <c r="C5" s="98"/>
    </row>
    <row r="6" ht="16.5" customHeight="1" spans="1:3">
      <c r="A6" s="219" t="s">
        <v>1250</v>
      </c>
      <c r="B6" s="220">
        <f>SUM(B7:B12)</f>
        <v>0</v>
      </c>
      <c r="C6" s="98"/>
    </row>
    <row r="7" ht="16.5" customHeight="1" spans="1:3">
      <c r="A7" s="221" t="s">
        <v>1251</v>
      </c>
      <c r="B7" s="220">
        <v>0</v>
      </c>
      <c r="C7" s="98"/>
    </row>
    <row r="8" ht="16.5" customHeight="1" spans="1:3">
      <c r="A8" s="221" t="s">
        <v>1252</v>
      </c>
      <c r="B8" s="220">
        <v>0</v>
      </c>
      <c r="C8" s="98"/>
    </row>
    <row r="9" spans="1:3">
      <c r="A9" s="221" t="s">
        <v>1253</v>
      </c>
      <c r="B9" s="220">
        <v>0</v>
      </c>
      <c r="C9" s="98"/>
    </row>
    <row r="10" spans="1:3">
      <c r="A10" s="221" t="s">
        <v>1254</v>
      </c>
      <c r="B10" s="220">
        <v>0</v>
      </c>
      <c r="C10" s="98"/>
    </row>
    <row r="11" spans="1:3">
      <c r="A11" s="221" t="s">
        <v>1255</v>
      </c>
      <c r="B11" s="220">
        <v>0</v>
      </c>
      <c r="C11" s="98"/>
    </row>
    <row r="12" spans="1:3">
      <c r="A12" s="221" t="s">
        <v>1256</v>
      </c>
      <c r="B12" s="220">
        <v>0</v>
      </c>
      <c r="C12" s="98"/>
    </row>
    <row r="13" spans="1:3">
      <c r="A13" s="219" t="s">
        <v>1257</v>
      </c>
      <c r="B13" s="220">
        <f>B14+B20+B26</f>
        <v>0</v>
      </c>
      <c r="C13" s="98"/>
    </row>
    <row r="14" spans="1:3">
      <c r="A14" s="219" t="s">
        <v>1258</v>
      </c>
      <c r="B14" s="220">
        <f>SUM(B15:B19)</f>
        <v>0</v>
      </c>
      <c r="C14" s="98"/>
    </row>
    <row r="15" spans="1:3">
      <c r="A15" s="221" t="s">
        <v>1259</v>
      </c>
      <c r="B15" s="220">
        <v>0</v>
      </c>
      <c r="C15" s="98"/>
    </row>
    <row r="16" spans="1:3">
      <c r="A16" s="221" t="s">
        <v>1260</v>
      </c>
      <c r="B16" s="220">
        <v>0</v>
      </c>
      <c r="C16" s="98"/>
    </row>
    <row r="17" spans="1:3">
      <c r="A17" s="221" t="s">
        <v>1261</v>
      </c>
      <c r="B17" s="220">
        <v>0</v>
      </c>
      <c r="C17" s="98"/>
    </row>
    <row r="18" spans="1:3">
      <c r="A18" s="221" t="s">
        <v>1262</v>
      </c>
      <c r="B18" s="220">
        <v>0</v>
      </c>
      <c r="C18" s="98"/>
    </row>
    <row r="19" spans="1:3">
      <c r="A19" s="221" t="s">
        <v>1263</v>
      </c>
      <c r="B19" s="220">
        <v>0</v>
      </c>
      <c r="C19" s="98"/>
    </row>
    <row r="20" spans="1:3">
      <c r="A20" s="219" t="s">
        <v>1264</v>
      </c>
      <c r="B20" s="220">
        <f>SUM(B21:B25)</f>
        <v>0</v>
      </c>
      <c r="C20" s="98"/>
    </row>
    <row r="21" spans="1:3">
      <c r="A21" s="221" t="s">
        <v>1265</v>
      </c>
      <c r="B21" s="220">
        <v>0</v>
      </c>
      <c r="C21" s="98"/>
    </row>
    <row r="22" spans="1:3">
      <c r="A22" s="221" t="s">
        <v>1266</v>
      </c>
      <c r="B22" s="220">
        <v>0</v>
      </c>
      <c r="C22" s="98"/>
    </row>
    <row r="23" spans="1:3">
      <c r="A23" s="221" t="s">
        <v>1267</v>
      </c>
      <c r="B23" s="220">
        <v>0</v>
      </c>
      <c r="C23" s="98"/>
    </row>
    <row r="24" spans="1:3">
      <c r="A24" s="221" t="s">
        <v>1268</v>
      </c>
      <c r="B24" s="220">
        <v>0</v>
      </c>
      <c r="C24" s="98"/>
    </row>
    <row r="25" spans="1:3">
      <c r="A25" s="221" t="s">
        <v>1269</v>
      </c>
      <c r="B25" s="220">
        <v>0</v>
      </c>
      <c r="C25" s="98"/>
    </row>
    <row r="26" spans="1:3">
      <c r="A26" s="219" t="s">
        <v>1270</v>
      </c>
      <c r="B26" s="220">
        <f>SUM(B27:B28)</f>
        <v>0</v>
      </c>
      <c r="C26" s="222" t="e">
        <f>IF(#REF!&lt;&gt;B26,"收入总计不等于支出总计，请检查",)</f>
        <v>#REF!</v>
      </c>
    </row>
    <row r="27" spans="1:3">
      <c r="A27" s="221" t="s">
        <v>1271</v>
      </c>
      <c r="B27" s="220">
        <v>0</v>
      </c>
      <c r="C27" s="98"/>
    </row>
    <row r="28" spans="1:3">
      <c r="A28" s="221" t="s">
        <v>1272</v>
      </c>
      <c r="B28" s="220">
        <v>0</v>
      </c>
    </row>
    <row r="29" spans="1:3">
      <c r="A29" s="219" t="s">
        <v>1273</v>
      </c>
      <c r="B29" s="190">
        <f>B30+B34+B38</f>
        <v>0</v>
      </c>
    </row>
    <row r="30" spans="1:3">
      <c r="A30" s="219" t="s">
        <v>1274</v>
      </c>
      <c r="B30" s="190">
        <f>SUM(B31:B32)</f>
        <v>0</v>
      </c>
    </row>
    <row r="31" spans="1:3">
      <c r="A31" s="221" t="s">
        <v>1275</v>
      </c>
      <c r="B31" s="220"/>
    </row>
    <row r="32" spans="1:3">
      <c r="A32" s="221" t="s">
        <v>1276</v>
      </c>
      <c r="B32" s="220"/>
    </row>
    <row r="33" spans="1:2">
      <c r="A33" s="221" t="s">
        <v>1277</v>
      </c>
      <c r="B33" s="30">
        <v>0</v>
      </c>
    </row>
    <row r="34" spans="1:2">
      <c r="A34" s="219" t="s">
        <v>1278</v>
      </c>
      <c r="B34" s="220">
        <f>SUM(B35:B37)</f>
        <v>0</v>
      </c>
    </row>
    <row r="35" spans="1:2">
      <c r="A35" s="221" t="s">
        <v>1275</v>
      </c>
      <c r="B35" s="220">
        <v>0</v>
      </c>
    </row>
    <row r="36" spans="1:2">
      <c r="A36" s="221" t="s">
        <v>1276</v>
      </c>
      <c r="B36" s="220">
        <v>0</v>
      </c>
    </row>
    <row r="37" spans="1:2">
      <c r="A37" s="221" t="s">
        <v>1279</v>
      </c>
      <c r="B37" s="220">
        <v>0</v>
      </c>
    </row>
    <row r="38" spans="1:2">
      <c r="A38" s="219" t="s">
        <v>1280</v>
      </c>
      <c r="B38" s="220">
        <f>SUM(B39:B40)</f>
        <v>0</v>
      </c>
    </row>
    <row r="39" spans="1:2">
      <c r="A39" s="221" t="s">
        <v>1276</v>
      </c>
      <c r="B39" s="220">
        <v>0</v>
      </c>
    </row>
    <row r="40" spans="1:2">
      <c r="A40" s="221" t="s">
        <v>1281</v>
      </c>
      <c r="B40" s="220">
        <v>0</v>
      </c>
    </row>
    <row r="41" spans="1:2">
      <c r="A41" s="219" t="s">
        <v>1282</v>
      </c>
      <c r="B41" s="220">
        <f>B42+B47</f>
        <v>0</v>
      </c>
    </row>
    <row r="42" spans="1:2">
      <c r="A42" s="219" t="s">
        <v>1283</v>
      </c>
      <c r="B42" s="220">
        <f>SUM(B43:B46)</f>
        <v>0</v>
      </c>
    </row>
    <row r="43" spans="1:2">
      <c r="A43" s="221" t="s">
        <v>1284</v>
      </c>
      <c r="B43" s="220">
        <v>0</v>
      </c>
    </row>
    <row r="44" spans="1:2">
      <c r="A44" s="221" t="s">
        <v>1285</v>
      </c>
      <c r="B44" s="220">
        <v>0</v>
      </c>
    </row>
    <row r="45" spans="1:2">
      <c r="A45" s="221" t="s">
        <v>1286</v>
      </c>
      <c r="B45" s="220">
        <v>0</v>
      </c>
    </row>
    <row r="46" spans="1:2">
      <c r="A46" s="221" t="s">
        <v>1287</v>
      </c>
      <c r="B46" s="220">
        <v>0</v>
      </c>
    </row>
    <row r="47" spans="1:2">
      <c r="A47" s="219" t="s">
        <v>1288</v>
      </c>
      <c r="B47" s="220">
        <f>SUM(B48:B51)</f>
        <v>0</v>
      </c>
    </row>
    <row r="48" spans="1:2">
      <c r="A48" s="221" t="s">
        <v>1289</v>
      </c>
      <c r="B48" s="220">
        <v>0</v>
      </c>
    </row>
    <row r="49" spans="1:2">
      <c r="A49" s="221" t="s">
        <v>1290</v>
      </c>
      <c r="B49" s="220">
        <v>0</v>
      </c>
    </row>
    <row r="50" spans="1:2">
      <c r="A50" s="221" t="s">
        <v>1291</v>
      </c>
      <c r="B50" s="220">
        <v>0</v>
      </c>
    </row>
    <row r="51" spans="1:2">
      <c r="A51" s="221" t="s">
        <v>1292</v>
      </c>
      <c r="B51" s="220">
        <v>0</v>
      </c>
    </row>
    <row r="52" spans="1:2">
      <c r="A52" s="219" t="s">
        <v>1293</v>
      </c>
      <c r="B52" s="190">
        <f>B53+B66+B71+B77+B81+B85+B89+B95+B98+B70</f>
        <v>302</v>
      </c>
    </row>
    <row r="53" spans="1:2">
      <c r="A53" s="219" t="s">
        <v>1294</v>
      </c>
      <c r="B53" s="190">
        <f>SUM(B54:B65)</f>
        <v>302</v>
      </c>
    </row>
    <row r="54" spans="1:2">
      <c r="A54" s="221" t="s">
        <v>1295</v>
      </c>
      <c r="B54" s="220">
        <v>179</v>
      </c>
    </row>
    <row r="55" spans="1:2">
      <c r="A55" s="221" t="s">
        <v>1296</v>
      </c>
      <c r="B55" s="220"/>
    </row>
    <row r="56" spans="1:2">
      <c r="A56" s="221" t="s">
        <v>1297</v>
      </c>
      <c r="B56" s="220"/>
    </row>
    <row r="57" spans="1:2">
      <c r="A57" s="221" t="s">
        <v>1298</v>
      </c>
      <c r="B57" s="220">
        <v>123</v>
      </c>
    </row>
    <row r="58" spans="1:2">
      <c r="A58" s="221" t="s">
        <v>1299</v>
      </c>
      <c r="B58" s="220"/>
    </row>
    <row r="59" spans="1:2">
      <c r="A59" s="221" t="s">
        <v>1300</v>
      </c>
      <c r="B59" s="220"/>
    </row>
    <row r="60" spans="1:2">
      <c r="A60" s="221" t="s">
        <v>1301</v>
      </c>
      <c r="B60" s="220"/>
    </row>
    <row r="61" spans="1:2">
      <c r="A61" s="221" t="s">
        <v>1302</v>
      </c>
      <c r="B61" s="220"/>
    </row>
    <row r="62" spans="1:2">
      <c r="A62" s="221" t="s">
        <v>1303</v>
      </c>
      <c r="B62" s="220"/>
    </row>
    <row r="63" spans="1:2">
      <c r="A63" s="221" t="s">
        <v>1304</v>
      </c>
      <c r="B63" s="220"/>
    </row>
    <row r="64" spans="1:2">
      <c r="A64" s="221" t="s">
        <v>973</v>
      </c>
      <c r="B64" s="220"/>
    </row>
    <row r="65" spans="1:2">
      <c r="A65" s="221" t="s">
        <v>1305</v>
      </c>
      <c r="B65" s="220"/>
    </row>
    <row r="66" spans="1:2">
      <c r="A66" s="219" t="s">
        <v>1306</v>
      </c>
      <c r="B66" s="190">
        <f>SUM(B67:B69)</f>
        <v>0</v>
      </c>
    </row>
    <row r="67" spans="1:2">
      <c r="A67" s="221" t="s">
        <v>1295</v>
      </c>
      <c r="B67" s="220"/>
    </row>
    <row r="68" spans="1:2">
      <c r="A68" s="221" t="s">
        <v>1296</v>
      </c>
      <c r="B68" s="220">
        <v>0</v>
      </c>
    </row>
    <row r="69" spans="1:2">
      <c r="A69" s="221" t="s">
        <v>1307</v>
      </c>
      <c r="B69" s="30">
        <v>0</v>
      </c>
    </row>
    <row r="70" spans="1:2">
      <c r="A70" s="219" t="s">
        <v>1308</v>
      </c>
      <c r="B70" s="190"/>
    </row>
    <row r="71" spans="1:2">
      <c r="A71" s="219" t="s">
        <v>1309</v>
      </c>
      <c r="B71" s="190">
        <f>SUM(B72:B76)</f>
        <v>0</v>
      </c>
    </row>
    <row r="72" spans="1:2">
      <c r="A72" s="221" t="s">
        <v>1310</v>
      </c>
      <c r="B72" s="220"/>
    </row>
    <row r="73" spans="1:2">
      <c r="A73" s="221" t="s">
        <v>1311</v>
      </c>
      <c r="B73" s="220"/>
    </row>
    <row r="74" spans="1:2">
      <c r="A74" s="221" t="s">
        <v>1312</v>
      </c>
      <c r="B74" s="220">
        <v>0</v>
      </c>
    </row>
    <row r="75" spans="1:2">
      <c r="A75" s="221" t="s">
        <v>1313</v>
      </c>
      <c r="B75" s="220">
        <v>0</v>
      </c>
    </row>
    <row r="76" spans="1:2">
      <c r="A76" s="221" t="s">
        <v>1314</v>
      </c>
      <c r="B76" s="220">
        <v>0</v>
      </c>
    </row>
    <row r="77" spans="1:2">
      <c r="A77" s="219" t="s">
        <v>1315</v>
      </c>
      <c r="B77" s="190">
        <f>SUM(B78:B80)</f>
        <v>0</v>
      </c>
    </row>
    <row r="78" spans="1:2">
      <c r="A78" s="221" t="s">
        <v>1316</v>
      </c>
      <c r="B78" s="220"/>
    </row>
    <row r="79" spans="1:2">
      <c r="A79" s="221" t="s">
        <v>1317</v>
      </c>
      <c r="B79" s="220">
        <v>0</v>
      </c>
    </row>
    <row r="80" spans="1:2">
      <c r="A80" s="221" t="s">
        <v>1318</v>
      </c>
      <c r="B80" s="220"/>
    </row>
    <row r="81" spans="1:2">
      <c r="A81" s="219" t="s">
        <v>1319</v>
      </c>
      <c r="B81" s="220">
        <f>SUM(B82:B84)</f>
        <v>0</v>
      </c>
    </row>
    <row r="82" spans="1:2">
      <c r="A82" s="221" t="s">
        <v>1295</v>
      </c>
      <c r="B82" s="220">
        <v>0</v>
      </c>
    </row>
    <row r="83" spans="1:2">
      <c r="A83" s="221" t="s">
        <v>1296</v>
      </c>
      <c r="B83" s="220">
        <v>0</v>
      </c>
    </row>
    <row r="84" spans="1:2">
      <c r="A84" s="221" t="s">
        <v>1320</v>
      </c>
      <c r="B84" s="220">
        <v>0</v>
      </c>
    </row>
    <row r="85" spans="1:2">
      <c r="A85" s="219" t="s">
        <v>1321</v>
      </c>
      <c r="B85" s="220">
        <f>SUM(B86:B88)</f>
        <v>0</v>
      </c>
    </row>
    <row r="86" spans="1:2">
      <c r="A86" s="221" t="s">
        <v>1295</v>
      </c>
      <c r="B86" s="220"/>
    </row>
    <row r="87" spans="1:2">
      <c r="A87" s="221" t="s">
        <v>1296</v>
      </c>
      <c r="B87" s="220">
        <v>0</v>
      </c>
    </row>
    <row r="88" spans="1:2">
      <c r="A88" s="221" t="s">
        <v>1322</v>
      </c>
      <c r="B88" s="220">
        <v>0</v>
      </c>
    </row>
    <row r="89" spans="1:2">
      <c r="A89" s="219" t="s">
        <v>1323</v>
      </c>
      <c r="B89" s="220">
        <f>SUM(B90:B94)</f>
        <v>0</v>
      </c>
    </row>
    <row r="90" spans="1:2">
      <c r="A90" s="221" t="s">
        <v>1310</v>
      </c>
      <c r="B90" s="220">
        <v>0</v>
      </c>
    </row>
    <row r="91" spans="1:2">
      <c r="A91" s="221" t="s">
        <v>1311</v>
      </c>
      <c r="B91" s="220">
        <v>0</v>
      </c>
    </row>
    <row r="92" spans="1:2">
      <c r="A92" s="221" t="s">
        <v>1312</v>
      </c>
      <c r="B92" s="220">
        <v>0</v>
      </c>
    </row>
    <row r="93" spans="1:2">
      <c r="A93" s="221" t="s">
        <v>1313</v>
      </c>
      <c r="B93" s="220">
        <v>0</v>
      </c>
    </row>
    <row r="94" spans="1:2">
      <c r="A94" s="221" t="s">
        <v>1324</v>
      </c>
      <c r="B94" s="220">
        <v>0</v>
      </c>
    </row>
    <row r="95" spans="1:2">
      <c r="A95" s="219" t="s">
        <v>1325</v>
      </c>
      <c r="B95" s="220">
        <f>SUM(B96:B97)</f>
        <v>0</v>
      </c>
    </row>
    <row r="96" spans="1:2">
      <c r="A96" s="221" t="s">
        <v>1316</v>
      </c>
      <c r="B96" s="220">
        <v>0</v>
      </c>
    </row>
    <row r="97" spans="1:2">
      <c r="A97" s="221" t="s">
        <v>1326</v>
      </c>
      <c r="B97" s="220">
        <v>0</v>
      </c>
    </row>
    <row r="98" spans="1:2">
      <c r="A98" s="219" t="s">
        <v>1327</v>
      </c>
      <c r="B98" s="220">
        <f>SUM(B99:B106)</f>
        <v>0</v>
      </c>
    </row>
    <row r="99" spans="1:2">
      <c r="A99" s="221" t="s">
        <v>1295</v>
      </c>
      <c r="B99" s="220">
        <v>0</v>
      </c>
    </row>
    <row r="100" spans="1:2">
      <c r="A100" s="221" t="s">
        <v>1296</v>
      </c>
      <c r="B100" s="220">
        <v>0</v>
      </c>
    </row>
    <row r="101" spans="1:2">
      <c r="A101" s="221" t="s">
        <v>1297</v>
      </c>
      <c r="B101" s="220">
        <v>0</v>
      </c>
    </row>
    <row r="102" spans="1:2">
      <c r="A102" s="221" t="s">
        <v>1298</v>
      </c>
      <c r="B102" s="220">
        <v>0</v>
      </c>
    </row>
    <row r="103" spans="1:2">
      <c r="A103" s="221" t="s">
        <v>1301</v>
      </c>
      <c r="B103" s="223">
        <v>0</v>
      </c>
    </row>
    <row r="104" spans="1:2">
      <c r="A104" s="221" t="s">
        <v>1303</v>
      </c>
      <c r="B104" s="220">
        <v>0</v>
      </c>
    </row>
    <row r="105" spans="1:2">
      <c r="A105" s="221" t="s">
        <v>1304</v>
      </c>
      <c r="B105" s="224">
        <v>0</v>
      </c>
    </row>
    <row r="106" spans="1:2">
      <c r="A106" s="221" t="s">
        <v>1328</v>
      </c>
      <c r="B106" s="220">
        <v>0</v>
      </c>
    </row>
    <row r="107" spans="1:2">
      <c r="A107" s="219" t="s">
        <v>1329</v>
      </c>
      <c r="B107" s="190">
        <f>B108+B113+B118+B123+B126</f>
        <v>0</v>
      </c>
    </row>
    <row r="108" spans="1:2">
      <c r="A108" s="219" t="s">
        <v>1330</v>
      </c>
      <c r="B108" s="190">
        <f>SUM(B109:B112)</f>
        <v>0</v>
      </c>
    </row>
    <row r="109" spans="1:2">
      <c r="A109" s="221" t="s">
        <v>1276</v>
      </c>
      <c r="B109" s="220"/>
    </row>
    <row r="110" spans="1:2">
      <c r="A110" s="221" t="s">
        <v>1331</v>
      </c>
      <c r="B110" s="220">
        <v>0</v>
      </c>
    </row>
    <row r="111" spans="1:2">
      <c r="A111" s="221" t="s">
        <v>1332</v>
      </c>
      <c r="B111" s="220">
        <v>0</v>
      </c>
    </row>
    <row r="112" spans="1:2">
      <c r="A112" s="221" t="s">
        <v>1333</v>
      </c>
      <c r="B112" s="220">
        <v>0</v>
      </c>
    </row>
    <row r="113" spans="1:2">
      <c r="A113" s="219" t="s">
        <v>1334</v>
      </c>
      <c r="B113" s="220">
        <f>SUM(B114:B117)</f>
        <v>0</v>
      </c>
    </row>
    <row r="114" spans="1:2">
      <c r="A114" s="221" t="s">
        <v>1276</v>
      </c>
      <c r="B114" s="220">
        <v>0</v>
      </c>
    </row>
    <row r="115" spans="1:2">
      <c r="A115" s="221" t="s">
        <v>1331</v>
      </c>
      <c r="B115" s="220">
        <v>0</v>
      </c>
    </row>
    <row r="116" spans="1:2">
      <c r="A116" s="221" t="s">
        <v>1335</v>
      </c>
      <c r="B116" s="220">
        <v>0</v>
      </c>
    </row>
    <row r="117" spans="1:2">
      <c r="A117" s="221" t="s">
        <v>1336</v>
      </c>
      <c r="B117" s="220">
        <v>0</v>
      </c>
    </row>
    <row r="118" spans="1:2">
      <c r="A118" s="219" t="s">
        <v>1337</v>
      </c>
      <c r="B118" s="220">
        <f>SUM(B119:B122)</f>
        <v>0</v>
      </c>
    </row>
    <row r="119" spans="1:2">
      <c r="A119" s="221" t="s">
        <v>761</v>
      </c>
      <c r="B119" s="220">
        <v>0</v>
      </c>
    </row>
    <row r="120" spans="1:2">
      <c r="A120" s="221" t="s">
        <v>1338</v>
      </c>
      <c r="B120" s="220">
        <v>0</v>
      </c>
    </row>
    <row r="121" spans="1:2">
      <c r="A121" s="221" t="s">
        <v>1339</v>
      </c>
      <c r="B121" s="220">
        <v>0</v>
      </c>
    </row>
    <row r="122" spans="1:2">
      <c r="A122" s="221" t="s">
        <v>1340</v>
      </c>
      <c r="B122" s="220">
        <v>0</v>
      </c>
    </row>
    <row r="123" spans="1:2">
      <c r="A123" s="219" t="s">
        <v>1341</v>
      </c>
      <c r="B123" s="220">
        <f>SUM(B124:B125)</f>
        <v>0</v>
      </c>
    </row>
    <row r="124" spans="1:2">
      <c r="A124" s="221" t="s">
        <v>1276</v>
      </c>
      <c r="B124" s="220">
        <v>0</v>
      </c>
    </row>
    <row r="125" spans="1:2">
      <c r="A125" s="221" t="s">
        <v>1342</v>
      </c>
      <c r="B125" s="220">
        <v>0</v>
      </c>
    </row>
    <row r="126" spans="1:2">
      <c r="A126" s="219" t="s">
        <v>1343</v>
      </c>
      <c r="B126" s="220">
        <f>SUM(B127:B130)</f>
        <v>0</v>
      </c>
    </row>
    <row r="127" spans="1:2">
      <c r="A127" s="221" t="s">
        <v>761</v>
      </c>
      <c r="B127" s="220">
        <v>0</v>
      </c>
    </row>
    <row r="128" spans="1:2">
      <c r="A128" s="221" t="s">
        <v>1344</v>
      </c>
      <c r="B128" s="220">
        <v>0</v>
      </c>
    </row>
    <row r="129" spans="1:2">
      <c r="A129" s="221" t="s">
        <v>1339</v>
      </c>
      <c r="B129" s="220">
        <v>0</v>
      </c>
    </row>
    <row r="130" spans="1:2">
      <c r="A130" s="221" t="s">
        <v>1345</v>
      </c>
      <c r="B130" s="220">
        <v>0</v>
      </c>
    </row>
    <row r="131" spans="1:2">
      <c r="A131" s="219" t="s">
        <v>1346</v>
      </c>
      <c r="B131" s="220">
        <f>B132+B137+B142+B147+B156+B163+B172+B175+B178+B179</f>
        <v>0</v>
      </c>
    </row>
    <row r="132" spans="1:2">
      <c r="A132" s="219" t="s">
        <v>1347</v>
      </c>
      <c r="B132" s="220">
        <f>SUM(B133:B136)</f>
        <v>0</v>
      </c>
    </row>
    <row r="133" spans="1:2">
      <c r="A133" s="221" t="s">
        <v>792</v>
      </c>
      <c r="B133" s="220">
        <v>0</v>
      </c>
    </row>
    <row r="134" spans="1:2">
      <c r="A134" s="221" t="s">
        <v>793</v>
      </c>
      <c r="B134" s="220">
        <v>0</v>
      </c>
    </row>
    <row r="135" spans="1:2">
      <c r="A135" s="221" t="s">
        <v>1348</v>
      </c>
      <c r="B135" s="220">
        <v>0</v>
      </c>
    </row>
    <row r="136" spans="1:2">
      <c r="A136" s="221" t="s">
        <v>1349</v>
      </c>
      <c r="B136" s="220">
        <v>0</v>
      </c>
    </row>
    <row r="137" spans="1:2">
      <c r="A137" s="219" t="s">
        <v>1350</v>
      </c>
      <c r="B137" s="220">
        <f>SUM(B138:B141)</f>
        <v>0</v>
      </c>
    </row>
    <row r="138" spans="1:2">
      <c r="A138" s="221" t="s">
        <v>1348</v>
      </c>
      <c r="B138" s="220">
        <v>0</v>
      </c>
    </row>
    <row r="139" spans="1:2">
      <c r="A139" s="221" t="s">
        <v>1351</v>
      </c>
      <c r="B139" s="220">
        <v>0</v>
      </c>
    </row>
    <row r="140" spans="1:2">
      <c r="A140" s="221" t="s">
        <v>1352</v>
      </c>
      <c r="B140" s="220">
        <v>0</v>
      </c>
    </row>
    <row r="141" spans="1:2">
      <c r="A141" s="221" t="s">
        <v>1353</v>
      </c>
      <c r="B141" s="220">
        <v>0</v>
      </c>
    </row>
    <row r="142" spans="1:2">
      <c r="A142" s="219" t="s">
        <v>1354</v>
      </c>
      <c r="B142" s="220">
        <f>SUM(B143:B146)</f>
        <v>0</v>
      </c>
    </row>
    <row r="143" spans="1:2">
      <c r="A143" s="221" t="s">
        <v>799</v>
      </c>
      <c r="B143" s="220">
        <v>0</v>
      </c>
    </row>
    <row r="144" spans="1:2">
      <c r="A144" s="221" t="s">
        <v>1355</v>
      </c>
      <c r="B144" s="220">
        <v>0</v>
      </c>
    </row>
    <row r="145" spans="1:2">
      <c r="A145" s="221" t="s">
        <v>1356</v>
      </c>
      <c r="B145" s="220">
        <v>0</v>
      </c>
    </row>
    <row r="146" spans="1:2">
      <c r="A146" s="221" t="s">
        <v>1357</v>
      </c>
      <c r="B146" s="220">
        <v>0</v>
      </c>
    </row>
    <row r="147" spans="1:2">
      <c r="A147" s="219" t="s">
        <v>1358</v>
      </c>
      <c r="B147" s="220">
        <f>SUM(B148:B155)</f>
        <v>0</v>
      </c>
    </row>
    <row r="148" spans="1:2">
      <c r="A148" s="221" t="s">
        <v>1359</v>
      </c>
      <c r="B148" s="220">
        <v>0</v>
      </c>
    </row>
    <row r="149" spans="1:2">
      <c r="A149" s="221" t="s">
        <v>1360</v>
      </c>
      <c r="B149" s="220">
        <v>0</v>
      </c>
    </row>
    <row r="150" spans="1:2">
      <c r="A150" s="221" t="s">
        <v>1361</v>
      </c>
      <c r="B150" s="220">
        <v>0</v>
      </c>
    </row>
    <row r="151" spans="1:2">
      <c r="A151" s="221" t="s">
        <v>1362</v>
      </c>
      <c r="B151" s="220">
        <v>0</v>
      </c>
    </row>
    <row r="152" spans="1:2">
      <c r="A152" s="221" t="s">
        <v>1363</v>
      </c>
      <c r="B152" s="220">
        <v>0</v>
      </c>
    </row>
    <row r="153" spans="1:2">
      <c r="A153" s="221" t="s">
        <v>1364</v>
      </c>
      <c r="B153" s="220">
        <v>0</v>
      </c>
    </row>
    <row r="154" spans="1:2">
      <c r="A154" s="221" t="s">
        <v>1365</v>
      </c>
      <c r="B154" s="220">
        <v>0</v>
      </c>
    </row>
    <row r="155" spans="1:2">
      <c r="A155" s="221" t="s">
        <v>1366</v>
      </c>
      <c r="B155" s="220">
        <v>0</v>
      </c>
    </row>
    <row r="156" spans="1:2">
      <c r="A156" s="219" t="s">
        <v>1367</v>
      </c>
      <c r="B156" s="220">
        <f>SUM(B157:B162)</f>
        <v>0</v>
      </c>
    </row>
    <row r="157" spans="1:2">
      <c r="A157" s="221" t="s">
        <v>1368</v>
      </c>
      <c r="B157" s="220">
        <v>0</v>
      </c>
    </row>
    <row r="158" spans="1:2">
      <c r="A158" s="221" t="s">
        <v>1369</v>
      </c>
      <c r="B158" s="220">
        <v>0</v>
      </c>
    </row>
    <row r="159" spans="1:2">
      <c r="A159" s="221" t="s">
        <v>1370</v>
      </c>
      <c r="B159" s="220">
        <v>0</v>
      </c>
    </row>
    <row r="160" spans="1:2">
      <c r="A160" s="221" t="s">
        <v>1371</v>
      </c>
      <c r="B160" s="220">
        <v>0</v>
      </c>
    </row>
    <row r="161" spans="1:2">
      <c r="A161" s="221" t="s">
        <v>1372</v>
      </c>
      <c r="B161" s="220">
        <v>0</v>
      </c>
    </row>
    <row r="162" spans="1:2">
      <c r="A162" s="221" t="s">
        <v>1373</v>
      </c>
      <c r="B162" s="220">
        <v>0</v>
      </c>
    </row>
    <row r="163" spans="1:2">
      <c r="A163" s="219" t="s">
        <v>1374</v>
      </c>
      <c r="B163" s="220">
        <f>SUM(B164:B171)</f>
        <v>0</v>
      </c>
    </row>
    <row r="164" spans="1:2">
      <c r="A164" s="221" t="s">
        <v>1375</v>
      </c>
      <c r="B164" s="220">
        <v>0</v>
      </c>
    </row>
    <row r="165" spans="1:2">
      <c r="A165" s="221" t="s">
        <v>819</v>
      </c>
      <c r="B165" s="220">
        <v>0</v>
      </c>
    </row>
    <row r="166" spans="1:2">
      <c r="A166" s="221" t="s">
        <v>1376</v>
      </c>
      <c r="B166" s="220">
        <v>0</v>
      </c>
    </row>
    <row r="167" spans="1:2">
      <c r="A167" s="221" t="s">
        <v>1377</v>
      </c>
      <c r="B167" s="220">
        <v>0</v>
      </c>
    </row>
    <row r="168" spans="1:2">
      <c r="A168" s="221" t="s">
        <v>1378</v>
      </c>
      <c r="B168" s="220">
        <v>0</v>
      </c>
    </row>
    <row r="169" spans="1:2">
      <c r="A169" s="221" t="s">
        <v>1379</v>
      </c>
      <c r="B169" s="220">
        <v>0</v>
      </c>
    </row>
    <row r="170" spans="1:2">
      <c r="A170" s="221" t="s">
        <v>1380</v>
      </c>
      <c r="B170" s="220">
        <v>0</v>
      </c>
    </row>
    <row r="171" spans="1:2">
      <c r="A171" s="221" t="s">
        <v>1381</v>
      </c>
      <c r="B171" s="220">
        <v>0</v>
      </c>
    </row>
    <row r="172" spans="1:2">
      <c r="A172" s="219" t="s">
        <v>1382</v>
      </c>
      <c r="B172" s="220">
        <f>SUM(B173:B174)</f>
        <v>0</v>
      </c>
    </row>
    <row r="173" spans="1:2">
      <c r="A173" s="221" t="s">
        <v>792</v>
      </c>
      <c r="B173" s="220">
        <v>0</v>
      </c>
    </row>
    <row r="174" spans="1:2">
      <c r="A174" s="221" t="s">
        <v>1383</v>
      </c>
      <c r="B174" s="220">
        <v>0</v>
      </c>
    </row>
    <row r="175" spans="1:2">
      <c r="A175" s="219" t="s">
        <v>1384</v>
      </c>
      <c r="B175" s="220">
        <f>SUM(B176:B177)</f>
        <v>0</v>
      </c>
    </row>
    <row r="176" spans="1:2">
      <c r="A176" s="221" t="s">
        <v>792</v>
      </c>
      <c r="B176" s="220">
        <v>0</v>
      </c>
    </row>
    <row r="177" spans="1:2">
      <c r="A177" s="221" t="s">
        <v>1385</v>
      </c>
      <c r="B177" s="220">
        <v>0</v>
      </c>
    </row>
    <row r="178" spans="1:2">
      <c r="A178" s="219" t="s">
        <v>1386</v>
      </c>
      <c r="B178" s="220">
        <v>0</v>
      </c>
    </row>
    <row r="179" spans="1:2">
      <c r="A179" s="219" t="s">
        <v>1387</v>
      </c>
      <c r="B179" s="220">
        <f>SUM(B180:B182)</f>
        <v>0</v>
      </c>
    </row>
    <row r="180" spans="1:2">
      <c r="A180" s="221" t="s">
        <v>799</v>
      </c>
      <c r="B180" s="220">
        <v>0</v>
      </c>
    </row>
    <row r="181" spans="1:2">
      <c r="A181" s="221" t="s">
        <v>1356</v>
      </c>
      <c r="B181" s="220">
        <v>0</v>
      </c>
    </row>
    <row r="182" spans="1:2">
      <c r="A182" s="221" t="s">
        <v>1388</v>
      </c>
      <c r="B182" s="220">
        <v>0</v>
      </c>
    </row>
    <row r="183" spans="1:2">
      <c r="A183" s="219" t="s">
        <v>1389</v>
      </c>
      <c r="B183" s="220">
        <f>B184</f>
        <v>0</v>
      </c>
    </row>
    <row r="184" spans="1:2">
      <c r="A184" s="219" t="s">
        <v>1390</v>
      </c>
      <c r="B184" s="220">
        <f>SUM(B185:B187)</f>
        <v>0</v>
      </c>
    </row>
    <row r="185" spans="1:2">
      <c r="A185" s="221" t="s">
        <v>1391</v>
      </c>
      <c r="B185" s="220">
        <v>0</v>
      </c>
    </row>
    <row r="186" spans="1:2">
      <c r="A186" s="221" t="s">
        <v>1392</v>
      </c>
      <c r="B186" s="220">
        <v>0</v>
      </c>
    </row>
    <row r="187" spans="1:2">
      <c r="A187" s="221" t="s">
        <v>1393</v>
      </c>
      <c r="B187" s="220">
        <v>0</v>
      </c>
    </row>
    <row r="188" spans="1:2">
      <c r="A188" s="219" t="s">
        <v>1394</v>
      </c>
      <c r="B188" s="220">
        <f>SUM(B189:B190)</f>
        <v>0</v>
      </c>
    </row>
    <row r="189" spans="1:2">
      <c r="A189" s="221" t="s">
        <v>1395</v>
      </c>
      <c r="B189" s="220">
        <v>0</v>
      </c>
    </row>
    <row r="190" spans="1:2">
      <c r="A190" s="221" t="s">
        <v>1396</v>
      </c>
      <c r="B190" s="220">
        <v>0</v>
      </c>
    </row>
    <row r="191" spans="1:2">
      <c r="A191" s="219" t="s">
        <v>1397</v>
      </c>
      <c r="B191" s="190">
        <f>B192+B196+B205</f>
        <v>33</v>
      </c>
    </row>
    <row r="192" spans="1:2">
      <c r="A192" s="219" t="s">
        <v>1398</v>
      </c>
      <c r="B192" s="190">
        <f>SUM(B193:B195)</f>
        <v>0</v>
      </c>
    </row>
    <row r="193" spans="1:2">
      <c r="A193" s="221" t="s">
        <v>1399</v>
      </c>
      <c r="B193" s="220">
        <v>0</v>
      </c>
    </row>
    <row r="194" spans="1:2">
      <c r="A194" s="221" t="s">
        <v>1400</v>
      </c>
      <c r="B194" s="220"/>
    </row>
    <row r="195" spans="1:2">
      <c r="A195" s="221" t="s">
        <v>1401</v>
      </c>
      <c r="B195" s="220">
        <v>0</v>
      </c>
    </row>
    <row r="196" spans="1:2">
      <c r="A196" s="219" t="s">
        <v>1402</v>
      </c>
      <c r="B196" s="220">
        <f>SUM(B197:B204)</f>
        <v>0</v>
      </c>
    </row>
    <row r="197" spans="1:2">
      <c r="A197" s="221" t="s">
        <v>1403</v>
      </c>
      <c r="B197" s="220">
        <v>0</v>
      </c>
    </row>
    <row r="198" spans="1:2">
      <c r="A198" s="221" t="s">
        <v>1404</v>
      </c>
      <c r="B198" s="220">
        <v>0</v>
      </c>
    </row>
    <row r="199" spans="1:2">
      <c r="A199" s="221" t="s">
        <v>1405</v>
      </c>
      <c r="B199" s="220">
        <v>0</v>
      </c>
    </row>
    <row r="200" spans="1:2">
      <c r="A200" s="221" t="s">
        <v>1406</v>
      </c>
      <c r="B200" s="220">
        <v>0</v>
      </c>
    </row>
    <row r="201" spans="1:2">
      <c r="A201" s="221" t="s">
        <v>1407</v>
      </c>
      <c r="B201" s="220">
        <v>0</v>
      </c>
    </row>
    <row r="202" spans="1:2">
      <c r="A202" s="221" t="s">
        <v>1408</v>
      </c>
      <c r="B202" s="220">
        <v>0</v>
      </c>
    </row>
    <row r="203" spans="1:2">
      <c r="A203" s="221" t="s">
        <v>1409</v>
      </c>
      <c r="B203" s="220">
        <v>0</v>
      </c>
    </row>
    <row r="204" spans="1:2">
      <c r="A204" s="221" t="s">
        <v>1410</v>
      </c>
      <c r="B204" s="220">
        <v>0</v>
      </c>
    </row>
    <row r="205" spans="1:2">
      <c r="A205" s="219" t="s">
        <v>1411</v>
      </c>
      <c r="B205" s="190">
        <f>SUM(B206:B216)</f>
        <v>33</v>
      </c>
    </row>
    <row r="206" spans="1:2">
      <c r="A206" s="221" t="s">
        <v>1412</v>
      </c>
      <c r="B206" s="220">
        <v>0</v>
      </c>
    </row>
    <row r="207" spans="1:2">
      <c r="A207" s="221" t="s">
        <v>1413</v>
      </c>
      <c r="B207" s="220">
        <v>33</v>
      </c>
    </row>
    <row r="208" spans="1:2">
      <c r="A208" s="221" t="s">
        <v>1414</v>
      </c>
      <c r="B208" s="220"/>
    </row>
    <row r="209" spans="1:2">
      <c r="A209" s="221" t="s">
        <v>1415</v>
      </c>
      <c r="B209" s="220"/>
    </row>
    <row r="210" spans="1:2">
      <c r="A210" s="221" t="s">
        <v>1416</v>
      </c>
      <c r="B210" s="220">
        <v>0</v>
      </c>
    </row>
    <row r="211" spans="1:2">
      <c r="A211" s="221" t="s">
        <v>1417</v>
      </c>
      <c r="B211" s="220"/>
    </row>
    <row r="212" spans="1:2">
      <c r="A212" s="221" t="s">
        <v>1418</v>
      </c>
      <c r="B212" s="220">
        <v>0</v>
      </c>
    </row>
    <row r="213" spans="1:2">
      <c r="A213" s="221" t="s">
        <v>1419</v>
      </c>
      <c r="B213" s="220">
        <v>0</v>
      </c>
    </row>
    <row r="214" spans="1:2">
      <c r="A214" s="221" t="s">
        <v>1420</v>
      </c>
      <c r="B214" s="220">
        <v>0</v>
      </c>
    </row>
    <row r="215" spans="1:2">
      <c r="A215" s="221" t="s">
        <v>1421</v>
      </c>
      <c r="B215" s="220"/>
    </row>
    <row r="216" spans="1:2">
      <c r="A216" s="221" t="s">
        <v>1422</v>
      </c>
      <c r="B216" s="220"/>
    </row>
    <row r="217" spans="1:2">
      <c r="A217" s="219" t="s">
        <v>1423</v>
      </c>
      <c r="B217" s="190">
        <f>B218</f>
        <v>0</v>
      </c>
    </row>
    <row r="218" spans="1:2">
      <c r="A218" s="219" t="s">
        <v>1424</v>
      </c>
      <c r="B218" s="190">
        <f>SUM(B219:B234)</f>
        <v>0</v>
      </c>
    </row>
    <row r="219" spans="1:2">
      <c r="A219" s="221" t="s">
        <v>1425</v>
      </c>
      <c r="B219" s="220"/>
    </row>
    <row r="220" spans="1:2">
      <c r="A220" s="221" t="s">
        <v>1426</v>
      </c>
      <c r="B220" s="220"/>
    </row>
    <row r="221" spans="1:2">
      <c r="A221" s="221" t="s">
        <v>1427</v>
      </c>
      <c r="B221" s="220"/>
    </row>
    <row r="222" spans="1:2">
      <c r="A222" s="221" t="s">
        <v>1428</v>
      </c>
      <c r="B222" s="220"/>
    </row>
    <row r="223" spans="1:2">
      <c r="A223" s="221" t="s">
        <v>1429</v>
      </c>
      <c r="B223" s="220"/>
    </row>
    <row r="224" spans="1:2">
      <c r="A224" s="221" t="s">
        <v>1430</v>
      </c>
      <c r="B224" s="220"/>
    </row>
    <row r="225" spans="1:2">
      <c r="A225" s="221" t="s">
        <v>1431</v>
      </c>
      <c r="B225" s="220"/>
    </row>
    <row r="226" spans="1:2">
      <c r="A226" s="221" t="s">
        <v>1432</v>
      </c>
      <c r="B226" s="220"/>
    </row>
    <row r="227" spans="1:2">
      <c r="A227" s="221" t="s">
        <v>1433</v>
      </c>
      <c r="B227" s="220"/>
    </row>
    <row r="228" spans="1:2">
      <c r="A228" s="221" t="s">
        <v>1434</v>
      </c>
      <c r="B228" s="220"/>
    </row>
    <row r="229" spans="1:2">
      <c r="A229" s="221" t="s">
        <v>1435</v>
      </c>
      <c r="B229" s="220"/>
    </row>
    <row r="230" spans="1:2">
      <c r="A230" s="221" t="s">
        <v>1436</v>
      </c>
      <c r="B230" s="220"/>
    </row>
    <row r="231" spans="1:2">
      <c r="A231" s="221" t="s">
        <v>1437</v>
      </c>
      <c r="B231" s="220"/>
    </row>
    <row r="232" spans="1:2">
      <c r="A232" s="221" t="s">
        <v>1438</v>
      </c>
      <c r="B232" s="220"/>
    </row>
    <row r="233" spans="1:2">
      <c r="A233" s="221" t="s">
        <v>1439</v>
      </c>
      <c r="B233" s="220"/>
    </row>
    <row r="234" spans="1:2">
      <c r="A234" s="221" t="s">
        <v>1440</v>
      </c>
      <c r="B234" s="220"/>
    </row>
    <row r="235" spans="1:2">
      <c r="A235" s="219" t="s">
        <v>1441</v>
      </c>
      <c r="B235" s="190">
        <f>B236</f>
        <v>0</v>
      </c>
    </row>
    <row r="236" spans="1:2">
      <c r="A236" s="219" t="s">
        <v>1442</v>
      </c>
      <c r="B236" s="190">
        <f>SUM(B237:B252)</f>
        <v>0</v>
      </c>
    </row>
    <row r="237" spans="1:2">
      <c r="A237" s="221" t="s">
        <v>1443</v>
      </c>
      <c r="B237" s="220">
        <v>0</v>
      </c>
    </row>
    <row r="238" spans="1:2">
      <c r="A238" s="221" t="s">
        <v>1444</v>
      </c>
      <c r="B238" s="220">
        <v>0</v>
      </c>
    </row>
    <row r="239" spans="1:2">
      <c r="A239" s="221" t="s">
        <v>1445</v>
      </c>
      <c r="B239" s="220">
        <v>0</v>
      </c>
    </row>
    <row r="240" spans="1:2">
      <c r="A240" s="221" t="s">
        <v>1446</v>
      </c>
      <c r="B240" s="220"/>
    </row>
    <row r="241" spans="1:2">
      <c r="A241" s="221" t="s">
        <v>1447</v>
      </c>
      <c r="B241" s="220">
        <v>0</v>
      </c>
    </row>
    <row r="242" spans="1:2">
      <c r="A242" s="221" t="s">
        <v>1448</v>
      </c>
      <c r="B242" s="220">
        <v>0</v>
      </c>
    </row>
    <row r="243" spans="1:2">
      <c r="A243" s="221" t="s">
        <v>1449</v>
      </c>
      <c r="B243" s="220">
        <v>0</v>
      </c>
    </row>
    <row r="244" spans="1:2">
      <c r="A244" s="221" t="s">
        <v>1450</v>
      </c>
      <c r="B244" s="220">
        <v>0</v>
      </c>
    </row>
    <row r="245" spans="1:2">
      <c r="A245" s="221" t="s">
        <v>1451</v>
      </c>
      <c r="B245" s="220">
        <v>0</v>
      </c>
    </row>
    <row r="246" spans="1:2">
      <c r="A246" s="221" t="s">
        <v>1452</v>
      </c>
      <c r="B246" s="220">
        <v>0</v>
      </c>
    </row>
    <row r="247" spans="1:2">
      <c r="A247" s="221" t="s">
        <v>1453</v>
      </c>
      <c r="B247" s="220">
        <v>0</v>
      </c>
    </row>
    <row r="248" spans="1:2">
      <c r="A248" s="221" t="s">
        <v>1454</v>
      </c>
      <c r="B248" s="220">
        <v>0</v>
      </c>
    </row>
    <row r="249" spans="1:2">
      <c r="A249" s="221" t="s">
        <v>1455</v>
      </c>
      <c r="B249" s="220">
        <v>0</v>
      </c>
    </row>
    <row r="250" spans="1:2">
      <c r="A250" s="221" t="s">
        <v>1456</v>
      </c>
      <c r="B250" s="220">
        <v>0</v>
      </c>
    </row>
    <row r="251" spans="1:2">
      <c r="A251" s="221" t="s">
        <v>1457</v>
      </c>
      <c r="B251" s="220"/>
    </row>
    <row r="252" spans="1:2">
      <c r="A252" s="221" t="s">
        <v>1458</v>
      </c>
      <c r="B252" s="223">
        <v>0</v>
      </c>
    </row>
    <row r="253" spans="1:2">
      <c r="A253" s="219" t="s">
        <v>1459</v>
      </c>
      <c r="B253" s="220">
        <f>SUM(B254,B267)</f>
        <v>0</v>
      </c>
    </row>
    <row r="254" spans="1:2">
      <c r="A254" s="219" t="s">
        <v>1460</v>
      </c>
      <c r="B254" s="224">
        <f>SUM(B255:B266)</f>
        <v>0</v>
      </c>
    </row>
    <row r="255" spans="1:2">
      <c r="A255" s="221" t="s">
        <v>1461</v>
      </c>
      <c r="B255" s="220">
        <v>0</v>
      </c>
    </row>
    <row r="256" spans="1:2">
      <c r="A256" s="221" t="s">
        <v>1462</v>
      </c>
      <c r="B256" s="220">
        <v>0</v>
      </c>
    </row>
    <row r="257" spans="1:2">
      <c r="A257" s="221" t="s">
        <v>1463</v>
      </c>
      <c r="B257" s="220">
        <v>0</v>
      </c>
    </row>
    <row r="258" spans="1:2">
      <c r="A258" s="221" t="s">
        <v>1464</v>
      </c>
      <c r="B258" s="220">
        <v>0</v>
      </c>
    </row>
    <row r="259" spans="1:2">
      <c r="A259" s="221" t="s">
        <v>1465</v>
      </c>
      <c r="B259" s="220">
        <v>0</v>
      </c>
    </row>
    <row r="260" spans="1:2">
      <c r="A260" s="221" t="s">
        <v>1466</v>
      </c>
      <c r="B260" s="220">
        <v>0</v>
      </c>
    </row>
    <row r="261" spans="1:2">
      <c r="A261" s="221" t="s">
        <v>1467</v>
      </c>
      <c r="B261" s="220">
        <v>0</v>
      </c>
    </row>
    <row r="262" spans="1:2">
      <c r="A262" s="221" t="s">
        <v>1468</v>
      </c>
      <c r="B262" s="220">
        <v>0</v>
      </c>
    </row>
    <row r="263" spans="1:2">
      <c r="A263" s="221" t="s">
        <v>1469</v>
      </c>
      <c r="B263" s="220">
        <v>0</v>
      </c>
    </row>
    <row r="264" spans="1:2">
      <c r="A264" s="221" t="s">
        <v>1470</v>
      </c>
      <c r="B264" s="220">
        <v>0</v>
      </c>
    </row>
    <row r="265" spans="1:2">
      <c r="A265" s="221" t="s">
        <v>1471</v>
      </c>
      <c r="B265" s="220">
        <v>0</v>
      </c>
    </row>
    <row r="266" spans="1:2">
      <c r="A266" s="221" t="s">
        <v>1472</v>
      </c>
      <c r="B266" s="220">
        <v>0</v>
      </c>
    </row>
    <row r="267" spans="1:2">
      <c r="A267" s="219" t="s">
        <v>1473</v>
      </c>
      <c r="B267" s="220">
        <f>SUM(B268:B273)</f>
        <v>0</v>
      </c>
    </row>
    <row r="268" spans="1:2">
      <c r="A268" s="221" t="s">
        <v>1474</v>
      </c>
      <c r="B268" s="220">
        <v>0</v>
      </c>
    </row>
    <row r="269" spans="1:2">
      <c r="A269" s="221" t="s">
        <v>1475</v>
      </c>
      <c r="B269" s="220">
        <v>0</v>
      </c>
    </row>
    <row r="270" spans="1:2">
      <c r="A270" s="221" t="s">
        <v>1476</v>
      </c>
      <c r="B270" s="220">
        <v>0</v>
      </c>
    </row>
    <row r="271" spans="1:2">
      <c r="A271" s="221" t="s">
        <v>1477</v>
      </c>
      <c r="B271" s="220">
        <v>0</v>
      </c>
    </row>
    <row r="272" spans="1:2">
      <c r="A272" s="221" t="s">
        <v>1478</v>
      </c>
      <c r="B272" s="220">
        <v>0</v>
      </c>
    </row>
    <row r="273" spans="1:2">
      <c r="A273" s="221" t="s">
        <v>1479</v>
      </c>
      <c r="B273" s="220">
        <v>0</v>
      </c>
    </row>
    <row r="274" ht="18" customHeight="1" spans="1:2">
      <c r="A274" s="178" t="s">
        <v>1480</v>
      </c>
      <c r="B274" s="190">
        <f>B5+B13+B29+B41+B52+B107+B131+B183+B188+B191+B217+B235+B253</f>
        <v>335</v>
      </c>
    </row>
    <row r="275" spans="1:2">
      <c r="A275" s="225"/>
      <c r="B275" s="226"/>
    </row>
    <row r="276" spans="1:2">
      <c r="A276" s="227" t="s">
        <v>1481</v>
      </c>
      <c r="B276" s="228"/>
    </row>
    <row r="277" spans="1:2">
      <c r="A277" s="227" t="s">
        <v>1079</v>
      </c>
      <c r="B277" s="229"/>
    </row>
    <row r="278" spans="1:2">
      <c r="A278" s="230" t="s">
        <v>1482</v>
      </c>
      <c r="B278" s="231"/>
    </row>
    <row r="279" spans="1:2">
      <c r="A279" s="230" t="s">
        <v>1483</v>
      </c>
      <c r="B279" s="231"/>
    </row>
    <row r="280" spans="1:2">
      <c r="A280" s="230" t="s">
        <v>1484</v>
      </c>
      <c r="B280" s="231"/>
    </row>
    <row r="281" spans="1:2">
      <c r="A281" s="227" t="s">
        <v>1095</v>
      </c>
      <c r="B281" s="228"/>
    </row>
    <row r="282" spans="1:2">
      <c r="A282" s="227" t="s">
        <v>1096</v>
      </c>
      <c r="B282" s="228"/>
    </row>
    <row r="283" spans="1:2">
      <c r="A283" s="191" t="s">
        <v>1485</v>
      </c>
      <c r="B283" s="229">
        <f>B274+B276+B277+B281+B282</f>
        <v>335</v>
      </c>
    </row>
    <row r="284" spans="1:2">
      <c r="A284" s="5" t="s">
        <v>1486</v>
      </c>
    </row>
  </sheetData>
  <mergeCells count="2">
    <mergeCell ref="A2:B2"/>
    <mergeCell ref="A3:B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5" sqref="B5"/>
    </sheetView>
  </sheetViews>
  <sheetFormatPr defaultColWidth="13.5" defaultRowHeight="17.1" customHeight="1" outlineLevelCol="3"/>
  <cols>
    <col min="1" max="1" width="33" style="40" customWidth="1"/>
    <col min="2" max="2" width="12.5" style="40" customWidth="1"/>
    <col min="3" max="3" width="33.6296296296296" style="40" customWidth="1"/>
    <col min="4" max="4" width="12.5" style="40" customWidth="1"/>
    <col min="5" max="16384" width="13.5" style="5"/>
  </cols>
  <sheetData>
    <row r="1" ht="20.1" customHeight="1" spans="1:4">
      <c r="A1" s="41" t="s">
        <v>1487</v>
      </c>
    </row>
    <row r="2" ht="33.95" customHeight="1" spans="1:4">
      <c r="A2" s="42" t="s">
        <v>1488</v>
      </c>
      <c r="B2" s="42"/>
      <c r="C2" s="42"/>
      <c r="D2" s="42"/>
    </row>
    <row r="3" customHeight="1" spans="1:4">
      <c r="A3" s="43" t="s">
        <v>25</v>
      </c>
      <c r="B3" s="43"/>
      <c r="C3" s="43"/>
      <c r="D3" s="43"/>
    </row>
    <row r="4" ht="30" customHeight="1" spans="1:4">
      <c r="A4" s="44" t="s">
        <v>1163</v>
      </c>
      <c r="B4" s="44" t="s">
        <v>29</v>
      </c>
      <c r="C4" s="44" t="s">
        <v>1163</v>
      </c>
      <c r="D4" s="44" t="s">
        <v>29</v>
      </c>
    </row>
    <row r="5" ht="30" customHeight="1" spans="1:4">
      <c r="A5" s="45" t="s">
        <v>1489</v>
      </c>
      <c r="B5" s="46">
        <v>335</v>
      </c>
      <c r="C5" s="45" t="s">
        <v>1490</v>
      </c>
      <c r="D5" s="46">
        <v>335</v>
      </c>
    </row>
    <row r="6" ht="30" customHeight="1" spans="1:4">
      <c r="A6" s="45" t="s">
        <v>1491</v>
      </c>
      <c r="B6" s="46"/>
      <c r="C6" s="45" t="s">
        <v>1492</v>
      </c>
      <c r="D6" s="46"/>
    </row>
    <row r="7" ht="30" customHeight="1" spans="1:4">
      <c r="A7" s="45" t="s">
        <v>1493</v>
      </c>
      <c r="B7" s="46"/>
      <c r="C7" s="45" t="s">
        <v>1494</v>
      </c>
      <c r="D7" s="46"/>
    </row>
    <row r="8" ht="30" customHeight="1" spans="1:4">
      <c r="A8" s="45" t="s">
        <v>1495</v>
      </c>
      <c r="B8" s="46"/>
      <c r="D8" s="46"/>
    </row>
    <row r="9" ht="30" customHeight="1" spans="1:4">
      <c r="A9" s="45" t="s">
        <v>1496</v>
      </c>
      <c r="B9" s="46"/>
      <c r="C9" s="45"/>
      <c r="D9" s="46"/>
    </row>
    <row r="10" ht="30" customHeight="1" spans="1:4">
      <c r="A10" s="45" t="s">
        <v>1497</v>
      </c>
      <c r="B10" s="46"/>
      <c r="C10" s="45" t="s">
        <v>1498</v>
      </c>
      <c r="D10" s="46"/>
    </row>
    <row r="11" ht="30" customHeight="1" spans="1:4">
      <c r="A11" s="45" t="s">
        <v>1499</v>
      </c>
      <c r="B11" s="46"/>
      <c r="C11" s="45"/>
      <c r="D11" s="46"/>
    </row>
    <row r="12" ht="30" customHeight="1" spans="1:4">
      <c r="A12" s="45" t="s">
        <v>1500</v>
      </c>
      <c r="B12" s="46"/>
      <c r="C12" s="45"/>
      <c r="D12" s="46"/>
    </row>
    <row r="13" ht="30" customHeight="1" spans="1:4">
      <c r="A13" s="45" t="s">
        <v>1501</v>
      </c>
      <c r="B13" s="46"/>
      <c r="C13" s="45"/>
      <c r="D13" s="46"/>
    </row>
    <row r="14" ht="30" customHeight="1" spans="1:4">
      <c r="A14" s="45" t="s">
        <v>1181</v>
      </c>
      <c r="B14" s="46"/>
      <c r="C14" s="45" t="s">
        <v>1182</v>
      </c>
      <c r="D14" s="46"/>
    </row>
    <row r="15" ht="30" customHeight="1" spans="1:4">
      <c r="A15" s="45" t="s">
        <v>1502</v>
      </c>
      <c r="B15" s="46"/>
      <c r="C15" s="45" t="s">
        <v>1503</v>
      </c>
      <c r="D15" s="46"/>
    </row>
    <row r="16" ht="30" customHeight="1" spans="1:4">
      <c r="A16" s="45" t="s">
        <v>1504</v>
      </c>
      <c r="B16" s="46"/>
      <c r="C16" s="45"/>
      <c r="D16" s="46"/>
    </row>
    <row r="17" ht="30" customHeight="1" spans="1:4">
      <c r="A17" s="45" t="s">
        <v>1194</v>
      </c>
      <c r="B17" s="46"/>
      <c r="C17" s="45" t="s">
        <v>1195</v>
      </c>
      <c r="D17" s="46"/>
    </row>
    <row r="18" ht="30" customHeight="1" spans="1:4">
      <c r="A18" s="45" t="s">
        <v>1505</v>
      </c>
      <c r="B18" s="46"/>
      <c r="C18" s="45"/>
      <c r="D18" s="46"/>
    </row>
    <row r="19" ht="30" customHeight="1" spans="1:4">
      <c r="A19" s="45"/>
      <c r="B19" s="46"/>
      <c r="C19" s="45" t="s">
        <v>1506</v>
      </c>
      <c r="D19" s="46"/>
    </row>
    <row r="20" ht="30" customHeight="1" spans="1:4">
      <c r="A20" s="47" t="s">
        <v>1507</v>
      </c>
      <c r="B20" s="48">
        <f>SUM(B5:B10,B17)</f>
        <v>335</v>
      </c>
      <c r="C20" s="47" t="s">
        <v>1508</v>
      </c>
      <c r="D20" s="48">
        <f>SUM(D5:D8,D10,D17,D14,D19)</f>
        <v>335</v>
      </c>
    </row>
    <row r="21" customHeight="1" spans="1:4">
      <c r="A21" s="40" t="s">
        <v>1486</v>
      </c>
    </row>
  </sheetData>
  <mergeCells count="2">
    <mergeCell ref="A2:D2"/>
    <mergeCell ref="A3:D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D7" sqref="D7"/>
    </sheetView>
  </sheetViews>
  <sheetFormatPr defaultColWidth="10" defaultRowHeight="15.6" outlineLevelCol="3"/>
  <cols>
    <col min="1" max="1" width="41.1296296296296" style="1" customWidth="1"/>
    <col min="2" max="2" width="12.3796296296296" style="32" customWidth="1"/>
    <col min="3" max="3" width="12.6296296296296" style="32" customWidth="1"/>
    <col min="4" max="4" width="16.6296296296296" style="4" customWidth="1"/>
    <col min="5" max="16384" width="10" style="5"/>
  </cols>
  <sheetData>
    <row r="1" ht="21" customHeight="1" spans="1:4">
      <c r="A1" s="1" t="s">
        <v>1509</v>
      </c>
    </row>
    <row r="2" ht="24" customHeight="1" spans="1:4">
      <c r="A2" s="6" t="s">
        <v>1510</v>
      </c>
      <c r="B2" s="6"/>
      <c r="C2" s="6"/>
      <c r="D2" s="6"/>
    </row>
    <row r="3" ht="14.1" customHeight="1" spans="1:4">
      <c r="D3" s="7" t="s">
        <v>25</v>
      </c>
    </row>
    <row r="4" ht="41.65" customHeight="1" spans="1:4">
      <c r="A4" s="8" t="s">
        <v>1163</v>
      </c>
      <c r="B4" s="8" t="s">
        <v>114</v>
      </c>
      <c r="C4" s="8" t="s">
        <v>1511</v>
      </c>
      <c r="D4" s="8" t="s">
        <v>29</v>
      </c>
    </row>
    <row r="5" ht="41.65" customHeight="1" spans="1:4">
      <c r="A5" s="11" t="s">
        <v>1512</v>
      </c>
      <c r="B5" s="8">
        <f>SUM(B6:B10)</f>
        <v>0</v>
      </c>
      <c r="C5" s="8">
        <f>SUM(C6:C10)</f>
        <v>0</v>
      </c>
      <c r="D5" s="8">
        <f>SUM(D6:D10)</f>
        <v>0</v>
      </c>
    </row>
    <row r="6" ht="41.65" customHeight="1" spans="1:4">
      <c r="A6" s="26" t="s">
        <v>1513</v>
      </c>
      <c r="B6" s="34"/>
      <c r="C6" s="34"/>
      <c r="D6" s="34"/>
    </row>
    <row r="7" ht="41.65" customHeight="1" spans="1:4">
      <c r="A7" s="26" t="s">
        <v>1514</v>
      </c>
      <c r="B7" s="34"/>
      <c r="C7" s="34"/>
      <c r="D7" s="22"/>
    </row>
    <row r="8" ht="41.65" customHeight="1" spans="1:4">
      <c r="A8" s="26" t="s">
        <v>1515</v>
      </c>
      <c r="B8" s="34"/>
      <c r="C8" s="34"/>
      <c r="D8" s="20"/>
    </row>
    <row r="9" ht="41.65" customHeight="1" spans="1:4">
      <c r="A9" s="26" t="s">
        <v>1516</v>
      </c>
      <c r="B9" s="34"/>
      <c r="C9" s="34"/>
      <c r="D9" s="20"/>
    </row>
    <row r="10" ht="41.65" customHeight="1" spans="1:4">
      <c r="A10" s="26" t="s">
        <v>1517</v>
      </c>
      <c r="B10" s="34"/>
      <c r="C10" s="34"/>
      <c r="D10" s="22"/>
    </row>
    <row r="11" ht="41.65" customHeight="1" spans="1:4">
      <c r="A11" s="11" t="s">
        <v>1518</v>
      </c>
      <c r="B11" s="8"/>
      <c r="C11" s="8"/>
      <c r="D11" s="216"/>
    </row>
    <row r="12" ht="41.65" customHeight="1" spans="1:4">
      <c r="A12" s="11" t="s">
        <v>1519</v>
      </c>
      <c r="B12" s="8"/>
      <c r="C12" s="8"/>
      <c r="D12" s="20"/>
    </row>
    <row r="13" ht="41.65" customHeight="1" spans="1:4">
      <c r="A13" s="21"/>
      <c r="B13" s="36"/>
      <c r="C13" s="36"/>
      <c r="D13" s="20"/>
    </row>
    <row r="14" ht="41.65" customHeight="1" spans="1:4">
      <c r="A14" s="37" t="s">
        <v>57</v>
      </c>
      <c r="B14" s="37">
        <f>B5+B11+B12</f>
        <v>0</v>
      </c>
      <c r="C14" s="37">
        <f>C5+C11+C12</f>
        <v>0</v>
      </c>
      <c r="D14" s="37">
        <f>D5+D11+D12</f>
        <v>0</v>
      </c>
    </row>
    <row r="15" ht="27.95" customHeight="1" spans="1:4">
      <c r="A15" s="26" t="s">
        <v>1520</v>
      </c>
      <c r="B15" s="34"/>
      <c r="C15" s="34"/>
      <c r="D15" s="20"/>
    </row>
    <row r="16" ht="41.65" customHeight="1" spans="1:4">
      <c r="A16" s="28" t="s">
        <v>110</v>
      </c>
      <c r="B16" s="28">
        <f>B14+B15</f>
        <v>0</v>
      </c>
      <c r="C16" s="28">
        <f>C14+C15</f>
        <v>0</v>
      </c>
      <c r="D16" s="28">
        <f>D14+D15</f>
        <v>0</v>
      </c>
    </row>
    <row r="17" ht="16.5" customHeight="1" spans="1:1">
      <c r="A17" s="217" t="s">
        <v>1486</v>
      </c>
    </row>
    <row r="18" ht="16.5" customHeight="1"/>
    <row r="19" ht="16.5" customHeight="1"/>
    <row r="20" ht="16.5" customHeight="1"/>
    <row r="21" ht="16.5" customHeight="1"/>
    <row r="22" ht="16.5" customHeight="1"/>
    <row r="23" ht="16.5" customHeight="1"/>
  </sheetData>
  <mergeCells count="1">
    <mergeCell ref="A2:D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目录</vt:lpstr>
      <vt:lpstr>2025年惠民镇一般公共预算收入执行情况表</vt:lpstr>
      <vt:lpstr>2025年惠民镇一般公共预算支出执行情况表</vt:lpstr>
      <vt:lpstr>2025年惠民镇一般公共预算经济分类支出执行表</vt:lpstr>
      <vt:lpstr>2025年惠民镇一般公共预算收支平衡表</vt:lpstr>
      <vt:lpstr>2025年惠民镇政府性基金预算收入执行情况表</vt:lpstr>
      <vt:lpstr>2025年惠民镇政府性基金预算支出执行情况表</vt:lpstr>
      <vt:lpstr>2025年惠民镇政府性基金预算收支平衡表</vt:lpstr>
      <vt:lpstr>2025年惠民镇国有资本经营预算收入执行情况表</vt:lpstr>
      <vt:lpstr>2025年惠民镇国有资本经营预算收支执行情况表</vt:lpstr>
      <vt:lpstr>2025年惠民镇国有资本经营预算收支平衡表</vt:lpstr>
      <vt:lpstr>2026年惠民镇一般公共预算收入（草案）表</vt:lpstr>
      <vt:lpstr>2026年盐边县一般公共预算支出（草案）表</vt:lpstr>
      <vt:lpstr>2026年惠民镇一般公共预算经济分类支出（草案）表</vt:lpstr>
      <vt:lpstr>2026年惠民镇一般公共预算收支平衡表</vt:lpstr>
      <vt:lpstr>2026年惠民镇政府性基金预算收入（草案）表</vt:lpstr>
      <vt:lpstr>2026年惠民镇政府性基金预算支出（草案）表</vt:lpstr>
      <vt:lpstr>2026年惠民镇政府性基金预算收支平衡表</vt:lpstr>
      <vt:lpstr>2026年惠民镇国有资本经营预算收入（草案）表</vt:lpstr>
      <vt:lpstr>2026年惠民镇国有资本经营预算支出（草案）表</vt:lpstr>
      <vt:lpstr>2026年惠民镇国有资本经营预算收支平衡表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86184</dc:creator>
  <cp:lastModifiedBy>微信用户</cp:lastModifiedBy>
  <dcterms:created xsi:type="dcterms:W3CDTF">2022-12-03T12:49:00Z</dcterms:created>
  <dcterms:modified xsi:type="dcterms:W3CDTF">2026-05-15T02:03:55Z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352EE070004F4846AA5E0E63B62AB393</vt:lpwstr>
  </property>
  <property fmtid="{D5CDD505-2E9C-101B-9397-08002B2CF9AE}" pid="3" name="KSOProductBuildVer">
    <vt:lpwstr>2052-12.1.0.26375</vt:lpwstr>
  </property>
  <property fmtid="{D5CDD505-2E9C-101B-9397-08002B2CF9AE}" pid="4" name="CalculationRule">
    <vt:i4>0</vt:i4>
  </property>
</Properties>
</file>