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<sst xmlns="http://schemas.openxmlformats.org/spreadsheetml/2006/main" count="98" uniqueCount="38">
  <si>
    <t>盐边县2026年第一批中央和省级财政衔接推进乡村振兴补助资金（巩固拓展脱贫攻坚成果和乡村振兴任务）分配结果</t>
  </si>
  <si>
    <t>序号</t>
  </si>
  <si>
    <t>资金来源</t>
  </si>
  <si>
    <t>资金分配</t>
  </si>
  <si>
    <t>备注</t>
  </si>
  <si>
    <t>资金类型</t>
  </si>
  <si>
    <t>合计</t>
  </si>
  <si>
    <r>
      <rPr>
        <b/>
        <sz val="11"/>
        <color theme="1"/>
        <rFont val="宋体"/>
        <charset val="134"/>
      </rPr>
      <t>其中</t>
    </r>
    <r>
      <rPr>
        <b/>
        <sz val="11"/>
        <color theme="1"/>
        <rFont val="Times New Roman"/>
        <charset val="134"/>
      </rPr>
      <t>(</t>
    </r>
    <r>
      <rPr>
        <b/>
        <sz val="11"/>
        <color theme="1"/>
        <rFont val="宋体"/>
        <charset val="134"/>
      </rPr>
      <t>层级</t>
    </r>
    <r>
      <rPr>
        <b/>
        <sz val="11"/>
        <color theme="1"/>
        <rFont val="Times New Roman"/>
        <charset val="134"/>
      </rPr>
      <t>)</t>
    </r>
  </si>
  <si>
    <t>公告比例</t>
  </si>
  <si>
    <t>公告日期</t>
  </si>
  <si>
    <t>分配日期</t>
  </si>
  <si>
    <t>中央</t>
  </si>
  <si>
    <t>省级</t>
  </si>
  <si>
    <t>市级</t>
  </si>
  <si>
    <t>县级</t>
  </si>
  <si>
    <t>2026.02.03</t>
  </si>
  <si>
    <t>2026.02.02</t>
  </si>
  <si>
    <t>巩固脱贫攻坚成果和乡村振兴任务资金</t>
  </si>
  <si>
    <r>
      <rPr>
        <sz val="11"/>
        <rFont val="宋体"/>
        <charset val="134"/>
      </rPr>
      <t>计划实施全县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个中省扶持发展新型农村集体经济发展项目，每村补助</t>
    </r>
    <r>
      <rPr>
        <sz val="11"/>
        <rFont val="Times New Roman"/>
        <charset val="134"/>
      </rPr>
      <t>150</t>
    </r>
    <r>
      <rPr>
        <sz val="11"/>
        <rFont val="宋体"/>
        <charset val="134"/>
      </rPr>
      <t>万元。</t>
    </r>
  </si>
  <si>
    <r>
      <t>计划实施雨露计划补助项目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项，对全县脱贫户及监测对象（脱贫不稳定户、边缘易致贫户、突发严重困难户）中符合条件的中、高职学生发放雨露计划补助。</t>
    </r>
  </si>
  <si>
    <r>
      <rPr>
        <sz val="11"/>
        <rFont val="宋体"/>
        <charset val="134"/>
      </rPr>
      <t>计划实施全县项目管理费项目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项，用于全县巩固拓展脱贫攻坚成果及衔接推进乡村振兴项目设计、监理及项目管理、验收等费用。</t>
    </r>
  </si>
  <si>
    <r>
      <rPr>
        <sz val="11"/>
        <rFont val="宋体"/>
        <charset val="134"/>
      </rPr>
      <t>计划实施</t>
    </r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年全县脱贫人口小额信贷贴息资金项目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个，对全县脱贫户、监测户扶贫小额信贷予以贴息，目前贷款余额</t>
    </r>
    <r>
      <rPr>
        <sz val="11"/>
        <rFont val="Times New Roman"/>
        <charset val="134"/>
      </rPr>
      <t>474</t>
    </r>
    <r>
      <rPr>
        <sz val="11"/>
        <rFont val="宋体"/>
        <charset val="134"/>
      </rPr>
      <t>笔</t>
    </r>
    <r>
      <rPr>
        <sz val="11"/>
        <rFont val="Times New Roman"/>
        <charset val="134"/>
      </rPr>
      <t>1907.11</t>
    </r>
    <r>
      <rPr>
        <sz val="11"/>
        <rFont val="宋体"/>
        <charset val="134"/>
      </rPr>
      <t>万元。</t>
    </r>
  </si>
  <si>
    <r>
      <rPr>
        <sz val="11"/>
        <rFont val="宋体"/>
        <charset val="134"/>
      </rPr>
      <t>计划脱贫户、监测户发放县外省内、省外务工就业一次性铁路、公路和水运（路）交通补助，其中：县外省内人员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个月以上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个月以内每人补助</t>
    </r>
    <r>
      <rPr>
        <sz val="11"/>
        <rFont val="Times New Roman"/>
        <charset val="134"/>
      </rPr>
      <t>200</t>
    </r>
    <r>
      <rPr>
        <sz val="11"/>
        <rFont val="宋体"/>
        <charset val="134"/>
      </rPr>
      <t>元，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个月以上每人补助</t>
    </r>
    <r>
      <rPr>
        <sz val="11"/>
        <rFont val="Times New Roman"/>
        <charset val="134"/>
      </rPr>
      <t>400</t>
    </r>
    <r>
      <rPr>
        <sz val="11"/>
        <rFont val="宋体"/>
        <charset val="134"/>
      </rPr>
      <t>元；省外务工人员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个月以上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个月以内每人补助</t>
    </r>
    <r>
      <rPr>
        <sz val="11"/>
        <rFont val="Times New Roman"/>
        <charset val="134"/>
      </rPr>
      <t>800</t>
    </r>
    <r>
      <rPr>
        <sz val="11"/>
        <rFont val="宋体"/>
        <charset val="134"/>
      </rPr>
      <t>元，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个月以上每人补助</t>
    </r>
    <r>
      <rPr>
        <sz val="11"/>
        <rFont val="Times New Roman"/>
        <charset val="134"/>
      </rPr>
      <t>1200</t>
    </r>
    <r>
      <rPr>
        <sz val="11"/>
        <rFont val="宋体"/>
        <charset val="134"/>
      </rPr>
      <t>元。</t>
    </r>
  </si>
  <si>
    <r>
      <rPr>
        <sz val="11"/>
        <rFont val="宋体"/>
        <charset val="134"/>
      </rPr>
      <t>计划实施全县脱贫户、监测户产业巩固提升，支持发展到户种养殖业，提高生产经营性收入。具体建设内容以上报实施方案及批复为准。</t>
    </r>
  </si>
  <si>
    <t>计划建设40万羽鹌鹑养殖标准化基地，配套蛋储库、饲料储库、晾粪棚、进场道路等附属设施。具体工程量以施工图设计及财评工程量清单为准。</t>
  </si>
  <si>
    <t>计划实施和爱村云顶农业蓝莓生产基地铺设泥结石路面5公里，3.5米宽，配套排水沟、挡墙、涵洞、过水路面等。具体工程量详见施工图设计及财评工程量清单。</t>
  </si>
  <si>
    <t>计划实施鲊石村标准化芒果种植示范基地配套水利设施项目，安装130千瓦抽水机一台，直径φ125管长度2公里，新建500立方米蓄水池3口，具体工程量详见施工图设计及财评工程量清单。</t>
  </si>
  <si>
    <t>计划实施硬化蒿枝坪村荞地箐社产业道路2.53公里，砼路面宽3米，路面厚度为0.18米，具体工程量以施工图设计及财评工程量清单为准。</t>
  </si>
  <si>
    <t>计划实施联合村集体经济建设有机蔬菜种植基地项目，流转土地50余亩，新建PE灌溉水主管1500米，PE50支管2500米，安装滴灌管网，配套水肥一体化设施设备等。具体工程量详见施工图设计及财评工程量清单。</t>
  </si>
  <si>
    <t>计划新建连体烤烟烘烤房20座，配套完成地面硬化180㎡，搭建烤房彩钢棚450㎡，建设回烟配套房屋1套（50㎡，含管理用房2间等基础生活及作业配套设施）等工程。具体工程量详见施工图设计及财评工程量清单。</t>
  </si>
  <si>
    <t>计划实施新建泵房3间及配套三套增压设备，架设63PE主管1.38KM，32PE支管10.67KM，安装相应规格的阀门及增压补偿滴头等喷灌配件，实现4343棵芒果树滴灌全覆盖。具体工程量以施工图设计及财评工程量清单为准。</t>
  </si>
  <si>
    <t>计划在渔门镇双龙村建设500亩优质桑果生产基地建设项目，配套灌溉及基础设施。具体工程量以施工图设计及财评工程量清单为准。</t>
  </si>
  <si>
    <t>计划实施民主村太田组产业道路硬化2.5公里，砼路面宽3米，厚18cm，具体工程量以施工图设计及财评工程量清单为准。</t>
  </si>
  <si>
    <t>计划实施红格镇和爱村100万羽全智能化蛋鸡养殖项目示范基地配套道路硬化0.89公里，配套水利、电力等附属工程。具体工程量以施工图设计及财评工程量清单为准。</t>
  </si>
  <si>
    <t>计划实施鳡鱼村大洼组、岔河组生产生活用水项目，拟新建引水渠、输水管网、调节水池等设施，统筹布局生活与灌溉系统；起点为谭坪河电站，终点为肖家坪，项目起点设在50m3取水沉砂池、75m3取水池，新建DN100引水涂塑钢管17600m，新建100m3蓄水池3座及其他附属设施等工程。具体工程量以施工图设计及财评工程量清单为准。</t>
  </si>
  <si>
    <r>
      <rPr>
        <sz val="11"/>
        <rFont val="宋体"/>
        <charset val="134"/>
      </rPr>
      <t>计划实施红果村红花田组傈僳坪晚熟芒果基地产业道路硬化</t>
    </r>
    <r>
      <rPr>
        <sz val="11"/>
        <rFont val="Times New Roman"/>
        <charset val="134"/>
      </rPr>
      <t>3.76</t>
    </r>
    <r>
      <rPr>
        <sz val="11"/>
        <rFont val="宋体"/>
        <charset val="134"/>
      </rPr>
      <t>公里，砼路面宽</t>
    </r>
    <r>
      <rPr>
        <sz val="11"/>
        <rFont val="Times New Roman"/>
        <charset val="134"/>
      </rPr>
      <t>3m</t>
    </r>
    <r>
      <rPr>
        <sz val="11"/>
        <rFont val="宋体"/>
        <charset val="134"/>
      </rPr>
      <t>、厚</t>
    </r>
    <r>
      <rPr>
        <sz val="11"/>
        <rFont val="Times New Roman"/>
        <charset val="134"/>
      </rPr>
      <t>18cm</t>
    </r>
    <r>
      <rPr>
        <sz val="11"/>
        <rFont val="宋体"/>
        <charset val="134"/>
      </rPr>
      <t>，具体工程量以施工图设计及财评工程量清单为准。</t>
    </r>
  </si>
  <si>
    <r>
      <rPr>
        <sz val="11"/>
        <rFont val="宋体"/>
        <charset val="134"/>
      </rPr>
      <t>计划实施高坪村小箐组红产业道路硬化</t>
    </r>
    <r>
      <rPr>
        <sz val="11"/>
        <rFont val="Times New Roman"/>
        <charset val="134"/>
      </rPr>
      <t>3.5</t>
    </r>
    <r>
      <rPr>
        <sz val="11"/>
        <rFont val="宋体"/>
        <charset val="134"/>
      </rPr>
      <t>公里，砼路面宽</t>
    </r>
    <r>
      <rPr>
        <sz val="11"/>
        <rFont val="Times New Roman"/>
        <charset val="134"/>
      </rPr>
      <t>3m</t>
    </r>
    <r>
      <rPr>
        <sz val="11"/>
        <rFont val="宋体"/>
        <charset val="134"/>
      </rPr>
      <t>、厚</t>
    </r>
    <r>
      <rPr>
        <sz val="11"/>
        <rFont val="Times New Roman"/>
        <charset val="134"/>
      </rPr>
      <t>18cm</t>
    </r>
    <r>
      <rPr>
        <sz val="11"/>
        <rFont val="宋体"/>
        <charset val="134"/>
      </rPr>
      <t>，具体工程量以施工图设计及财评工程量清单为准。</t>
    </r>
  </si>
  <si>
    <t>计划实施大毕村上田坝组刘家垭口到张家屋基产业道路硬化1公里，砼路面宽3m，厚18cm。错车到3处。具体工程量以施工图设计及财评工程量清单为准。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</si>
</sst>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6"/>
      <color theme="1"/>
      <name val="方正小标宋_GBK"/>
      <charset val="134"/>
    </font>
    <font>
      <b/>
      <sz val="11"/>
      <color theme="1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Times New Roman"/>
      <charset val="134"/>
    </font>
    <font>
      <b/>
      <sz val="11"/>
      <color theme="1"/>
      <name val="Times New Roman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name val="Times New Roman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9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25"/>
  <sheetViews>
    <sheetView tabSelected="1" workbookViewId="0">
      <selection activeCell="E7" sqref="E7"/>
    </sheetView>
  </sheetViews>
  <sheetFormatPr defaultColWidth="9" defaultRowHeight="15"/>
  <cols>
    <col min="1" max="1" width="9" style="1"/>
    <col min="2" max="2" width="11.5" style="1" customWidth="1"/>
    <col min="3" max="3" width="9" style="1"/>
    <col min="4" max="7" width="11.225" style="1" customWidth="1"/>
    <col min="8" max="8" width="50.6333333333333" style="2" customWidth="1"/>
    <col min="9" max="9" width="9" style="1"/>
    <col min="10" max="10" width="14.5" style="1" customWidth="1"/>
    <col min="11" max="11" width="13.25" style="1" customWidth="1"/>
    <col min="12" max="16384" width="9" style="1"/>
  </cols>
  <sheetData>
    <row r="1" ht="42" customHeight="1" spans="1:11">
      <c r="A1" s="3" t="s">
        <v>0</v>
      </c>
      <c r="B1" s="3"/>
      <c r="C1" s="3"/>
      <c r="D1" s="3"/>
      <c r="E1" s="3"/>
      <c r="F1" s="3"/>
      <c r="G1" s="3"/>
      <c r="H1" s="4"/>
      <c r="I1" s="3"/>
      <c r="J1" s="3"/>
      <c r="K1" s="3"/>
    </row>
    <row r="2" spans="1:11">
      <c r="A2" s="5" t="s">
        <v>1</v>
      </c>
      <c r="B2" s="6" t="s">
        <v>2</v>
      </c>
      <c r="C2" s="7"/>
      <c r="D2" s="7"/>
      <c r="E2" s="7"/>
      <c r="F2" s="7"/>
      <c r="G2" s="7"/>
      <c r="H2" s="8" t="s">
        <v>3</v>
      </c>
      <c r="I2" s="6" t="s">
        <v>4</v>
      </c>
      <c r="J2" s="7"/>
      <c r="K2" s="7"/>
    </row>
    <row r="3" spans="1:11">
      <c r="A3" s="9"/>
      <c r="B3" s="6" t="s">
        <v>5</v>
      </c>
      <c r="C3" s="5" t="s">
        <v>6</v>
      </c>
      <c r="D3" s="5" t="s">
        <v>7</v>
      </c>
      <c r="E3" s="9"/>
      <c r="F3" s="9"/>
      <c r="G3" s="9"/>
      <c r="H3" s="10"/>
      <c r="I3" s="5" t="s">
        <v>8</v>
      </c>
      <c r="J3" s="5" t="s">
        <v>9</v>
      </c>
      <c r="K3" s="5" t="s">
        <v>10</v>
      </c>
    </row>
    <row r="4" spans="1:11">
      <c r="A4" s="9"/>
      <c r="B4" s="7"/>
      <c r="C4" s="9"/>
      <c r="D4" s="6" t="s">
        <v>11</v>
      </c>
      <c r="E4" s="5" t="s">
        <v>12</v>
      </c>
      <c r="F4" s="5" t="s">
        <v>13</v>
      </c>
      <c r="G4" s="5" t="s">
        <v>14</v>
      </c>
      <c r="H4" s="10"/>
      <c r="I4" s="9"/>
      <c r="J4" s="9"/>
      <c r="K4" s="9"/>
    </row>
    <row r="5" ht="37" customHeight="1" spans="1:11">
      <c r="A5" s="11" t="s">
        <v>6</v>
      </c>
      <c r="B5" s="12"/>
      <c r="C5" s="9">
        <f>E5+D5</f>
        <v>2846</v>
      </c>
      <c r="D5" s="9">
        <f>SUM(D6:D25)</f>
        <v>1769</v>
      </c>
      <c r="E5" s="9">
        <f>SUM(E6:E25)</f>
        <v>1077</v>
      </c>
      <c r="F5" s="9">
        <f>SUM(F6:F25)</f>
        <v>0</v>
      </c>
      <c r="G5" s="9">
        <f>SUM(G6:G25)</f>
        <v>0</v>
      </c>
      <c r="H5" s="10"/>
      <c r="I5" s="13">
        <v>1</v>
      </c>
      <c r="J5" s="14" t="s">
        <v>15</v>
      </c>
      <c r="K5" s="14" t="s">
        <v>16</v>
      </c>
    </row>
    <row r="6" ht="81" customHeight="1" spans="1:11">
      <c r="A6" s="15">
        <v>1</v>
      </c>
      <c r="B6" s="16" t="s">
        <v>17</v>
      </c>
      <c r="C6" s="17">
        <f t="shared" ref="C6:C27" si="0">E6+D6</f>
        <v>550</v>
      </c>
      <c r="D6" s="18">
        <v>350</v>
      </c>
      <c r="E6" s="18">
        <v>200</v>
      </c>
      <c r="F6" s="17"/>
      <c r="G6" s="17"/>
      <c r="H6" s="19" t="s">
        <v>18</v>
      </c>
      <c r="I6" s="20">
        <v>1</v>
      </c>
      <c r="J6" s="14" t="s">
        <v>15</v>
      </c>
      <c r="K6" s="14" t="s">
        <v>16</v>
      </c>
    </row>
    <row r="7" ht="81" customHeight="1" spans="1:11">
      <c r="A7" s="15">
        <v>2</v>
      </c>
      <c r="B7" s="16" t="s">
        <v>17</v>
      </c>
      <c r="C7" s="17">
        <f t="shared" si="0"/>
        <v>220</v>
      </c>
      <c r="D7" s="21">
        <v>220</v>
      </c>
      <c r="E7" s="22">
        <v>0</v>
      </c>
      <c r="F7" s="17"/>
      <c r="G7" s="17"/>
      <c r="H7" s="19" t="s">
        <v>19</v>
      </c>
      <c r="I7" s="20">
        <v>1</v>
      </c>
      <c r="J7" s="14" t="s">
        <v>15</v>
      </c>
      <c r="K7" s="14" t="s">
        <v>16</v>
      </c>
    </row>
    <row r="8" ht="81" customHeight="1" spans="1:11">
      <c r="A8" s="15">
        <v>3</v>
      </c>
      <c r="B8" s="16" t="s">
        <v>17</v>
      </c>
      <c r="C8" s="17">
        <f t="shared" si="0"/>
        <v>31.46</v>
      </c>
      <c r="D8" s="18">
        <v>20.69</v>
      </c>
      <c r="E8" s="18">
        <v>10.77</v>
      </c>
      <c r="F8" s="17"/>
      <c r="G8" s="17"/>
      <c r="H8" s="18" t="s">
        <v>20</v>
      </c>
      <c r="I8" s="20">
        <v>1</v>
      </c>
      <c r="J8" s="14" t="s">
        <v>15</v>
      </c>
      <c r="K8" s="14" t="s">
        <v>16</v>
      </c>
    </row>
    <row r="9" ht="81" customHeight="1" spans="1:11">
      <c r="A9" s="15">
        <v>4</v>
      </c>
      <c r="B9" s="16" t="s">
        <v>17</v>
      </c>
      <c r="C9" s="17">
        <f t="shared" si="0"/>
        <v>85</v>
      </c>
      <c r="D9" s="18">
        <v>40</v>
      </c>
      <c r="E9" s="18">
        <v>45</v>
      </c>
      <c r="F9" s="17"/>
      <c r="G9" s="17"/>
      <c r="H9" s="19" t="s">
        <v>21</v>
      </c>
      <c r="I9" s="20">
        <v>1</v>
      </c>
      <c r="J9" s="14" t="s">
        <v>15</v>
      </c>
      <c r="K9" s="14" t="s">
        <v>16</v>
      </c>
    </row>
    <row r="10" ht="81" customHeight="1" spans="1:11">
      <c r="A10" s="15">
        <v>5</v>
      </c>
      <c r="B10" s="16" t="s">
        <v>17</v>
      </c>
      <c r="C10" s="17">
        <f t="shared" si="0"/>
        <v>250</v>
      </c>
      <c r="D10" s="18">
        <v>0</v>
      </c>
      <c r="E10" s="18">
        <v>250</v>
      </c>
      <c r="F10" s="17"/>
      <c r="G10" s="17"/>
      <c r="H10" s="18" t="s">
        <v>22</v>
      </c>
      <c r="I10" s="20">
        <v>1</v>
      </c>
      <c r="J10" s="14" t="s">
        <v>15</v>
      </c>
      <c r="K10" s="14" t="s">
        <v>16</v>
      </c>
    </row>
    <row r="11" ht="81" customHeight="1" spans="1:11">
      <c r="A11" s="15">
        <v>6</v>
      </c>
      <c r="B11" s="16" t="s">
        <v>17</v>
      </c>
      <c r="C11" s="17">
        <f t="shared" si="0"/>
        <v>300</v>
      </c>
      <c r="D11" s="18">
        <v>300</v>
      </c>
      <c r="E11" s="18">
        <v>0</v>
      </c>
      <c r="F11" s="17"/>
      <c r="G11" s="17"/>
      <c r="H11" s="18" t="s">
        <v>23</v>
      </c>
      <c r="I11" s="20">
        <v>1</v>
      </c>
      <c r="J11" s="14" t="s">
        <v>15</v>
      </c>
      <c r="K11" s="14" t="s">
        <v>16</v>
      </c>
    </row>
    <row r="12" ht="81" customHeight="1" spans="1:11">
      <c r="A12" s="15">
        <v>7</v>
      </c>
      <c r="B12" s="16" t="s">
        <v>17</v>
      </c>
      <c r="C12" s="17">
        <f t="shared" si="0"/>
        <v>150</v>
      </c>
      <c r="D12" s="23">
        <v>150</v>
      </c>
      <c r="E12" s="18">
        <v>0</v>
      </c>
      <c r="F12" s="17"/>
      <c r="G12" s="17"/>
      <c r="H12" s="24" t="s">
        <v>24</v>
      </c>
      <c r="I12" s="20">
        <v>1</v>
      </c>
      <c r="J12" s="14" t="s">
        <v>15</v>
      </c>
      <c r="K12" s="14" t="s">
        <v>16</v>
      </c>
    </row>
    <row r="13" ht="81" customHeight="1" spans="1:11">
      <c r="A13" s="15">
        <v>8</v>
      </c>
      <c r="B13" s="16" t="s">
        <v>17</v>
      </c>
      <c r="C13" s="17">
        <f t="shared" si="0"/>
        <v>50</v>
      </c>
      <c r="D13" s="23">
        <v>50</v>
      </c>
      <c r="E13" s="18">
        <v>0</v>
      </c>
      <c r="F13" s="17"/>
      <c r="G13" s="17"/>
      <c r="H13" s="25" t="s">
        <v>25</v>
      </c>
      <c r="I13" s="20">
        <v>1</v>
      </c>
      <c r="J13" s="14" t="s">
        <v>15</v>
      </c>
      <c r="K13" s="14" t="s">
        <v>16</v>
      </c>
    </row>
    <row r="14" ht="81" customHeight="1" spans="1:11">
      <c r="A14" s="15">
        <v>9</v>
      </c>
      <c r="B14" s="16" t="s">
        <v>17</v>
      </c>
      <c r="C14" s="17">
        <f t="shared" si="0"/>
        <v>110</v>
      </c>
      <c r="D14" s="23">
        <v>110</v>
      </c>
      <c r="E14" s="18">
        <v>0</v>
      </c>
      <c r="F14" s="17"/>
      <c r="G14" s="17"/>
      <c r="H14" s="24" t="s">
        <v>26</v>
      </c>
      <c r="I14" s="20">
        <v>1</v>
      </c>
      <c r="J14" s="14" t="s">
        <v>15</v>
      </c>
      <c r="K14" s="14" t="s">
        <v>16</v>
      </c>
    </row>
    <row r="15" ht="81" customHeight="1" spans="1:11">
      <c r="A15" s="15">
        <v>10</v>
      </c>
      <c r="B15" s="16" t="s">
        <v>17</v>
      </c>
      <c r="C15" s="17">
        <f t="shared" si="0"/>
        <v>48.22</v>
      </c>
      <c r="D15" s="23">
        <f>101.2-52.98</f>
        <v>48.22</v>
      </c>
      <c r="E15" s="18">
        <v>0</v>
      </c>
      <c r="F15" s="17"/>
      <c r="G15" s="17"/>
      <c r="H15" s="24" t="s">
        <v>27</v>
      </c>
      <c r="I15" s="20">
        <v>1</v>
      </c>
      <c r="J15" s="14" t="s">
        <v>15</v>
      </c>
      <c r="K15" s="14" t="s">
        <v>16</v>
      </c>
    </row>
    <row r="16" ht="81" customHeight="1" spans="1:11">
      <c r="A16" s="15">
        <v>11</v>
      </c>
      <c r="B16" s="16" t="s">
        <v>17</v>
      </c>
      <c r="C16" s="17">
        <f t="shared" si="0"/>
        <v>80</v>
      </c>
      <c r="D16" s="26">
        <v>80</v>
      </c>
      <c r="E16" s="18">
        <v>0</v>
      </c>
      <c r="F16" s="17"/>
      <c r="G16" s="17"/>
      <c r="H16" s="25" t="s">
        <v>28</v>
      </c>
      <c r="I16" s="20">
        <v>1</v>
      </c>
      <c r="J16" s="14" t="s">
        <v>15</v>
      </c>
      <c r="K16" s="14" t="s">
        <v>16</v>
      </c>
    </row>
    <row r="17" ht="81" customHeight="1" spans="1:11">
      <c r="A17" s="15">
        <v>12</v>
      </c>
      <c r="B17" s="16" t="s">
        <v>17</v>
      </c>
      <c r="C17" s="17">
        <f t="shared" si="0"/>
        <v>50</v>
      </c>
      <c r="D17" s="27">
        <v>50</v>
      </c>
      <c r="E17" s="18">
        <v>0</v>
      </c>
      <c r="F17" s="17"/>
      <c r="G17" s="17"/>
      <c r="H17" s="25" t="s">
        <v>29</v>
      </c>
      <c r="I17" s="20">
        <v>1</v>
      </c>
      <c r="J17" s="14" t="s">
        <v>15</v>
      </c>
      <c r="K17" s="14" t="s">
        <v>16</v>
      </c>
    </row>
    <row r="18" ht="81" customHeight="1" spans="1:11">
      <c r="A18" s="15">
        <v>13</v>
      </c>
      <c r="B18" s="16" t="s">
        <v>17</v>
      </c>
      <c r="C18" s="17">
        <f t="shared" si="0"/>
        <v>20.4</v>
      </c>
      <c r="D18" s="27">
        <v>0</v>
      </c>
      <c r="E18" s="18">
        <v>20.4</v>
      </c>
      <c r="F18" s="17"/>
      <c r="G18" s="17"/>
      <c r="H18" s="25" t="s">
        <v>30</v>
      </c>
      <c r="I18" s="20">
        <v>1</v>
      </c>
      <c r="J18" s="14" t="s">
        <v>15</v>
      </c>
      <c r="K18" s="14" t="s">
        <v>16</v>
      </c>
    </row>
    <row r="19" ht="81" customHeight="1" spans="1:11">
      <c r="A19" s="15">
        <v>14</v>
      </c>
      <c r="B19" s="16" t="s">
        <v>17</v>
      </c>
      <c r="C19" s="17">
        <f t="shared" si="0"/>
        <v>50</v>
      </c>
      <c r="D19" s="27">
        <v>0</v>
      </c>
      <c r="E19" s="18">
        <v>50</v>
      </c>
      <c r="F19" s="17"/>
      <c r="G19" s="17"/>
      <c r="H19" s="25" t="s">
        <v>31</v>
      </c>
      <c r="I19" s="20">
        <v>1</v>
      </c>
      <c r="J19" s="14" t="s">
        <v>15</v>
      </c>
      <c r="K19" s="14" t="s">
        <v>16</v>
      </c>
    </row>
    <row r="20" ht="81" customHeight="1" spans="1:11">
      <c r="A20" s="15">
        <v>15</v>
      </c>
      <c r="B20" s="16" t="s">
        <v>17</v>
      </c>
      <c r="C20" s="17">
        <f t="shared" si="0"/>
        <v>90</v>
      </c>
      <c r="D20" s="27">
        <v>0</v>
      </c>
      <c r="E20" s="18">
        <v>90</v>
      </c>
      <c r="F20" s="17"/>
      <c r="G20" s="17"/>
      <c r="H20" s="25" t="s">
        <v>32</v>
      </c>
      <c r="I20" s="20">
        <v>1</v>
      </c>
      <c r="J20" s="14" t="s">
        <v>15</v>
      </c>
      <c r="K20" s="14" t="s">
        <v>16</v>
      </c>
    </row>
    <row r="21" ht="134" customHeight="1" spans="1:11">
      <c r="A21" s="15">
        <v>16</v>
      </c>
      <c r="B21" s="16" t="s">
        <v>17</v>
      </c>
      <c r="C21" s="17">
        <f t="shared" si="0"/>
        <v>100</v>
      </c>
      <c r="D21" s="27">
        <v>21.39</v>
      </c>
      <c r="E21" s="18">
        <v>78.61</v>
      </c>
      <c r="F21" s="17"/>
      <c r="G21" s="17"/>
      <c r="H21" s="25" t="s">
        <v>33</v>
      </c>
      <c r="I21" s="20">
        <v>1</v>
      </c>
      <c r="J21" s="14" t="s">
        <v>15</v>
      </c>
      <c r="K21" s="14" t="s">
        <v>16</v>
      </c>
    </row>
    <row r="22" ht="121" customHeight="1" spans="1:11">
      <c r="A22" s="15">
        <v>17</v>
      </c>
      <c r="B22" s="16" t="s">
        <v>17</v>
      </c>
      <c r="C22" s="17">
        <f t="shared" si="0"/>
        <v>385</v>
      </c>
      <c r="D22" s="23">
        <v>185</v>
      </c>
      <c r="E22" s="18">
        <v>200</v>
      </c>
      <c r="F22" s="17"/>
      <c r="G22" s="17"/>
      <c r="H22" s="28" t="s">
        <v>34</v>
      </c>
      <c r="I22" s="20">
        <v>1</v>
      </c>
      <c r="J22" s="14" t="s">
        <v>15</v>
      </c>
      <c r="K22" s="14" t="s">
        <v>16</v>
      </c>
    </row>
    <row r="23" ht="81" customHeight="1" spans="1:11">
      <c r="A23" s="15">
        <v>18</v>
      </c>
      <c r="B23" s="16" t="s">
        <v>17</v>
      </c>
      <c r="C23" s="17">
        <f t="shared" si="0"/>
        <v>175</v>
      </c>
      <c r="D23" s="18">
        <v>75</v>
      </c>
      <c r="E23" s="18">
        <v>100</v>
      </c>
      <c r="F23" s="17"/>
      <c r="G23" s="17"/>
      <c r="H23" s="19" t="s">
        <v>35</v>
      </c>
      <c r="I23" s="20">
        <v>1</v>
      </c>
      <c r="J23" s="14" t="s">
        <v>15</v>
      </c>
      <c r="K23" s="14" t="s">
        <v>16</v>
      </c>
    </row>
    <row r="24" ht="81" customHeight="1" spans="1:11">
      <c r="A24" s="15">
        <v>19</v>
      </c>
      <c r="B24" s="16" t="s">
        <v>17</v>
      </c>
      <c r="C24" s="17">
        <f t="shared" si="0"/>
        <v>62.22</v>
      </c>
      <c r="D24" s="18">
        <v>40</v>
      </c>
      <c r="E24" s="18">
        <v>22.22</v>
      </c>
      <c r="F24" s="17"/>
      <c r="G24" s="17"/>
      <c r="H24" s="19" t="s">
        <v>36</v>
      </c>
      <c r="I24" s="20">
        <v>1</v>
      </c>
      <c r="J24" s="14" t="s">
        <v>15</v>
      </c>
      <c r="K24" s="14" t="s">
        <v>16</v>
      </c>
    </row>
    <row r="25" ht="183" customHeight="1" spans="1:11">
      <c r="A25" s="15">
        <v>20</v>
      </c>
      <c r="B25" s="16" t="s">
        <v>17</v>
      </c>
      <c r="C25" s="17">
        <f>E25+D25</f>
        <v>38.7</v>
      </c>
      <c r="D25" s="18">
        <v>28.7</v>
      </c>
      <c r="E25" s="18">
        <v>10</v>
      </c>
      <c r="F25" s="17"/>
      <c r="G25" s="17"/>
      <c r="H25" s="19" t="s">
        <v>37</v>
      </c>
      <c r="I25" s="20">
        <v>1</v>
      </c>
      <c r="J25" s="14" t="s">
        <v>15</v>
      </c>
      <c r="K25" s="14" t="s">
        <v>16</v>
      </c>
    </row>
  </sheetData>
  <mergeCells count="12">
    <mergeCell ref="A1:K1"/>
    <mergeCell ref="B2:G2"/>
    <mergeCell ref="I2:K2"/>
    <mergeCell ref="D3:G3"/>
    <mergeCell ref="A5:B5"/>
    <mergeCell ref="A2:A4"/>
    <mergeCell ref="B3:B4"/>
    <mergeCell ref="C3:C4"/>
    <mergeCell ref="H2:H4"/>
    <mergeCell ref="I3:I4"/>
    <mergeCell ref="J3:J4"/>
    <mergeCell ref="K3:K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迷子</cp:lastModifiedBy>
  <dcterms:created xsi:type="dcterms:W3CDTF">2024-02-02T09:37:00Z</dcterms:created>
  <dcterms:modified xsi:type="dcterms:W3CDTF">2026-02-03T08:30:13Z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32C69722F8DD4B56A423083767546A33_11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