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<sst xmlns="http://schemas.openxmlformats.org/spreadsheetml/2006/main" count="65" uniqueCount="56">
  <si>
    <t>附件</t>
  </si>
  <si>
    <t>用人单位招用重点群体社保补贴名单</t>
  </si>
  <si>
    <t>序号</t>
  </si>
  <si>
    <t>申请单位（全称）</t>
  </si>
  <si>
    <t>姓名</t>
  </si>
  <si>
    <t>身份证号码</t>
  </si>
  <si>
    <t>毕业时间</t>
  </si>
  <si>
    <t>合同起止日期</t>
  </si>
  <si>
    <t>申请补贴起止日期</t>
  </si>
  <si>
    <t>单位缴费金额（元）</t>
  </si>
  <si>
    <t>补贴金额（元）</t>
  </si>
  <si>
    <t>养老金</t>
  </si>
  <si>
    <t>医保金</t>
  </si>
  <si>
    <t>失业金</t>
  </si>
  <si>
    <t>合计</t>
  </si>
  <si>
    <t>盐边县丰源煤业有限责任公司</t>
  </si>
  <si>
    <t>董*</t>
  </si>
  <si>
    <t>510422*******64248</t>
  </si>
  <si>
    <t>2025.3.31-2026.3.30</t>
  </si>
  <si>
    <t>2025.4-2025.10</t>
  </si>
  <si>
    <t>美利林钒钛新材料股份公司</t>
  </si>
  <si>
    <t>胡*来</t>
  </si>
  <si>
    <t>411121*******22515</t>
  </si>
  <si>
    <t>2024.8.26-2027.8.25</t>
  </si>
  <si>
    <t>2024.8-2025.7</t>
  </si>
  <si>
    <t>杨*政</t>
  </si>
  <si>
    <t>510422*******17610</t>
  </si>
  <si>
    <t>2025.5.13-2028.5.13</t>
  </si>
  <si>
    <t>2025.5-2025.10</t>
  </si>
  <si>
    <t>汪*馨</t>
  </si>
  <si>
    <t>420222*******88336</t>
  </si>
  <si>
    <t>2025.5.19-2028.5.19</t>
  </si>
  <si>
    <t>2025.5.-2025.10</t>
  </si>
  <si>
    <t>攀枝花鑫润矿业有限公司</t>
  </si>
  <si>
    <t>庹*玻</t>
  </si>
  <si>
    <t>513425*******50213</t>
  </si>
  <si>
    <t>2024.7.1-2027.12.31</t>
  </si>
  <si>
    <t>2024.7-2025.6</t>
  </si>
  <si>
    <t>高*航</t>
  </si>
  <si>
    <t>532923*******21551</t>
  </si>
  <si>
    <t>四川尚材三维新材料科技有限公司</t>
  </si>
  <si>
    <t>彭*峰</t>
  </si>
  <si>
    <t>510422*******36219</t>
  </si>
  <si>
    <t>2025.2.18-2028.2.18</t>
  </si>
  <si>
    <t>2025.2-2025.11</t>
  </si>
  <si>
    <t>四川盐边金芋健生物科技有限公司</t>
  </si>
  <si>
    <t>邱*</t>
  </si>
  <si>
    <t>510421*******52411</t>
  </si>
  <si>
    <t>2025.8.1-2026.7.31</t>
  </si>
  <si>
    <t>2025.8-2025.10</t>
  </si>
  <si>
    <t>攀枝花城发钒钛供应链有限公司</t>
  </si>
  <si>
    <t>舒*</t>
  </si>
  <si>
    <t>513437*******98523</t>
  </si>
  <si>
    <t>2025.2.20-2028.2.19</t>
  </si>
  <si>
    <t>2025.3-2025.10</t>
  </si>
  <si>
    <r>
      <rPr>
        <sz val="11"/>
        <color theme="1"/>
        <rFont val="方正仿宋_GBK"/>
        <charset val="134"/>
      </rPr>
      <t>合计：</t>
    </r>
    <r>
      <rPr>
        <sz val="11"/>
        <color theme="1"/>
        <rFont val="Times New Roman"/>
        <charset val="134"/>
      </rPr>
      <t>105335.18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</si>
</sst>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b/>
      <sz val="20"/>
      <color theme="1"/>
      <name val="方正小标宋_GBK"/>
      <charset val="134"/>
    </font>
    <font>
      <sz val="12"/>
      <name val="方正黑体_GBK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0.5"/>
      <color theme="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1" fontId="7" fillId="2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A2" sqref="A2:O2"/>
    </sheetView>
  </sheetViews>
  <sheetFormatPr defaultColWidth="9" defaultRowHeight="13.5"/>
  <cols>
    <col min="1" max="1" width="7" customWidth="1"/>
    <col min="2" max="2" width="21" customWidth="1"/>
    <col min="3" max="3" width="9.375" customWidth="1"/>
    <col min="4" max="4" width="24" customWidth="1"/>
    <col min="5" max="5" width="9.75" customWidth="1"/>
    <col min="6" max="6" width="20.625" customWidth="1"/>
    <col min="7" max="7" width="19.625" customWidth="1"/>
    <col min="8" max="8" width="11.25" customWidth="1"/>
    <col min="9" max="9" width="12.375" customWidth="1"/>
    <col min="10" max="10" width="13.125" customWidth="1"/>
    <col min="11" max="11" width="12.125" customWidth="1"/>
    <col min="12" max="13" width="10.375"/>
    <col min="14" max="14" width="9.125"/>
    <col min="15" max="15" width="11.75"/>
  </cols>
  <sheetData>
    <row r="1" ht="24" customHeight="1" spans="1:15">
      <c r="A1" s="4" t="s">
        <v>0</v>
      </c>
    </row>
    <row r="2" s="1" customFormat="1" ht="4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ht="27" customHeight="1" spans="1:15">
      <c r="A3" s="6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6" t="s">
        <v>7</v>
      </c>
      <c r="G3" s="6" t="s">
        <v>8</v>
      </c>
      <c r="H3" s="9" t="s">
        <v>9</v>
      </c>
      <c r="I3" s="9"/>
      <c r="J3" s="9"/>
      <c r="K3" s="9"/>
      <c r="L3" s="9" t="s">
        <v>10</v>
      </c>
      <c r="M3" s="9"/>
      <c r="N3" s="9"/>
      <c r="O3" s="9"/>
    </row>
    <row r="4" s="3" customFormat="1" ht="34.5" customHeight="1" spans="1:15">
      <c r="A4" s="6"/>
      <c r="B4" s="6"/>
      <c r="C4" s="10"/>
      <c r="D4" s="10"/>
      <c r="E4" s="11"/>
      <c r="F4" s="6"/>
      <c r="G4" s="6"/>
      <c r="H4" s="9" t="s">
        <v>11</v>
      </c>
      <c r="I4" s="9" t="s">
        <v>12</v>
      </c>
      <c r="J4" s="9" t="s">
        <v>13</v>
      </c>
      <c r="K4" s="9" t="s">
        <v>14</v>
      </c>
      <c r="L4" s="9" t="s">
        <v>11</v>
      </c>
      <c r="M4" s="9" t="s">
        <v>12</v>
      </c>
      <c r="N4" s="9" t="s">
        <v>13</v>
      </c>
      <c r="O4" s="9" t="s">
        <v>14</v>
      </c>
    </row>
    <row r="5" s="1" customFormat="1" ht="30" customHeight="1" spans="1:15">
      <c r="A5" s="12">
        <v>1</v>
      </c>
      <c r="B5" s="13" t="s">
        <v>15</v>
      </c>
      <c r="C5" s="14" t="s">
        <v>16</v>
      </c>
      <c r="D5" s="15" t="s">
        <v>17</v>
      </c>
      <c r="E5" s="16">
        <v>2024.07</v>
      </c>
      <c r="F5" s="15" t="s">
        <v>18</v>
      </c>
      <c r="G5" s="17" t="s">
        <v>19</v>
      </c>
      <c r="H5" s="12">
        <v>5138.56</v>
      </c>
      <c r="I5" s="12">
        <v>4281.76</v>
      </c>
      <c r="J5" s="12">
        <v>192.71</v>
      </c>
      <c r="K5" s="12">
        <f t="shared" ref="K5:K12" si="0">SUM(H5:J5)</f>
        <v>9613.03</v>
      </c>
      <c r="L5" s="12">
        <f t="shared" ref="L5:N5" si="1">H5</f>
        <v>5138.56</v>
      </c>
      <c r="M5" s="12">
        <f t="shared" si="1"/>
        <v>4281.76</v>
      </c>
      <c r="N5" s="12">
        <f t="shared" si="1"/>
        <v>192.71</v>
      </c>
      <c r="O5" s="12">
        <f t="shared" ref="O5:O11" si="2">SUM(L5:N5)</f>
        <v>9613.03</v>
      </c>
    </row>
    <row r="6" s="1" customFormat="1" ht="30" customHeight="1" spans="1:15">
      <c r="A6" s="12">
        <v>2</v>
      </c>
      <c r="B6" s="13" t="s">
        <v>20</v>
      </c>
      <c r="C6" s="14" t="s">
        <v>21</v>
      </c>
      <c r="D6" s="15" t="s">
        <v>22</v>
      </c>
      <c r="E6" s="16">
        <v>2024.06</v>
      </c>
      <c r="F6" s="18" t="s">
        <v>23</v>
      </c>
      <c r="G6" s="19" t="s">
        <v>24</v>
      </c>
      <c r="H6" s="20">
        <f>721.76*5+734.08*7</f>
        <v>8747.36</v>
      </c>
      <c r="I6" s="20">
        <v>7288.96</v>
      </c>
      <c r="J6" s="20">
        <f>27.07*5+27.53*7</f>
        <v>328.06</v>
      </c>
      <c r="K6" s="12">
        <f t="shared" si="0"/>
        <v>16364.38</v>
      </c>
      <c r="L6" s="12">
        <f t="shared" ref="L6:N6" si="3">H6</f>
        <v>8747.36</v>
      </c>
      <c r="M6" s="12">
        <f t="shared" si="3"/>
        <v>7288.96</v>
      </c>
      <c r="N6" s="12">
        <f t="shared" si="3"/>
        <v>328.06</v>
      </c>
      <c r="O6" s="12">
        <f t="shared" si="2"/>
        <v>16364.38</v>
      </c>
    </row>
    <row r="7" s="1" customFormat="1" ht="30" customHeight="1" spans="1:15">
      <c r="A7" s="12">
        <v>3</v>
      </c>
      <c r="B7" s="13" t="s">
        <v>20</v>
      </c>
      <c r="C7" s="14" t="s">
        <v>25</v>
      </c>
      <c r="D7" s="15" t="s">
        <v>26</v>
      </c>
      <c r="E7" s="16">
        <v>2025.06</v>
      </c>
      <c r="F7" s="18" t="s">
        <v>27</v>
      </c>
      <c r="G7" s="19" t="s">
        <v>28</v>
      </c>
      <c r="H7" s="20">
        <f>734.08*6</f>
        <v>4404.48</v>
      </c>
      <c r="I7" s="20">
        <v>3670.08</v>
      </c>
      <c r="J7" s="20">
        <f>27.53*6</f>
        <v>165.18</v>
      </c>
      <c r="K7" s="12">
        <f t="shared" si="0"/>
        <v>8239.74</v>
      </c>
      <c r="L7" s="12">
        <f t="shared" ref="L7:N7" si="4">H7</f>
        <v>4404.48</v>
      </c>
      <c r="M7" s="12">
        <f t="shared" si="4"/>
        <v>3670.08</v>
      </c>
      <c r="N7" s="12">
        <f t="shared" si="4"/>
        <v>165.18</v>
      </c>
      <c r="O7" s="12">
        <f t="shared" si="2"/>
        <v>8239.74</v>
      </c>
    </row>
    <row r="8" s="1" customFormat="1" ht="30" customHeight="1" spans="1:15">
      <c r="A8" s="12">
        <v>4</v>
      </c>
      <c r="B8" s="13" t="s">
        <v>20</v>
      </c>
      <c r="C8" s="14" t="s">
        <v>29</v>
      </c>
      <c r="D8" s="15" t="s">
        <v>30</v>
      </c>
      <c r="E8" s="16">
        <v>2024.06</v>
      </c>
      <c r="F8" s="18" t="s">
        <v>31</v>
      </c>
      <c r="G8" s="19" t="s">
        <v>32</v>
      </c>
      <c r="H8" s="20">
        <f>734.08*6</f>
        <v>4404.48</v>
      </c>
      <c r="I8" s="20">
        <v>3670.08</v>
      </c>
      <c r="J8" s="20">
        <f>27.53*6</f>
        <v>165.18</v>
      </c>
      <c r="K8" s="12">
        <f t="shared" si="0"/>
        <v>8239.74</v>
      </c>
      <c r="L8" s="12">
        <f t="shared" ref="L8:N8" si="5">H8</f>
        <v>4404.48</v>
      </c>
      <c r="M8" s="12">
        <f t="shared" si="5"/>
        <v>3670.08</v>
      </c>
      <c r="N8" s="12">
        <f t="shared" si="5"/>
        <v>165.18</v>
      </c>
      <c r="O8" s="12">
        <f t="shared" si="2"/>
        <v>8239.74</v>
      </c>
    </row>
    <row r="9" s="1" customFormat="1" ht="30" customHeight="1" spans="1:15">
      <c r="A9" s="12">
        <v>5</v>
      </c>
      <c r="B9" s="13" t="s">
        <v>33</v>
      </c>
      <c r="C9" s="14" t="s">
        <v>34</v>
      </c>
      <c r="D9" s="15" t="s">
        <v>35</v>
      </c>
      <c r="E9" s="16">
        <v>2024.06</v>
      </c>
      <c r="F9" s="21" t="s">
        <v>36</v>
      </c>
      <c r="G9" s="21" t="s">
        <v>37</v>
      </c>
      <c r="H9" s="20">
        <v>9230.4</v>
      </c>
      <c r="I9" s="20">
        <v>7278.72</v>
      </c>
      <c r="J9" s="20">
        <v>346.14</v>
      </c>
      <c r="K9" s="12">
        <f t="shared" si="0"/>
        <v>16855.26</v>
      </c>
      <c r="L9" s="12">
        <f t="shared" ref="L9:N9" si="6">H9</f>
        <v>9230.4</v>
      </c>
      <c r="M9" s="12">
        <f t="shared" si="6"/>
        <v>7278.72</v>
      </c>
      <c r="N9" s="12">
        <f t="shared" si="6"/>
        <v>346.14</v>
      </c>
      <c r="O9" s="12">
        <f t="shared" si="2"/>
        <v>16855.26</v>
      </c>
    </row>
    <row r="10" s="1" customFormat="1" ht="30" customHeight="1" spans="1:15">
      <c r="A10" s="12">
        <v>6</v>
      </c>
      <c r="B10" s="13" t="s">
        <v>33</v>
      </c>
      <c r="C10" s="14" t="s">
        <v>38</v>
      </c>
      <c r="D10" s="15" t="s">
        <v>39</v>
      </c>
      <c r="E10" s="16">
        <v>2024.06</v>
      </c>
      <c r="F10" s="21" t="s">
        <v>36</v>
      </c>
      <c r="G10" s="21" t="s">
        <v>37</v>
      </c>
      <c r="H10" s="20">
        <v>9230.4</v>
      </c>
      <c r="I10" s="12">
        <v>7278.72</v>
      </c>
      <c r="J10" s="20">
        <v>346.14</v>
      </c>
      <c r="K10" s="12">
        <f t="shared" si="0"/>
        <v>16855.26</v>
      </c>
      <c r="L10" s="12">
        <f t="shared" ref="L10:N10" si="7">H10</f>
        <v>9230.4</v>
      </c>
      <c r="M10" s="12">
        <f t="shared" si="7"/>
        <v>7278.72</v>
      </c>
      <c r="N10" s="12">
        <f t="shared" si="7"/>
        <v>346.14</v>
      </c>
      <c r="O10" s="12">
        <f t="shared" si="2"/>
        <v>16855.26</v>
      </c>
    </row>
    <row r="11" s="1" customFormat="1" ht="30" customHeight="1" spans="1:15">
      <c r="A11" s="12">
        <v>7</v>
      </c>
      <c r="B11" s="13" t="s">
        <v>40</v>
      </c>
      <c r="C11" s="14" t="s">
        <v>41</v>
      </c>
      <c r="D11" s="15" t="s">
        <v>42</v>
      </c>
      <c r="E11" s="16">
        <v>2024.06</v>
      </c>
      <c r="F11" s="17" t="s">
        <v>43</v>
      </c>
      <c r="G11" s="17" t="s">
        <v>44</v>
      </c>
      <c r="H11" s="21">
        <v>6606.72</v>
      </c>
      <c r="I11" s="21">
        <v>5505.12</v>
      </c>
      <c r="J11" s="21">
        <v>247.77</v>
      </c>
      <c r="K11" s="12">
        <f t="shared" si="0"/>
        <v>12359.61</v>
      </c>
      <c r="L11" s="12">
        <f t="shared" ref="L11:N11" si="8">H11</f>
        <v>6606.72</v>
      </c>
      <c r="M11" s="12">
        <f t="shared" si="8"/>
        <v>5505.12</v>
      </c>
      <c r="N11" s="12">
        <f t="shared" si="8"/>
        <v>247.77</v>
      </c>
      <c r="O11" s="12">
        <f t="shared" si="2"/>
        <v>12359.61</v>
      </c>
    </row>
    <row r="12" s="1" customFormat="1" ht="30" customHeight="1" spans="1:15">
      <c r="A12" s="12">
        <v>8</v>
      </c>
      <c r="B12" s="22" t="s">
        <v>45</v>
      </c>
      <c r="C12" s="14" t="s">
        <v>46</v>
      </c>
      <c r="D12" s="15" t="s">
        <v>47</v>
      </c>
      <c r="E12" s="16">
        <v>2025.06</v>
      </c>
      <c r="F12" s="23" t="s">
        <v>48</v>
      </c>
      <c r="G12" s="21" t="s">
        <v>49</v>
      </c>
      <c r="H12" s="24">
        <v>2202.24</v>
      </c>
      <c r="I12" s="24">
        <v>1835.04</v>
      </c>
      <c r="J12" s="24">
        <v>82.59</v>
      </c>
      <c r="K12" s="20">
        <f t="shared" si="0"/>
        <v>4119.87</v>
      </c>
      <c r="L12" s="12">
        <f t="shared" ref="L12:O12" si="9">H12</f>
        <v>2202.24</v>
      </c>
      <c r="M12" s="12">
        <f t="shared" si="9"/>
        <v>1835.04</v>
      </c>
      <c r="N12" s="12">
        <f t="shared" si="9"/>
        <v>82.59</v>
      </c>
      <c r="O12" s="12">
        <f t="shared" si="9"/>
        <v>4119.87</v>
      </c>
    </row>
    <row r="13" s="1" customFormat="1" ht="30" customHeight="1" spans="1:15">
      <c r="A13" s="12">
        <v>9</v>
      </c>
      <c r="B13" s="13" t="s">
        <v>50</v>
      </c>
      <c r="C13" s="14" t="s">
        <v>51</v>
      </c>
      <c r="D13" s="15" t="s">
        <v>52</v>
      </c>
      <c r="E13" s="16">
        <v>2024.07</v>
      </c>
      <c r="F13" s="23" t="s">
        <v>53</v>
      </c>
      <c r="G13" s="21" t="s">
        <v>54</v>
      </c>
      <c r="H13" s="24">
        <v>6923.52</v>
      </c>
      <c r="I13" s="24">
        <v>5505.12</v>
      </c>
      <c r="J13" s="24">
        <v>259.65</v>
      </c>
      <c r="K13" s="20">
        <f>H13+I13+J13</f>
        <v>12688.29</v>
      </c>
      <c r="L13" s="12">
        <f t="shared" ref="L13:O13" si="10">H13</f>
        <v>6923.52</v>
      </c>
      <c r="M13" s="12">
        <f t="shared" si="10"/>
        <v>5505.12</v>
      </c>
      <c r="N13" s="12">
        <f t="shared" si="10"/>
        <v>259.65</v>
      </c>
      <c r="O13" s="12">
        <f t="shared" si="10"/>
        <v>12688.29</v>
      </c>
    </row>
    <row r="14" s="1" customFormat="1" ht="30" customHeight="1" spans="1:15">
      <c r="A14" s="25"/>
      <c r="B14" s="26" t="s">
        <v>55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/>
    </row>
  </sheetData>
  <mergeCells count="11">
    <mergeCell ref="A2:O2"/>
    <mergeCell ref="H3:K3"/>
    <mergeCell ref="L3:O3"/>
    <mergeCell ref="B14:O14"/>
    <mergeCell ref="A3:A4"/>
    <mergeCell ref="B3:B4"/>
    <mergeCell ref="C3:C4"/>
    <mergeCell ref="D3:D4"/>
    <mergeCell ref="E3:E4"/>
    <mergeCell ref="F3:F4"/>
    <mergeCell ref="G3:G4"/>
  </mergeCells>
  <conditionalFormatting sqref="D5:D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李富云</cp:lastModifiedBy>
  <dcterms:created xsi:type="dcterms:W3CDTF">2025-11-12T02:49:00Z</dcterms:created>
  <dcterms:modified xsi:type="dcterms:W3CDTF">2025-11-25T02:07:54Z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842E23B5EB2C49A1B1F9BF802249C536_12</vt:lpwstr>
  </property>
</Properties>
</file>