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5年度" sheetId="1" r:id="rId1"/>
  </sheets>
  <definedNames>
    <definedName name="_xlnm._FilterDatabase" localSheetId="0" hidden="1">'2025年度'!$A$6:$AF$85</definedName>
    <definedName name="_xlnm.Print_Titles" localSheetId="0">'2025年度'!$1:$6</definedName>
  </definedNames>
  <calcPr calcId="144525" fullCalcOnLoad="1"/>
</workbook>
</file>

<file path=xl/sharedStrings.xml><?xml version="1.0" encoding="utf-8"?>
<sst xmlns="http://schemas.openxmlformats.org/spreadsheetml/2006/main" count="869" uniqueCount="462">
  <si>
    <t>盐边县2025年度各级财政衔接推进乡村振兴补助资金年度项目计划</t>
  </si>
  <si>
    <r>
      <rPr>
        <sz val="11"/>
        <rFont val="宋体"/>
        <charset val="134"/>
      </rPr>
      <t>序号</t>
    </r>
  </si>
  <si>
    <t>项目基本情况</t>
  </si>
  <si>
    <t>项目安排情况</t>
  </si>
  <si>
    <r>
      <t>项目类型</t>
    </r>
    <r>
      <rPr>
        <sz val="10"/>
        <rFont val="Times New Roman"/>
        <family val="1"/>
        <charset val="0"/>
      </rPr>
      <t xml:space="preserve">
</t>
    </r>
    <r>
      <rPr>
        <sz val="10"/>
        <rFont val="黑体"/>
        <charset val="134"/>
      </rPr>
      <t>①到户奖补类</t>
    </r>
    <r>
      <rPr>
        <sz val="10"/>
        <rFont val="Times New Roman"/>
        <family val="1"/>
        <charset val="0"/>
      </rPr>
      <t xml:space="preserve">
</t>
    </r>
    <r>
      <rPr>
        <sz val="10"/>
        <rFont val="黑体"/>
        <charset val="134"/>
      </rPr>
      <t>②产业发展类</t>
    </r>
    <r>
      <rPr>
        <sz val="10"/>
        <rFont val="Times New Roman"/>
        <family val="1"/>
        <charset val="0"/>
      </rPr>
      <t>—</t>
    </r>
    <r>
      <rPr>
        <sz val="10"/>
        <rFont val="黑体"/>
        <charset val="134"/>
      </rPr>
      <t>产业</t>
    </r>
    <r>
      <rPr>
        <sz val="10"/>
        <rFont val="Times New Roman"/>
        <family val="1"/>
        <charset val="0"/>
      </rPr>
      <t xml:space="preserve">
</t>
    </r>
    <r>
      <rPr>
        <sz val="10"/>
        <rFont val="黑体"/>
        <charset val="134"/>
      </rPr>
      <t>③产业发展类</t>
    </r>
    <r>
      <rPr>
        <sz val="10"/>
        <rFont val="Times New Roman"/>
        <family val="1"/>
        <charset val="0"/>
      </rPr>
      <t>—</t>
    </r>
    <r>
      <rPr>
        <sz val="10"/>
        <rFont val="黑体"/>
        <charset val="134"/>
      </rPr>
      <t>基建</t>
    </r>
    <r>
      <rPr>
        <sz val="10"/>
        <rFont val="Times New Roman"/>
        <family val="1"/>
        <charset val="0"/>
      </rPr>
      <t xml:space="preserve">
</t>
    </r>
    <r>
      <rPr>
        <sz val="10"/>
        <rFont val="黑体"/>
        <charset val="134"/>
      </rPr>
      <t>④基建设施类</t>
    </r>
  </si>
  <si>
    <r>
      <rPr>
        <sz val="10"/>
        <rFont val="黑体"/>
        <charset val="134"/>
      </rPr>
      <t>项目名称</t>
    </r>
  </si>
  <si>
    <r>
      <rPr>
        <sz val="10"/>
        <rFont val="黑体"/>
        <charset val="134"/>
      </rPr>
      <t>项目主管部门</t>
    </r>
  </si>
  <si>
    <r>
      <rPr>
        <sz val="10"/>
        <rFont val="黑体"/>
        <charset val="134"/>
      </rPr>
      <t>项目实施单位</t>
    </r>
  </si>
  <si>
    <r>
      <rPr>
        <sz val="10"/>
        <rFont val="黑体"/>
        <charset val="134"/>
      </rPr>
      <t>项目实施地点</t>
    </r>
  </si>
  <si>
    <r>
      <rPr>
        <sz val="10"/>
        <rFont val="黑体"/>
        <charset val="134"/>
      </rPr>
      <t>建设内容及规模</t>
    </r>
  </si>
  <si>
    <t>项目库项目编号</t>
  </si>
  <si>
    <r>
      <rPr>
        <sz val="10"/>
        <rFont val="黑体"/>
        <charset val="134"/>
      </rPr>
      <t>项目资金来源（万元）</t>
    </r>
  </si>
  <si>
    <t>项目预期目标</t>
  </si>
  <si>
    <t>受益脱贫群众和监测对象</t>
  </si>
  <si>
    <t>项目利益联结机制</t>
  </si>
  <si>
    <t>形成资产的项目，明确的后续管护责任</t>
  </si>
  <si>
    <r>
      <rPr>
        <sz val="10"/>
        <rFont val="黑体"/>
        <charset val="134"/>
      </rPr>
      <t>乡（镇）</t>
    </r>
  </si>
  <si>
    <r>
      <rPr>
        <sz val="10"/>
        <rFont val="黑体"/>
        <charset val="134"/>
      </rPr>
      <t>村</t>
    </r>
  </si>
  <si>
    <r>
      <rPr>
        <sz val="10"/>
        <rFont val="黑体"/>
        <charset val="134"/>
      </rPr>
      <t>总投入</t>
    </r>
  </si>
  <si>
    <r>
      <rPr>
        <sz val="10"/>
        <rFont val="黑体"/>
        <charset val="134"/>
      </rPr>
      <t>衔接资金</t>
    </r>
  </si>
  <si>
    <r>
      <rPr>
        <sz val="10"/>
        <rFont val="黑体"/>
        <charset val="134"/>
      </rPr>
      <t>其它脱贫县整合资金</t>
    </r>
  </si>
  <si>
    <r>
      <rPr>
        <sz val="10"/>
        <rFont val="黑体"/>
        <charset val="134"/>
      </rPr>
      <t>其它资金</t>
    </r>
  </si>
  <si>
    <t>户数</t>
  </si>
  <si>
    <t>人数</t>
  </si>
  <si>
    <r>
      <rPr>
        <sz val="10"/>
        <rFont val="黑体"/>
        <charset val="134"/>
      </rPr>
      <t>是否纳入脱贫县整合方案</t>
    </r>
  </si>
  <si>
    <t>中省市县投入衔接资金小计</t>
  </si>
  <si>
    <r>
      <rPr>
        <sz val="10"/>
        <rFont val="黑体"/>
        <charset val="134"/>
      </rPr>
      <t>中央资金</t>
    </r>
  </si>
  <si>
    <r>
      <rPr>
        <sz val="10"/>
        <rFont val="黑体"/>
        <charset val="134"/>
      </rPr>
      <t>省级资金</t>
    </r>
  </si>
  <si>
    <r>
      <rPr>
        <sz val="10"/>
        <rFont val="黑体"/>
        <charset val="134"/>
      </rPr>
      <t>市级</t>
    </r>
    <r>
      <rPr>
        <sz val="10"/>
        <rFont val="Times New Roman"/>
        <family val="1"/>
        <charset val="0"/>
      </rPr>
      <t xml:space="preserve">
</t>
    </r>
    <r>
      <rPr>
        <sz val="10"/>
        <rFont val="黑体"/>
        <charset val="134"/>
      </rPr>
      <t>资金</t>
    </r>
  </si>
  <si>
    <r>
      <rPr>
        <sz val="10"/>
        <rFont val="黑体"/>
        <charset val="134"/>
      </rPr>
      <t>县级</t>
    </r>
    <r>
      <rPr>
        <sz val="10"/>
        <rFont val="Times New Roman"/>
        <family val="1"/>
        <charset val="0"/>
      </rPr>
      <t xml:space="preserve">
</t>
    </r>
    <r>
      <rPr>
        <sz val="10"/>
        <rFont val="黑体"/>
        <charset val="134"/>
      </rPr>
      <t>资金</t>
    </r>
  </si>
  <si>
    <r>
      <rPr>
        <sz val="10"/>
        <rFont val="黑体"/>
        <charset val="134"/>
      </rPr>
      <t>巩固拓展脱贫攻坚成果和乡村振兴任务</t>
    </r>
  </si>
  <si>
    <r>
      <rPr>
        <sz val="10"/>
        <rFont val="黑体"/>
        <charset val="134"/>
      </rPr>
      <t>以工代赈任务</t>
    </r>
  </si>
  <si>
    <r>
      <rPr>
        <sz val="10"/>
        <rFont val="黑体"/>
        <charset val="134"/>
      </rPr>
      <t>少数民族发展任务</t>
    </r>
  </si>
  <si>
    <r>
      <rPr>
        <sz val="10"/>
        <rFont val="黑体"/>
        <charset val="134"/>
      </rPr>
      <t>欠发达国有农场巩固提升任务</t>
    </r>
  </si>
  <si>
    <r>
      <rPr>
        <sz val="10"/>
        <rFont val="黑体"/>
        <charset val="134"/>
      </rPr>
      <t>欠发达国有林场巩固提升任务</t>
    </r>
  </si>
  <si>
    <r>
      <rPr>
        <sz val="10"/>
        <rFont val="黑体"/>
        <charset val="134"/>
      </rPr>
      <t>农村脱贫残疾人巩固提升任务</t>
    </r>
  </si>
  <si>
    <t>其他类</t>
  </si>
  <si>
    <t>易地扶贫搬迁贷款贴息项目</t>
  </si>
  <si>
    <t>县农业农村局</t>
  </si>
  <si>
    <t>盐边发展（集团）有限责任公司</t>
  </si>
  <si>
    <t>全县</t>
  </si>
  <si>
    <r>
      <t>计划实施易地扶贫搬迁贷款贴息资金项目</t>
    </r>
    <r>
      <rPr>
        <sz val="11"/>
        <rFont val="宋体"/>
        <charset val="134"/>
      </rPr>
      <t>1</t>
    </r>
    <r>
      <rPr>
        <sz val="11"/>
        <rFont val="宋体"/>
        <charset val="134"/>
      </rPr>
      <t>个，对全县易地扶贫搬迁项目贷款还本付息，其中：归还贷款本金</t>
    </r>
    <r>
      <rPr>
        <sz val="11"/>
        <rFont val="宋体"/>
        <charset val="134"/>
      </rPr>
      <t>230</t>
    </r>
    <r>
      <rPr>
        <sz val="11"/>
        <rFont val="宋体"/>
        <charset val="134"/>
      </rPr>
      <t>万元</t>
    </r>
    <r>
      <rPr>
        <sz val="11"/>
        <rFont val="宋体"/>
        <charset val="134"/>
      </rPr>
      <t>(</t>
    </r>
    <r>
      <rPr>
        <sz val="11"/>
        <rFont val="宋体"/>
        <charset val="134"/>
      </rPr>
      <t>易地扶贫搬迁长期低息贷款</t>
    </r>
    <r>
      <rPr>
        <sz val="11"/>
        <rFont val="宋体"/>
        <charset val="134"/>
      </rPr>
      <t>2016</t>
    </r>
    <r>
      <rPr>
        <sz val="11"/>
        <rFont val="宋体"/>
        <charset val="134"/>
      </rPr>
      <t>年还</t>
    </r>
    <r>
      <rPr>
        <sz val="11"/>
        <rFont val="宋体"/>
        <charset val="134"/>
      </rPr>
      <t>108</t>
    </r>
    <r>
      <rPr>
        <sz val="11"/>
        <rFont val="宋体"/>
        <charset val="134"/>
      </rPr>
      <t>万元、</t>
    </r>
    <r>
      <rPr>
        <sz val="11"/>
        <rFont val="宋体"/>
        <charset val="134"/>
      </rPr>
      <t>2017</t>
    </r>
    <r>
      <rPr>
        <sz val="11"/>
        <rFont val="宋体"/>
        <charset val="134"/>
      </rPr>
      <t>年还</t>
    </r>
    <r>
      <rPr>
        <sz val="11"/>
        <rFont val="宋体"/>
        <charset val="134"/>
      </rPr>
      <t>122</t>
    </r>
    <r>
      <rPr>
        <sz val="11"/>
        <rFont val="宋体"/>
        <charset val="134"/>
      </rPr>
      <t>万元）、支付贷款利息</t>
    </r>
    <r>
      <rPr>
        <sz val="11"/>
        <rFont val="宋体"/>
        <charset val="134"/>
      </rPr>
      <t>155</t>
    </r>
    <r>
      <rPr>
        <sz val="11"/>
        <rFont val="宋体"/>
        <charset val="134"/>
      </rPr>
      <t>万元。</t>
    </r>
  </si>
  <si>
    <t>5300001239242603</t>
  </si>
  <si>
    <t>该项目实施可有效解决易地扶贫搬迁户900户4211人贷款贴息资金短缺问题，减轻地方政府和搬迁群众的债务负担，降低债务风险，从而保障搬迁项目的顺利实施和后续发展，巩固脱贫成效，衔接推进乡村振兴。</t>
  </si>
  <si>
    <t>按规定可不建立（仅限非经营性项目和到户项目）</t>
  </si>
  <si>
    <r>
      <t>盐边县</t>
    </r>
    <r>
      <rPr>
        <sz val="11"/>
        <rFont val="宋体"/>
        <charset val="134"/>
      </rPr>
      <t>2025</t>
    </r>
    <r>
      <rPr>
        <sz val="11"/>
        <rFont val="宋体"/>
        <charset val="134"/>
      </rPr>
      <t>年山洪灾害危险区巡查责任人履职补助</t>
    </r>
  </si>
  <si>
    <t>县水利局</t>
  </si>
  <si>
    <r>
      <t>计划实施全县山洪灾害危险区公益性岗位安置项目</t>
    </r>
    <r>
      <rPr>
        <sz val="11"/>
        <rFont val="宋体"/>
        <charset val="134"/>
      </rPr>
      <t>1</t>
    </r>
    <r>
      <rPr>
        <sz val="11"/>
        <rFont val="宋体"/>
        <charset val="134"/>
      </rPr>
      <t>个，据实安置山洪灾害危险区脱贫户、监测户公益性岗位</t>
    </r>
    <r>
      <rPr>
        <sz val="11"/>
        <rFont val="宋体"/>
        <charset val="134"/>
      </rPr>
      <t>93</t>
    </r>
    <r>
      <rPr>
        <sz val="11"/>
        <rFont val="宋体"/>
        <charset val="134"/>
      </rPr>
      <t>个。</t>
    </r>
  </si>
  <si>
    <t>5300001239242872</t>
  </si>
  <si>
    <t>有效防范山洪灾害危险，保护山洪灾害危险区444户1954人生命财产安全，保障全县山洪灾害危险区公益性岗位人员经费，增加就业务工收入，巩固脱贫成果。</t>
  </si>
  <si>
    <t>②产业发展类—产业</t>
  </si>
  <si>
    <t>省级晚熟芒果产业集群项目</t>
  </si>
  <si>
    <t>县农业农村局、各相关乡（镇）</t>
  </si>
  <si>
    <t>红格镇、桐子林镇、惠民镇等</t>
  </si>
  <si>
    <t>金河村、金沙村、新林村等</t>
  </si>
  <si>
    <r>
      <t>计划实施晚熟芒果产业集群建设项目，一是标准化基地提升项目</t>
    </r>
    <r>
      <rPr>
        <sz val="11"/>
        <rFont val="宋体"/>
        <charset val="134"/>
      </rPr>
      <t>950</t>
    </r>
    <r>
      <rPr>
        <sz val="11"/>
        <rFont val="宋体"/>
        <charset val="134"/>
      </rPr>
      <t>亩（其中智慧云空间弥雾系统</t>
    </r>
    <r>
      <rPr>
        <sz val="11"/>
        <rFont val="宋体"/>
        <charset val="134"/>
      </rPr>
      <t>350</t>
    </r>
    <r>
      <rPr>
        <sz val="11"/>
        <rFont val="宋体"/>
        <charset val="134"/>
      </rPr>
      <t>亩、新品种改良</t>
    </r>
    <r>
      <rPr>
        <sz val="11"/>
        <rFont val="宋体"/>
        <charset val="134"/>
      </rPr>
      <t>600</t>
    </r>
    <r>
      <rPr>
        <sz val="11"/>
        <rFont val="宋体"/>
        <charset val="134"/>
      </rPr>
      <t>亩）；二是建设</t>
    </r>
    <r>
      <rPr>
        <sz val="11"/>
        <rFont val="宋体"/>
        <charset val="134"/>
      </rPr>
      <t>3000</t>
    </r>
    <r>
      <rPr>
        <sz val="11"/>
        <rFont val="宋体"/>
        <charset val="134"/>
      </rPr>
      <t>平方米农产品分选集散场中心；三是区域品牌打造；四是科技人才支撑能力建设项目（包括芒果新品种的引进、专家团队建设）等内容。</t>
    </r>
  </si>
  <si>
    <t>5300001239431606</t>
  </si>
  <si>
    <t>推动区域内芒果产业发展资源、要素高度聚集，建设全产业链开发、全价值链提升的现代农业产业集群，加快构建现代化芒果产业体系，把盐边芒果产业打造成为全国芒果产业发展的标杆和巩固拓展脱贫攻坚成果同乡村振兴有效衔接的样板。</t>
  </si>
  <si>
    <t>实施“品种、品牌、品质”三大提升工程和“产品、物流、融合”三大升级行动，抓好品种结构改良，实现基地提质增效，着力打造“攀果”区域公共品牌，高标准建设区域农产品深加工物流中心，把盐边芒果产业打造成为全国芒果产业发展的标杆和巩固拓展脱贫攻坚成果同乡村振兴有效衔接的样板，为“滋味盐边”贡献“不缺味、不变味、不串味”的“品种最丰、品质最优、特色最鲜”的绿色、健康可持续发展的优势产业。</t>
  </si>
  <si>
    <t>项目建成后，资产确权移交至村集体进行后续管护</t>
  </si>
  <si>
    <t>省级优势特色产业乡镇建设项目</t>
  </si>
  <si>
    <t>县农业农村局、国胜乡</t>
  </si>
  <si>
    <t>国胜乡</t>
  </si>
  <si>
    <t>大毕村、机房村等</t>
  </si>
  <si>
    <r>
      <t>计划实施国胜乡</t>
    </r>
    <r>
      <rPr>
        <sz val="11"/>
        <rFont val="宋体"/>
        <charset val="134"/>
      </rPr>
      <t>2025</t>
    </r>
    <r>
      <rPr>
        <sz val="11"/>
        <rFont val="宋体"/>
        <charset val="134"/>
      </rPr>
      <t>年省级优势特色产业乡镇建设，一是茶树良种化建设项目（引进名山早</t>
    </r>
    <r>
      <rPr>
        <sz val="11"/>
        <rFont val="宋体"/>
        <charset val="134"/>
      </rPr>
      <t>311</t>
    </r>
    <r>
      <rPr>
        <sz val="11"/>
        <rFont val="宋体"/>
        <charset val="134"/>
      </rPr>
      <t>、名山特早</t>
    </r>
    <r>
      <rPr>
        <sz val="11"/>
        <rFont val="宋体"/>
        <charset val="134"/>
      </rPr>
      <t>213</t>
    </r>
    <r>
      <rPr>
        <sz val="11"/>
        <rFont val="宋体"/>
        <charset val="134"/>
      </rPr>
      <t>新品种茶苗改良，福鼎大白、福选</t>
    </r>
    <r>
      <rPr>
        <sz val="11"/>
        <rFont val="宋体"/>
        <charset val="134"/>
      </rPr>
      <t>9</t>
    </r>
    <r>
      <rPr>
        <sz val="11"/>
        <rFont val="宋体"/>
        <charset val="134"/>
      </rPr>
      <t>号现有茶树，共计</t>
    </r>
    <r>
      <rPr>
        <sz val="11"/>
        <rFont val="宋体"/>
        <charset val="134"/>
      </rPr>
      <t>80</t>
    </r>
    <r>
      <rPr>
        <sz val="11"/>
        <rFont val="宋体"/>
        <charset val="134"/>
      </rPr>
      <t>亩）；二是初加工生产能力提升项目；三是新产业新业态培育；四是开展社会化组织服务等内容。</t>
    </r>
  </si>
  <si>
    <t>5300001240735821</t>
  </si>
  <si>
    <t>以建设省级现代农业园区为目标，加强对当地抗逆性强的茶树种质资源的筛选、收集和保存，加大优良茶树品种的引进力度，加快茶叶良种繁育场建设。适度扩大茶叶基地规模，提质升级现有茶园标准化管理水平，推进绿色、有机茶园建设。加快推进茶叶精深加工发展，拓宽产业链条，深入挖掘产业附加值。实施品牌引领战略，提高产品市场竞争力，逐步将国胜茶推向全国市场。</t>
  </si>
  <si>
    <r>
      <t>农户带动面达</t>
    </r>
    <r>
      <rPr>
        <sz val="11"/>
        <rFont val="宋体"/>
        <charset val="134"/>
      </rPr>
      <t>90%</t>
    </r>
    <r>
      <rPr>
        <sz val="11"/>
        <rFont val="宋体"/>
        <charset val="134"/>
      </rPr>
      <t>以上，尤其是带动盐边北部地区泽沐、岩口等彝族区域贫困群众达到</t>
    </r>
    <r>
      <rPr>
        <sz val="11"/>
        <rFont val="宋体"/>
        <charset val="134"/>
      </rPr>
      <t>75%</t>
    </r>
    <r>
      <rPr>
        <sz val="11"/>
        <rFont val="宋体"/>
        <charset val="134"/>
      </rPr>
      <t>以上。主导产业人均可支配收入力争突破</t>
    </r>
    <r>
      <rPr>
        <sz val="11"/>
        <rFont val="宋体"/>
        <charset val="134"/>
      </rPr>
      <t>2.8</t>
    </r>
    <r>
      <rPr>
        <sz val="11"/>
        <rFont val="宋体"/>
        <charset val="134"/>
      </rPr>
      <t>万元，力争高于全县农村人口人均可支配收入</t>
    </r>
    <r>
      <rPr>
        <sz val="11"/>
        <rFont val="宋体"/>
        <charset val="134"/>
      </rPr>
      <t>23%</t>
    </r>
    <r>
      <rPr>
        <sz val="11"/>
        <rFont val="宋体"/>
        <charset val="134"/>
      </rPr>
      <t>以上。项目实施后，帮扶人数达到</t>
    </r>
    <r>
      <rPr>
        <sz val="11"/>
        <rFont val="宋体"/>
        <charset val="134"/>
      </rPr>
      <t>1300</t>
    </r>
    <r>
      <rPr>
        <sz val="11"/>
        <rFont val="宋体"/>
        <charset val="134"/>
      </rPr>
      <t>人左右，人均增收</t>
    </r>
    <r>
      <rPr>
        <sz val="11"/>
        <rFont val="宋体"/>
        <charset val="134"/>
      </rPr>
      <t>860</t>
    </r>
    <r>
      <rPr>
        <sz val="11"/>
        <rFont val="宋体"/>
        <charset val="134"/>
      </rPr>
      <t>元左右。同时通过产业发展，逐步形成以大毕、大石房、小坪等村为代表的茶叶种植园区全面实现产业化，集观光、采摘、加工为一体的种养销产业融合发展乡村振兴示范村。</t>
    </r>
  </si>
  <si>
    <t>红格镇鲊石村鹌鹑养殖示范基地项目</t>
  </si>
  <si>
    <t>县委组织部、县农业农村局、县财政局</t>
  </si>
  <si>
    <t>红格镇</t>
  </si>
  <si>
    <t>鲊石村</t>
  </si>
  <si>
    <t>项目总投资为150万元。预投资60万元，修建鸟笼厂房1座，建筑规格55m×15m，摆放8排，每排35组，共280组，可饲养鹌鹑10万羽；预投资50万元，修建长1.3m、宽0.8m、高1.8m直立式六层一次一清排粪设施及房内养殖配套设施；预投资10万元，建设100平方米储蛋室及管理房；预投资30万元，配套水池、铲车、动物无害化处理及粪便无害化处理设备等设施。</t>
  </si>
  <si>
    <t>5300001245834801</t>
  </si>
  <si>
    <t>项目建成后，形成的资产归鲊石村村集体所有，出租厂房给四川九升食品有限公司养殖鹌鹑，获取租金和出栏提成，同时由公司回收鹌鹑蛋和肉，预计村集体每年收益10万元左右，同步带动本村及周边10余户农户就业，有效推动特色产业发展，助力农民增收致富。</t>
  </si>
  <si>
    <t>项目建设和运营全过程将充分发挥扶持和带动作用。将低收入群体作为扶持的主要对象，提供短期建设用工岗位6个、长期运营用工岗位2个，可实现务工收入4万元/人/年。建成后实行规模化、标准化、开放化管理，提供技术支持和培训，鼓励农户入股加盟，开拓销路定期分红，预计带动本村及周边10余户农户就业，激励产业发展，实现农民收入的持续增长。</t>
  </si>
  <si>
    <t>项目建成后，资产确权移交至鲊石村村集体进行后续管护</t>
  </si>
  <si>
    <t>永兴镇新胜村鹌鹑养殖示范基地项目</t>
  </si>
  <si>
    <t>永兴镇</t>
  </si>
  <si>
    <t>新胜村</t>
  </si>
  <si>
    <t>项目总投资150万元。预投资60万元，修建鹌鹑养殖厂房1座，建筑规格长50米，宽20米，摆放8排，每排35组，共280组，饲养鹌鹑10万余只；预投资50万元，修建长1.3m、宽0.8m、高1.8m直立式六层一次一清排粪设施及房内养殖配套设施；预投资10万元，建设100平方米储蛋室及管理房；预投资30万元，配套建设动物无害化处理及粪便无害化处理设备设施。</t>
  </si>
  <si>
    <t>5300001245831178</t>
  </si>
  <si>
    <t>项目建成后，资产权属归新胜村村集体经济组织所有，村集体出租场地给养殖带头人，预计租金收益约6万元/年，每年鹌鹑蛋销售提成收取4万元，村集体每年收益可达10万元左右。项目建成后，预计吸纳本村及周边10余户农户就业，助力农民收入稳步提升，持续拓宽增收渠道。</t>
  </si>
  <si>
    <t>项目建设阶段，为低收入群体提供7个短期用工岗位，预计实现务工收入4万元/人/年。项目采用规模化、标准化、无公害化的饲养管理模式，有力推动全村生产方式转型升级。项目建成后，预计吸纳本村及周边10余户农户就业，助力农民收入稳步提升，持续拓宽增收渠道。</t>
  </si>
  <si>
    <t>项目建成后，资产确权移交至新胜村村集体进行后续管护</t>
  </si>
  <si>
    <t>红宝苗族彝族乡核桃箐村鹌鹑养殖示范基地项目</t>
  </si>
  <si>
    <t>红宝苗族彝族乡</t>
  </si>
  <si>
    <t>核桃箐村</t>
  </si>
  <si>
    <t>项目总投资150万元。预投资60万元，修建鸟笼厂房1座，建筑规格55m×15m，摆放8排，每排35组，共280组，可饲养鹌鹑10万羽；预投资50万元，修建长1.3m、宽0.8m、高1.8m直立式六层一次一清排粪设施及房内养殖配套设施；预投资10万元，建设100平方米储蛋室及管理房；预投资30万元，配套建设动物无害化处理及粪便无害化处理设备设施。</t>
  </si>
  <si>
    <t>5300001245844433</t>
  </si>
  <si>
    <t>项目建成以后，形成的资产归核桃箐村村集体经济所有，村集体出租场地供四川九升食品有限公司养殖，每年预计饲养鹌鹑10万羽，年产鹌鹑蛋40万斤，村集体每年收益预计10万元左右，同步带动周边农户养殖，预计提供就业岗位8个，解决当地村民就业，实现农民收入的持续增长，提高鹌鹑养殖基地示范效应。</t>
  </si>
  <si>
    <t>项目建设和运营过程中将低收入群体作为项目扶持的主要对象，提供项目建设短期用工岗位8个，预计实现务工收入4万元/人/年，项目实行规模化、标准化、无公害化的饲养管理，将带动全村生产方式进一步转变，预计带动本村及周边10余户农户就业，实现农民收入的持续增长。</t>
  </si>
  <si>
    <t>项目建成后，资产确权移交至核桃箐村村集体进行后续管护</t>
  </si>
  <si>
    <t>共和乡太坪村中药材初加工项目</t>
  </si>
  <si>
    <t>共和乡</t>
  </si>
  <si>
    <t>太坪村</t>
  </si>
  <si>
    <t>项目总投资150万元。预投资80万元，进行初加工车间及厂房改造；预投资25万元，建设管理用房及仓库建设；预投资45万元，配备切片机2套、筛选设备1套、烘干设备1套、装卸设备1套。</t>
  </si>
  <si>
    <t>5300001245874909</t>
  </si>
  <si>
    <t>项目建成后，形成资产归太坪村村集体所有，由村集体经济组织优先聘请有技术有能力的村民进行生产加工预计提供约10个就业岗位。项目投产后，预计可实现集体经济收入30余万元，年盈利16万元，种植户每亩可增加收入2000元以上，从而带动群众种植的积极性，实现共富增收。</t>
  </si>
  <si>
    <t>项目建成后将带动共和乡林下中药材产业发展，为省级林草中药材规范化种植示范基地增添发展动能。项目建设和运营过程中将为低收入群体提供短期用工岗位约20个、人均实现务工收入约5—8万元，项目建成后，为低收入群体提供约10个就业岗位，对林下中药材进行初加工后，有助于产品品质及溢价提升，提高农户种植效益和积极性，推动万亩中药材种植园区农业产业化发展，助力共同富裕。</t>
  </si>
  <si>
    <t>项目建成后，资产确权移交至太坪村村集体进行后续管护</t>
  </si>
  <si>
    <t>格萨拉彝族乡大坪子村松露产学研基地建设项目</t>
  </si>
  <si>
    <t>格萨拉彝族乡</t>
  </si>
  <si>
    <t>大坪子村</t>
  </si>
  <si>
    <t>项目总投资150万元。预投资20万元，建设松露标准种植示范基地160亩，根据松露生长习性，规划不同品种试验区、核心种植区、对比示范区，配套滴灌系统等设施；预投资130万元，利用格萨拉幼儿园闲置资产改建松露特色农业产学研融合交易中心1000平方米及相关配套设施，打造研学场景，销售各类松露及土豆、荞麦等农特产品。</t>
  </si>
  <si>
    <t>5300001241954532</t>
  </si>
  <si>
    <t>项目建成后形成的资产归大坪子村村集体所有，引入市场主体开展经营，项目建成后，将提供约5个就业岗位，预计每年可为集体经济增加收入12万元，促进村集体经济持续增收。</t>
  </si>
  <si>
    <t>项目运营后将带动农特产品、种植等产业发展，项目建设和运营过程中将为低收入群体提供短期用工岗位约20个、实现务工收入约15万元，项目建成后，将为低收入群体提供约5个就业岗位，解决农产品销售难、价格无保障等难题，提高农产品价值和农户种植效益，推动农业产业化发展，助力农民增收致富。</t>
  </si>
  <si>
    <t>项目建成后，资产确权移交至大坪子村村集体进行后续管护</t>
  </si>
  <si>
    <t>温泉彝族乡野麻地村金烟叶烘烤基地建设项目</t>
  </si>
  <si>
    <t>温泉彝族乡</t>
  </si>
  <si>
    <t>野麻地村</t>
  </si>
  <si>
    <t>项目总投资150万元。预投资90万元，新建烤烟房2座，共计40间（长8米、宽3.7米）；预投资35万元，平整场地及硬化地面800㎡，烟夹1.4万个，建设管理用房150㎡，烟叶分选及堆放棚500㎡；预投资25万元，新增变压器2台。协调烟草公司配备智能化温控、湿控设备，确保烤烟烘烤过程精准控制，提升烤烟品质。</t>
  </si>
  <si>
    <t>5300001245884852</t>
  </si>
  <si>
    <t>项目建成后，烤房出租每年增加集体经济6万余元，土地流转增加村集体经济5万余元，预计每年增加村集体经济11万元以上，为周边群体提供短期用工岗位60余个，带动周边150余户群众增收。</t>
  </si>
  <si>
    <t>该项目可辐射周边1000余亩烤烟种植区域，带动150余户群众种烟致富，将大力促进温泉彝族乡烤烟产业发展，项目建成后为周边群体提供短期用工岗位60个、实现务工收入40余万元，通过烟区规划、土地流转、提供就业等方式提高区域烤烟产量和群众经济收入。</t>
  </si>
  <si>
    <t>项目建成后，资产确权移交至野麻地村村集体进行后续管护</t>
  </si>
  <si>
    <t>①到户奖补类</t>
  </si>
  <si>
    <t>雨露计划补助</t>
  </si>
  <si>
    <t>计划实施雨露计划补助项目1项，对全县脱贫户及监测对象（脱贫不稳定户、边缘易致贫户、突发严重困难户）中符合条件的中、高职学生发放雨露计划补助。</t>
  </si>
  <si>
    <t>5300001239244502</t>
  </si>
  <si>
    <t>有效解决脱贫户及监测对象子女教育保障问题，进一步隔断贫困代际传递。</t>
  </si>
  <si>
    <t>防贫保项目</t>
  </si>
  <si>
    <r>
      <t>为家庭人均纯收入在</t>
    </r>
    <r>
      <rPr>
        <sz val="11"/>
        <rFont val="宋体"/>
        <charset val="134"/>
      </rPr>
      <t>12000</t>
    </r>
    <r>
      <rPr>
        <sz val="11"/>
        <rFont val="宋体"/>
        <charset val="134"/>
      </rPr>
      <t>元以下脱贫户、监测户及未消除风险监测户</t>
    </r>
    <r>
      <rPr>
        <sz val="11"/>
        <rFont val="宋体"/>
        <charset val="134"/>
      </rPr>
      <t>1816</t>
    </r>
    <r>
      <rPr>
        <sz val="11"/>
        <rFont val="宋体"/>
        <charset val="134"/>
      </rPr>
      <t>人购买防贫保险，每人补助</t>
    </r>
    <r>
      <rPr>
        <sz val="11"/>
        <rFont val="宋体"/>
        <charset val="134"/>
      </rPr>
      <t>330</t>
    </r>
    <r>
      <rPr>
        <sz val="11"/>
        <rFont val="宋体"/>
        <charset val="134"/>
      </rPr>
      <t>元，以实际承保名单人数为准。医疗救助保险每人限额</t>
    </r>
    <r>
      <rPr>
        <sz val="11"/>
        <rFont val="宋体"/>
        <charset val="134"/>
      </rPr>
      <t>5</t>
    </r>
    <r>
      <rPr>
        <sz val="11"/>
        <rFont val="宋体"/>
        <charset val="134"/>
      </rPr>
      <t>万元、产业致贫每户限额</t>
    </r>
    <r>
      <rPr>
        <sz val="11"/>
        <rFont val="宋体"/>
        <charset val="134"/>
      </rPr>
      <t>2</t>
    </r>
    <r>
      <rPr>
        <sz val="11"/>
        <rFont val="宋体"/>
        <charset val="134"/>
      </rPr>
      <t>万元。</t>
    </r>
  </si>
  <si>
    <t>5300001239244799</t>
  </si>
  <si>
    <t>防止监测户因病、因灾、因意外事故等导致返贫致贫，切实巩固提升脱贫成效。</t>
  </si>
  <si>
    <t>扶贫保项目</t>
  </si>
  <si>
    <r>
      <t>计划实施全县脱贫户、监测户购买扶贫保，计划投保</t>
    </r>
    <r>
      <rPr>
        <sz val="11"/>
        <rFont val="宋体"/>
        <charset val="134"/>
      </rPr>
      <t>4208</t>
    </r>
    <r>
      <rPr>
        <sz val="11"/>
        <rFont val="宋体"/>
        <charset val="134"/>
      </rPr>
      <t>户。每户投保费用为</t>
    </r>
    <r>
      <rPr>
        <sz val="11"/>
        <rFont val="宋体"/>
        <charset val="134"/>
      </rPr>
      <t>42</t>
    </r>
    <r>
      <rPr>
        <sz val="11"/>
        <rFont val="宋体"/>
        <charset val="134"/>
      </rPr>
      <t>元，其中：财政补贴</t>
    </r>
    <r>
      <rPr>
        <sz val="11"/>
        <rFont val="宋体"/>
        <charset val="134"/>
      </rPr>
      <t>80%</t>
    </r>
    <r>
      <rPr>
        <sz val="11"/>
        <rFont val="宋体"/>
        <charset val="134"/>
      </rPr>
      <t>、农户自缴</t>
    </r>
    <r>
      <rPr>
        <sz val="11"/>
        <rFont val="宋体"/>
        <charset val="134"/>
      </rPr>
      <t>20%</t>
    </r>
    <r>
      <rPr>
        <sz val="11"/>
        <rFont val="宋体"/>
        <charset val="134"/>
      </rPr>
      <t>。投保人理赔限额：意外伤害身故、意外伤害伤残每户限额</t>
    </r>
    <r>
      <rPr>
        <sz val="11"/>
        <rFont val="宋体"/>
        <charset val="134"/>
      </rPr>
      <t>8</t>
    </r>
    <r>
      <rPr>
        <sz val="11"/>
        <rFont val="宋体"/>
        <charset val="134"/>
      </rPr>
      <t>万元，意外伤害住院医疗每户限额</t>
    </r>
    <r>
      <rPr>
        <sz val="11"/>
        <rFont val="宋体"/>
        <charset val="134"/>
      </rPr>
      <t>0.8</t>
    </r>
    <r>
      <rPr>
        <sz val="11"/>
        <rFont val="宋体"/>
        <charset val="134"/>
      </rPr>
      <t>万元，疾病死亡每户限额</t>
    </r>
    <r>
      <rPr>
        <sz val="11"/>
        <rFont val="宋体"/>
        <charset val="134"/>
      </rPr>
      <t>0.2</t>
    </r>
    <r>
      <rPr>
        <sz val="11"/>
        <rFont val="宋体"/>
        <charset val="134"/>
      </rPr>
      <t>万元（每户对应的每项保险金额按保险事故发生时其家庭成员人数进行平均分摊）。</t>
    </r>
  </si>
  <si>
    <t>5300001239245090</t>
  </si>
  <si>
    <t>提高抵御风险能力，防止因意外事故返贫致贫，持续巩固脱贫攻坚成果。</t>
  </si>
  <si>
    <t>项目管理费</t>
  </si>
  <si>
    <r>
      <t>计划实施全县项目管理费项目</t>
    </r>
    <r>
      <rPr>
        <sz val="11"/>
        <rFont val="宋体"/>
        <charset val="134"/>
      </rPr>
      <t>1</t>
    </r>
    <r>
      <rPr>
        <sz val="11"/>
        <rFont val="宋体"/>
        <charset val="134"/>
      </rPr>
      <t>项，用于全县巩固拓展脱贫攻坚成果及衔接推进乡村振兴项目设计、监理及项目管理、验收等费用。</t>
    </r>
  </si>
  <si>
    <t>5300001239270077</t>
  </si>
  <si>
    <t>进一步规范项目管理及资金使用效益，提升项目质量，确保项目顺利实施</t>
  </si>
  <si>
    <t>脱贫户小额信贷贴息项目</t>
  </si>
  <si>
    <t>县农业农村局、县财政局</t>
  </si>
  <si>
    <r>
      <t>计划实施</t>
    </r>
    <r>
      <rPr>
        <sz val="11"/>
        <rFont val="宋体"/>
        <charset val="134"/>
      </rPr>
      <t>2025</t>
    </r>
    <r>
      <rPr>
        <sz val="11"/>
        <rFont val="宋体"/>
        <charset val="134"/>
      </rPr>
      <t>年全县脱贫人口小额信贷贴息资金项目</t>
    </r>
    <r>
      <rPr>
        <sz val="11"/>
        <rFont val="宋体"/>
        <charset val="134"/>
      </rPr>
      <t>1</t>
    </r>
    <r>
      <rPr>
        <sz val="11"/>
        <rFont val="宋体"/>
        <charset val="134"/>
      </rPr>
      <t>个，对全县脱贫户、监测户扶贫小额信贷予以贴息，目前贷款余额</t>
    </r>
    <r>
      <rPr>
        <sz val="11"/>
        <rFont val="宋体"/>
        <charset val="134"/>
      </rPr>
      <t>474</t>
    </r>
    <r>
      <rPr>
        <sz val="11"/>
        <rFont val="宋体"/>
        <charset val="134"/>
      </rPr>
      <t>笔</t>
    </r>
    <r>
      <rPr>
        <sz val="11"/>
        <rFont val="宋体"/>
        <charset val="134"/>
      </rPr>
      <t>1907.11</t>
    </r>
    <r>
      <rPr>
        <sz val="11"/>
        <rFont val="宋体"/>
        <charset val="134"/>
      </rPr>
      <t>万元。</t>
    </r>
  </si>
  <si>
    <t>5300001239286582</t>
  </si>
  <si>
    <t>通过为脱贫户提供财政贴息，减轻脱贫户的贷款压力，有助于脱贫户更加积极地利用贷款资金发展生产，提高收入水平，持续巩固脱贫攻坚成果。</t>
  </si>
  <si>
    <t>住房建设贷款贴息项目</t>
  </si>
  <si>
    <r>
      <t>计划实施</t>
    </r>
    <r>
      <rPr>
        <sz val="11"/>
        <rFont val="宋体"/>
        <charset val="134"/>
      </rPr>
      <t>2025</t>
    </r>
    <r>
      <rPr>
        <sz val="11"/>
        <rFont val="宋体"/>
        <charset val="134"/>
      </rPr>
      <t>年全县脱贫户住房建设贷款贴息资金项目</t>
    </r>
    <r>
      <rPr>
        <sz val="11"/>
        <rFont val="宋体"/>
        <charset val="134"/>
      </rPr>
      <t>1</t>
    </r>
    <r>
      <rPr>
        <sz val="11"/>
        <rFont val="宋体"/>
        <charset val="134"/>
      </rPr>
      <t>个，对全县脱贫户住房建设贷款予以贴息，目前贷款余额，贷款余额为</t>
    </r>
    <r>
      <rPr>
        <sz val="11"/>
        <rFont val="宋体"/>
        <charset val="134"/>
      </rPr>
      <t>698</t>
    </r>
    <r>
      <rPr>
        <sz val="11"/>
        <rFont val="宋体"/>
        <charset val="134"/>
      </rPr>
      <t>笔</t>
    </r>
    <r>
      <rPr>
        <sz val="11"/>
        <rFont val="宋体"/>
        <charset val="134"/>
      </rPr>
      <t>2407.77</t>
    </r>
    <r>
      <rPr>
        <sz val="11"/>
        <rFont val="宋体"/>
        <charset val="134"/>
      </rPr>
      <t>万元。</t>
    </r>
  </si>
  <si>
    <t>5300001239296547</t>
  </si>
  <si>
    <t>通过为698户脱贫户提供财政贴息，减轻脱贫户的贷款压力，持续巩固脱贫攻坚成果。</t>
  </si>
  <si>
    <t>教育帮扶救助项目</t>
  </si>
  <si>
    <t>县教育和体育局</t>
  </si>
  <si>
    <r>
      <t>计划实施补充注入县教育扶贫救助基金</t>
    </r>
    <r>
      <rPr>
        <sz val="11"/>
        <rFont val="宋体"/>
        <charset val="134"/>
      </rPr>
      <t>150</t>
    </r>
    <r>
      <rPr>
        <sz val="11"/>
        <rFont val="宋体"/>
        <charset val="134"/>
      </rPr>
      <t>万元，根据全县范围内符合条件的脱贫户、监测户子女就学情况，严格按照教育扶贫救助基金管理办法进行补助。</t>
    </r>
  </si>
  <si>
    <t>5300001241010987</t>
  </si>
  <si>
    <t>该项目实施可有效解决脱贫户及监测对象子女教育保障问题，帮助农村贫困家庭缓解子女就学方面的困难，避免脱贫家庭子女因经济原因失学，进一步隔断贫困代际传递，巩固拓展教育脱贫教攻坚成果，助推乡村振兴。</t>
  </si>
  <si>
    <t>医疗救助项目</t>
  </si>
  <si>
    <t>县卫生健康局</t>
  </si>
  <si>
    <r>
      <t>计划实施补充注入县卫生扶贫救助基金</t>
    </r>
    <r>
      <rPr>
        <sz val="11"/>
        <rFont val="宋体"/>
        <charset val="134"/>
      </rPr>
      <t>160</t>
    </r>
    <r>
      <rPr>
        <sz val="11"/>
        <rFont val="宋体"/>
        <charset val="134"/>
      </rPr>
      <t>万元。根据全县范围内符合条件的脱贫户、监测户就医情况，严格按照卫生扶贫救助基金管理办法进行补助</t>
    </r>
  </si>
  <si>
    <t>5300001239340770</t>
  </si>
  <si>
    <t>该项目实施可有效保障脱贫户和监测户基本医疗，防止因病致贫、因病返贫的问题，巩固脱贫成效，衔接推进乡村振兴。</t>
  </si>
  <si>
    <t>公益性岗位安置项目</t>
  </si>
  <si>
    <t>县人力资源和社会保障局</t>
  </si>
  <si>
    <r>
      <t>全县</t>
    </r>
    <r>
      <rPr>
        <sz val="11"/>
        <rFont val="宋体"/>
        <charset val="134"/>
      </rPr>
      <t>12</t>
    </r>
    <r>
      <rPr>
        <sz val="11"/>
        <rFont val="宋体"/>
        <charset val="134"/>
      </rPr>
      <t>个乡镇安置脱贫户、监测户公益性岗位</t>
    </r>
    <r>
      <rPr>
        <sz val="11"/>
        <rFont val="宋体"/>
        <charset val="134"/>
      </rPr>
      <t>530</t>
    </r>
    <r>
      <rPr>
        <sz val="11"/>
        <rFont val="宋体"/>
        <charset val="134"/>
      </rPr>
      <t>人，每人每月补助</t>
    </r>
    <r>
      <rPr>
        <sz val="11"/>
        <rFont val="宋体"/>
        <charset val="134"/>
      </rPr>
      <t>500</t>
    </r>
    <r>
      <rPr>
        <sz val="11"/>
        <rFont val="宋体"/>
        <charset val="134"/>
      </rPr>
      <t>元，项目总投资</t>
    </r>
    <r>
      <rPr>
        <sz val="11"/>
        <rFont val="宋体"/>
        <charset val="134"/>
      </rPr>
      <t>318</t>
    </r>
    <r>
      <rPr>
        <sz val="11"/>
        <rFont val="宋体"/>
        <charset val="134"/>
      </rPr>
      <t>万元。</t>
    </r>
  </si>
  <si>
    <t>5300001239349071</t>
  </si>
  <si>
    <t>该项目实施可有效解决脱贫户、监测户530人的就业问题，每户实现年增收6000元，促进地方经济发展，巩固脱贫成效，衔接推进乡村振兴。</t>
  </si>
  <si>
    <t>脱贫人口跨区域务工交通补助项目</t>
  </si>
  <si>
    <r>
      <t>计划脱贫户、监测户发放县外省内、省外务工就业一次性铁路、公路和水运（路）交通补助，其中：县外省内人员</t>
    </r>
    <r>
      <rPr>
        <sz val="11"/>
        <rFont val="宋体"/>
        <charset val="134"/>
      </rPr>
      <t>3</t>
    </r>
    <r>
      <rPr>
        <sz val="11"/>
        <rFont val="宋体"/>
        <charset val="134"/>
      </rPr>
      <t>个月以上</t>
    </r>
    <r>
      <rPr>
        <sz val="11"/>
        <rFont val="宋体"/>
        <charset val="134"/>
      </rPr>
      <t>6</t>
    </r>
    <r>
      <rPr>
        <sz val="11"/>
        <rFont val="宋体"/>
        <charset val="134"/>
      </rPr>
      <t>个月以内每人补助</t>
    </r>
    <r>
      <rPr>
        <sz val="11"/>
        <rFont val="宋体"/>
        <charset val="134"/>
      </rPr>
      <t>200</t>
    </r>
    <r>
      <rPr>
        <sz val="11"/>
        <rFont val="宋体"/>
        <charset val="134"/>
      </rPr>
      <t>元，</t>
    </r>
    <r>
      <rPr>
        <sz val="11"/>
        <rFont val="宋体"/>
        <charset val="134"/>
      </rPr>
      <t>6</t>
    </r>
    <r>
      <rPr>
        <sz val="11"/>
        <rFont val="宋体"/>
        <charset val="134"/>
      </rPr>
      <t>个月以上每人补助</t>
    </r>
    <r>
      <rPr>
        <sz val="11"/>
        <rFont val="宋体"/>
        <charset val="134"/>
      </rPr>
      <t>400</t>
    </r>
    <r>
      <rPr>
        <sz val="11"/>
        <rFont val="宋体"/>
        <charset val="134"/>
      </rPr>
      <t>元；省外务工人员</t>
    </r>
    <r>
      <rPr>
        <sz val="11"/>
        <rFont val="宋体"/>
        <charset val="134"/>
      </rPr>
      <t>3</t>
    </r>
    <r>
      <rPr>
        <sz val="11"/>
        <rFont val="宋体"/>
        <charset val="134"/>
      </rPr>
      <t>个月以上</t>
    </r>
    <r>
      <rPr>
        <sz val="11"/>
        <rFont val="宋体"/>
        <charset val="134"/>
      </rPr>
      <t>6</t>
    </r>
    <r>
      <rPr>
        <sz val="11"/>
        <rFont val="宋体"/>
        <charset val="134"/>
      </rPr>
      <t>个月以内每人补助</t>
    </r>
    <r>
      <rPr>
        <sz val="11"/>
        <rFont val="宋体"/>
        <charset val="134"/>
      </rPr>
      <t>800</t>
    </r>
    <r>
      <rPr>
        <sz val="11"/>
        <rFont val="宋体"/>
        <charset val="134"/>
      </rPr>
      <t>元，</t>
    </r>
    <r>
      <rPr>
        <sz val="11"/>
        <rFont val="宋体"/>
        <charset val="134"/>
      </rPr>
      <t>6</t>
    </r>
    <r>
      <rPr>
        <sz val="11"/>
        <rFont val="宋体"/>
        <charset val="134"/>
      </rPr>
      <t>个月以上每人补助</t>
    </r>
    <r>
      <rPr>
        <sz val="11"/>
        <rFont val="宋体"/>
        <charset val="134"/>
      </rPr>
      <t>1200</t>
    </r>
    <r>
      <rPr>
        <sz val="11"/>
        <rFont val="宋体"/>
        <charset val="134"/>
      </rPr>
      <t>元。</t>
    </r>
  </si>
  <si>
    <t>5300001239349516</t>
  </si>
  <si>
    <t>有效提高脱贫户、监测户外出务工交通保障，增加工资性收入，巩固脱贫成果。</t>
  </si>
  <si>
    <t>脱贫劳动力就业促进项目</t>
  </si>
  <si>
    <t>县人力资源和社会保障局、县农业农村局</t>
  </si>
  <si>
    <r>
      <t>一是计划组织脱贫人口（监测对象）开展厨师实用技能培训、无人机实用技能培训或对参加</t>
    </r>
    <r>
      <rPr>
        <sz val="11"/>
        <rFont val="宋体"/>
        <charset val="134"/>
      </rPr>
      <t>“</t>
    </r>
    <r>
      <rPr>
        <sz val="11"/>
        <rFont val="宋体"/>
        <charset val="134"/>
      </rPr>
      <t>名厨出港</t>
    </r>
    <r>
      <rPr>
        <sz val="11"/>
        <rFont val="宋体"/>
        <charset val="134"/>
      </rPr>
      <t>”</t>
    </r>
    <r>
      <rPr>
        <sz val="11"/>
        <rFont val="宋体"/>
        <charset val="134"/>
      </rPr>
      <t>、无人机实用技能培训的脱贫人口（监测对象）等重点群体给予一定政策奖励，计划投资</t>
    </r>
    <r>
      <rPr>
        <sz val="11"/>
        <rFont val="宋体"/>
        <charset val="134"/>
      </rPr>
      <t>20</t>
    </r>
    <r>
      <rPr>
        <sz val="11"/>
        <rFont val="宋体"/>
        <charset val="134"/>
      </rPr>
      <t>万元。二是计划对全县监测帮扶对象、脱贫人口开展生产经营和劳动技能等培训（含大丽花、蓝莓等种植户），计划投资</t>
    </r>
    <r>
      <rPr>
        <sz val="11"/>
        <rFont val="宋体"/>
        <charset val="134"/>
      </rPr>
      <t>40</t>
    </r>
    <r>
      <rPr>
        <sz val="11"/>
        <rFont val="宋体"/>
        <charset val="134"/>
      </rPr>
      <t>万元。</t>
    </r>
  </si>
  <si>
    <t>5300001239420281</t>
  </si>
  <si>
    <t>有效提高脱贫户、监测户就业技能水平，提高就业质量，增加工资性收入。</t>
  </si>
  <si>
    <t>到户产业巩固提升项目</t>
  </si>
  <si>
    <t>各乡（镇）</t>
  </si>
  <si>
    <t>计划实施全县脱贫户、监测户产业巩固提升，支持发展到户种养殖业，提高生产经营性收入。具体建设内容以上报实施方案及批复为准。</t>
  </si>
  <si>
    <t>5300001239424186</t>
  </si>
  <si>
    <t>该项目促进脱贫户、监测户帮扶对象持续稳定增加收入，巩固脱贫成效，防止出现返贫现象。</t>
  </si>
  <si>
    <t>精品花卉种植示范基地建设项目</t>
  </si>
  <si>
    <t>计划实施精品花卉种植示范基地建设项目，支持企业、专合社、家庭农场、大户、大户及散户联合体等发展大丽花或其他花卉产业，配套大棚、水、电等基础设施建设。</t>
  </si>
  <si>
    <t>5300001256849914</t>
  </si>
  <si>
    <t>按照“企业+专合社（或家庭农场）+农户”的模式发展精品花卉，可以为脱贫户、监测户提供长期工作岗位，提高村民收益，同时带动全县精品花卉产业高质量发展。</t>
  </si>
  <si>
    <t>通过"公司+种植基地+农户"的产业化运作模式，可推动盐边县特色花卉种植规模化发展。该项目的实施可直接带动参与农户年均增收3万-5万元，依托大丽花主题观光园建设，预计可带动周边10余家农家乐及民宿发展，形成农旅融合新业态。
建立标准化种植示范基地，通过技术培训培养新型职业花农，重点吸纳脱贫户参与，有效解决脱贫户的就业问题，对巩固拓展脱贫攻坚成果同乡村振兴有效衔接有较大的促进作用，具有较好的社会效益。</t>
  </si>
  <si>
    <r>
      <t>南亚热带特色果树种业创新基地</t>
    </r>
    <r>
      <rPr>
        <sz val="11"/>
        <rFont val="宋体"/>
        <charset val="134"/>
      </rPr>
      <t>—</t>
    </r>
    <r>
      <rPr>
        <sz val="11"/>
        <rFont val="宋体"/>
        <charset val="134"/>
      </rPr>
      <t>特色果树培育项目（</t>
    </r>
    <r>
      <rPr>
        <sz val="11"/>
        <rFont val="宋体"/>
        <charset val="134"/>
      </rPr>
      <t>2022</t>
    </r>
    <r>
      <rPr>
        <sz val="11"/>
        <rFont val="宋体"/>
        <charset val="134"/>
      </rPr>
      <t>年递进项目）</t>
    </r>
  </si>
  <si>
    <t>桐子林镇</t>
  </si>
  <si>
    <t>清源社区</t>
  </si>
  <si>
    <r>
      <t>计划引进南亚热带特色果树</t>
    </r>
    <r>
      <rPr>
        <sz val="11"/>
        <rFont val="宋体"/>
        <charset val="134"/>
      </rPr>
      <t>20</t>
    </r>
    <r>
      <rPr>
        <sz val="11"/>
        <rFont val="宋体"/>
        <charset val="134"/>
      </rPr>
      <t>余类</t>
    </r>
    <r>
      <rPr>
        <sz val="11"/>
        <rFont val="宋体"/>
        <charset val="134"/>
      </rPr>
      <t>50</t>
    </r>
    <r>
      <rPr>
        <sz val="11"/>
        <rFont val="宋体"/>
        <charset val="134"/>
      </rPr>
      <t>余个品种（系）试验种植，开展品种适应性观测与筛选以及配套高效栽培技术研发，组织技术培训，为地方筛选特色果树品种和配套高效栽培技术，储备优势果树品种资源，培育新兴果树产业。项目计划总投资</t>
    </r>
    <r>
      <rPr>
        <sz val="11"/>
        <rFont val="宋体"/>
        <charset val="134"/>
      </rPr>
      <t>133.2</t>
    </r>
    <r>
      <rPr>
        <sz val="11"/>
        <rFont val="宋体"/>
        <charset val="134"/>
      </rPr>
      <t>万元，工期为</t>
    </r>
    <r>
      <rPr>
        <sz val="11"/>
        <rFont val="宋体"/>
        <charset val="134"/>
      </rPr>
      <t>2022</t>
    </r>
    <r>
      <rPr>
        <sz val="11"/>
        <rFont val="宋体"/>
        <charset val="134"/>
      </rPr>
      <t>年</t>
    </r>
    <r>
      <rPr>
        <sz val="11"/>
        <rFont val="宋体"/>
        <charset val="134"/>
      </rPr>
      <t>—2025</t>
    </r>
    <r>
      <rPr>
        <sz val="11"/>
        <rFont val="宋体"/>
        <charset val="134"/>
      </rPr>
      <t>年，</t>
    </r>
    <r>
      <rPr>
        <sz val="11"/>
        <rFont val="宋体"/>
        <charset val="134"/>
      </rPr>
      <t>2025</t>
    </r>
    <r>
      <rPr>
        <sz val="11"/>
        <rFont val="宋体"/>
        <charset val="134"/>
      </rPr>
      <t>年度计划完成总投资的5%。</t>
    </r>
  </si>
  <si>
    <t>5300001239430403</t>
  </si>
  <si>
    <t>为地方筛选特色果树品种和配套高效栽培技术，储备优势果树品种资源，培育新兴果树产业。</t>
  </si>
  <si>
    <t>项目建成后，资产确权移交至桐子林镇人民政府进行后续管护</t>
  </si>
  <si>
    <t>南亚热带特色果树种业创新基地</t>
  </si>
  <si>
    <r>
      <t>一是计划实施南亚热带特色果树种业创新基地</t>
    </r>
    <r>
      <rPr>
        <b/>
        <sz val="11"/>
        <rFont val="宋体"/>
        <charset val="134"/>
      </rPr>
      <t>—</t>
    </r>
    <r>
      <rPr>
        <b/>
        <sz val="11"/>
        <rFont val="宋体"/>
        <charset val="134"/>
      </rPr>
      <t>果树种质资源收集、保存及创新利用项目，</t>
    </r>
    <r>
      <rPr>
        <sz val="11"/>
        <rFont val="宋体"/>
        <charset val="134"/>
      </rPr>
      <t>具体建设内容包括：</t>
    </r>
    <r>
      <rPr>
        <sz val="11"/>
        <rFont val="宋体"/>
        <charset val="134"/>
      </rPr>
      <t>1.</t>
    </r>
    <r>
      <rPr>
        <sz val="11"/>
        <rFont val="宋体"/>
        <charset val="134"/>
      </rPr>
      <t>规划设计：南亚热带特色果树创新基地建设可行性分析、品种（资源）设计</t>
    </r>
    <r>
      <rPr>
        <sz val="11"/>
        <rFont val="宋体"/>
        <charset val="134"/>
      </rPr>
      <t>40</t>
    </r>
    <r>
      <rPr>
        <sz val="11"/>
        <rFont val="宋体"/>
        <charset val="134"/>
      </rPr>
      <t>余种、种植规划等；</t>
    </r>
    <r>
      <rPr>
        <sz val="11"/>
        <rFont val="宋体"/>
        <charset val="134"/>
      </rPr>
      <t>2.</t>
    </r>
    <r>
      <rPr>
        <sz val="11"/>
        <rFont val="宋体"/>
        <charset val="134"/>
      </rPr>
      <t>技术指导、现场培训：基地建设</t>
    </r>
    <r>
      <rPr>
        <sz val="11"/>
        <rFont val="宋体"/>
        <charset val="134"/>
      </rPr>
      <t>30</t>
    </r>
    <r>
      <rPr>
        <sz val="11"/>
        <rFont val="宋体"/>
        <charset val="134"/>
      </rPr>
      <t>个月，科学施肥技术指导，树体定干及修枝整形现场操作示范培训，专家深入现场不少于</t>
    </r>
    <r>
      <rPr>
        <sz val="11"/>
        <rFont val="宋体"/>
        <charset val="134"/>
      </rPr>
      <t>6</t>
    </r>
    <r>
      <rPr>
        <sz val="11"/>
        <rFont val="宋体"/>
        <charset val="134"/>
      </rPr>
      <t>次；</t>
    </r>
    <r>
      <rPr>
        <sz val="11"/>
        <rFont val="宋体"/>
        <charset val="134"/>
      </rPr>
      <t>3.</t>
    </r>
    <r>
      <rPr>
        <sz val="11"/>
        <rFont val="宋体"/>
        <charset val="134"/>
      </rPr>
      <t>编制技术资料：收集编制果树通用栽培技术规程及田间技术管理工作要点；</t>
    </r>
    <r>
      <rPr>
        <sz val="11"/>
        <rFont val="宋体"/>
        <charset val="134"/>
      </rPr>
      <t>40</t>
    </r>
    <r>
      <rPr>
        <sz val="11"/>
        <rFont val="宋体"/>
        <charset val="134"/>
      </rPr>
      <t>余种果树展示标牌图片、文字等科普介绍资料收集整理并汇编成册；</t>
    </r>
    <r>
      <rPr>
        <sz val="11"/>
        <rFont val="宋体"/>
        <charset val="134"/>
      </rPr>
      <t>4.</t>
    </r>
    <r>
      <rPr>
        <sz val="11"/>
        <rFont val="宋体"/>
        <charset val="134"/>
      </rPr>
      <t>种子种苗收集及培育：集中培育管护、检验检疫等；</t>
    </r>
    <r>
      <rPr>
        <sz val="11"/>
        <rFont val="宋体"/>
        <charset val="134"/>
      </rPr>
      <t>5.</t>
    </r>
    <r>
      <rPr>
        <sz val="11"/>
        <rFont val="宋体"/>
        <charset val="134"/>
      </rPr>
      <t>基地土地挖穴、回填及苗木定植（约</t>
    </r>
    <r>
      <rPr>
        <sz val="11"/>
        <rFont val="宋体"/>
        <charset val="134"/>
      </rPr>
      <t>3500</t>
    </r>
    <r>
      <rPr>
        <sz val="11"/>
        <rFont val="宋体"/>
        <charset val="134"/>
      </rPr>
      <t>株）；</t>
    </r>
    <r>
      <rPr>
        <sz val="11"/>
        <rFont val="宋体"/>
        <charset val="134"/>
      </rPr>
      <t>6.</t>
    </r>
    <r>
      <rPr>
        <sz val="11"/>
        <rFont val="宋体"/>
        <charset val="134"/>
      </rPr>
      <t>基地后期管理所需地膜及农资肥料。项目计划总投资</t>
    </r>
    <r>
      <rPr>
        <sz val="11"/>
        <rFont val="宋体"/>
        <charset val="134"/>
      </rPr>
      <t>180</t>
    </r>
    <r>
      <rPr>
        <sz val="11"/>
        <rFont val="宋体"/>
        <charset val="134"/>
      </rPr>
      <t>万元，执行期为</t>
    </r>
    <r>
      <rPr>
        <sz val="11"/>
        <rFont val="宋体"/>
        <charset val="134"/>
      </rPr>
      <t>2024—2026</t>
    </r>
    <r>
      <rPr>
        <sz val="11"/>
        <rFont val="宋体"/>
        <charset val="134"/>
      </rPr>
      <t>年，其中</t>
    </r>
    <r>
      <rPr>
        <sz val="11"/>
        <rFont val="宋体"/>
        <charset val="134"/>
      </rPr>
      <t>2025</t>
    </r>
    <r>
      <rPr>
        <sz val="11"/>
        <rFont val="宋体"/>
        <charset val="134"/>
      </rPr>
      <t>年度计划完成总投资的</t>
    </r>
    <r>
      <rPr>
        <sz val="11"/>
        <rFont val="宋体"/>
        <charset val="134"/>
      </rPr>
      <t>40%</t>
    </r>
    <r>
      <rPr>
        <sz val="11"/>
        <rFont val="宋体"/>
        <charset val="134"/>
      </rPr>
      <t>，</t>
    </r>
    <r>
      <rPr>
        <sz val="11"/>
        <rFont val="宋体"/>
        <charset val="134"/>
      </rPr>
      <t>2024</t>
    </r>
    <r>
      <rPr>
        <sz val="11"/>
        <rFont val="宋体"/>
        <charset val="134"/>
      </rPr>
      <t>年已落实资金</t>
    </r>
    <r>
      <rPr>
        <sz val="11"/>
        <rFont val="宋体"/>
        <charset val="134"/>
      </rPr>
      <t>108</t>
    </r>
    <r>
      <rPr>
        <sz val="11"/>
        <rFont val="宋体"/>
        <charset val="134"/>
      </rPr>
      <t>万元，本次投入财政衔接资金</t>
    </r>
    <r>
      <rPr>
        <sz val="11"/>
        <rFont val="宋体"/>
        <charset val="134"/>
      </rPr>
      <t>72</t>
    </r>
    <r>
      <rPr>
        <sz val="11"/>
        <rFont val="宋体"/>
        <charset val="134"/>
      </rPr>
      <t>万元。
二是计划实施南亚热带特色果树种业创新基地—配套基础设施建设项目，具体建设内容包括：1.60亩山地改田改土（开挖环山行（机耕道）、行面土地平整、建水肥池（100立方米）等）；2.连接基地道路（3.5米宽）水泥硬化926米；3.60亩基地配套建设蓄水池（300立方米）、水肥灌溉系统、监控系统等工程。项目财评价格为110.77万元，2024年已落实资金60万元，本次投入财政衔接资金50.77万元。</t>
    </r>
  </si>
  <si>
    <t>5300001240764596
5300001240779536</t>
  </si>
  <si>
    <t>项目实施可丰富地方南亚热带果树品种资源，筛选适宜当地发展的特色果树品种，研发配套高效栽培技术，储备优良果树品种资源，建设果树良种良苗繁育供给基地，为培育新兴特色果树产业提供良种良苗及技术支撑。同时，配套基础设施建设可有效改善项目区基础设施条件，为地方新兴特色果树产业发展提供条件保障。</t>
  </si>
  <si>
    <t>盐边鹌鹑产业发展综合服务中心项目</t>
  </si>
  <si>
    <t>红格村</t>
  </si>
  <si>
    <t>计划建设鹌鹑产业发展综合服务中心（二期），包括饲料及蛋品中转仓储设施、屠宰食品初加工、冻库、检验检测及养殖技术培训中心等内容，打造鹌鹑全产业链创富共同体。具体工程量以施工图设计及财评工程量清单为准。</t>
  </si>
  <si>
    <t>5300001240987257</t>
  </si>
  <si>
    <t>通过鹌鹑产业发展综合服务中心引领带动，采取“企业+集体经济组织+农户”联农带农发展模式，解决养殖技术、饲料供应、销售渠道等问题，推动发展鹌鹑产业，助力群众增收致富。</t>
  </si>
  <si>
    <t>项目建成后，资产确权移交至和红格村村集体进行后续管护</t>
  </si>
  <si>
    <t>③产业发展类—基建</t>
  </si>
  <si>
    <t>蓝莓基地配套基础设施建设项目</t>
  </si>
  <si>
    <t>县供销社</t>
  </si>
  <si>
    <t>和爱村</t>
  </si>
  <si>
    <r>
      <t>计划实施红格镇和爱村顺山组</t>
    </r>
    <r>
      <rPr>
        <sz val="11"/>
        <rFont val="宋体"/>
        <charset val="134"/>
      </rPr>
      <t>2000</t>
    </r>
    <r>
      <rPr>
        <sz val="11"/>
        <rFont val="宋体"/>
        <charset val="134"/>
      </rPr>
      <t>亩果园地蓝莓种植基础设施配套项目，一是投入</t>
    </r>
    <r>
      <rPr>
        <sz val="11"/>
        <rFont val="宋体"/>
        <charset val="134"/>
      </rPr>
      <t>100</t>
    </r>
    <r>
      <rPr>
        <sz val="11"/>
        <rFont val="宋体"/>
        <charset val="134"/>
      </rPr>
      <t>万元购买部分种苗用于发展集体经济（基层社入股股金）；二是投入</t>
    </r>
    <r>
      <rPr>
        <sz val="11"/>
        <rFont val="宋体"/>
        <charset val="134"/>
      </rPr>
      <t>40</t>
    </r>
    <r>
      <rPr>
        <sz val="11"/>
        <rFont val="宋体"/>
        <charset val="134"/>
      </rPr>
      <t>万元完善种植基地水、路配套设施，具体工程量详见施工图设计及财评工程量清单。</t>
    </r>
  </si>
  <si>
    <t>5300001240991348</t>
  </si>
  <si>
    <t>该项目实施可发展壮大村集体经济，同时解决2000亩蓝莓产业园配套设施短板问题。</t>
  </si>
  <si>
    <t>项目建成后，资产确权移交至和爱村村集体进行后续管护</t>
  </si>
  <si>
    <t>金鹌鹑金融供应链平台建设项目</t>
  </si>
  <si>
    <t>九升公司作为核心企业提供鹌鹑苗、饲料、设备等；市农商行提供授信资金，可将贷款利率降至基准利率，同时纳入风险补偿基金贷款；供应链金融平台提供账户开放、资金清算、贷款等服务。</t>
  </si>
  <si>
    <t>5300001261515497</t>
  </si>
  <si>
    <t>建立供应链金融，保障“金鹌鹑”产业健康发展。</t>
  </si>
  <si>
    <r>
      <t>“</t>
    </r>
    <r>
      <rPr>
        <sz val="11"/>
        <rFont val="宋体"/>
        <charset val="134"/>
      </rPr>
      <t>金叶子</t>
    </r>
    <r>
      <rPr>
        <sz val="11"/>
        <rFont val="宋体"/>
        <charset val="134"/>
      </rPr>
      <t>”</t>
    </r>
    <r>
      <rPr>
        <sz val="11"/>
        <rFont val="宋体"/>
        <charset val="134"/>
      </rPr>
      <t>集体经济烤房配套设施建设项目</t>
    </r>
  </si>
  <si>
    <t>红果彝族乡</t>
  </si>
  <si>
    <t>梁子田村、花地村</t>
  </si>
  <si>
    <t>新建连体烤烟烘烤房，配套地面硬化、设施房、烤房彩钢棚等设施。
1.梁子田村锅顶凼在原有的15座烤房的基础上，新建连体烤烟烘烤房20座，地面硬化200㎡，烤房彩钢棚设置500㎡，建设回烟配套房屋1套60㎡。
2.花地村小龙塘组新建连体烤烟烘烤房30座，地面硬化300㎡，烤房彩钢棚设置800㎡，建设回烟配套房屋1套80㎡。
以上项目具体工程量以施工图设计及财评工程量清单为准。</t>
  </si>
  <si>
    <t>5300001240894259</t>
  </si>
  <si>
    <r>
      <t>项目建成后，形成固定资产归村集体所有，创新</t>
    </r>
    <r>
      <rPr>
        <sz val="11"/>
        <rFont val="宋体"/>
        <charset val="134"/>
      </rPr>
      <t>“</t>
    </r>
    <r>
      <rPr>
        <sz val="11"/>
        <rFont val="宋体"/>
        <charset val="134"/>
      </rPr>
      <t>党组织</t>
    </r>
    <r>
      <rPr>
        <sz val="11"/>
        <rFont val="宋体"/>
        <charset val="134"/>
      </rPr>
      <t>+N”</t>
    </r>
    <r>
      <rPr>
        <sz val="11"/>
        <rFont val="宋体"/>
        <charset val="134"/>
      </rPr>
      <t>模式，即：</t>
    </r>
    <r>
      <rPr>
        <sz val="11"/>
        <rFont val="宋体"/>
        <charset val="134"/>
      </rPr>
      <t>“</t>
    </r>
    <r>
      <rPr>
        <sz val="11"/>
        <rFont val="宋体"/>
        <charset val="134"/>
      </rPr>
      <t>村党组织</t>
    </r>
    <r>
      <rPr>
        <sz val="11"/>
        <rFont val="宋体"/>
        <charset val="134"/>
      </rPr>
      <t>+</t>
    </r>
    <r>
      <rPr>
        <sz val="11"/>
        <rFont val="宋体"/>
        <charset val="134"/>
      </rPr>
      <t>土地流转</t>
    </r>
    <r>
      <rPr>
        <sz val="11"/>
        <rFont val="宋体"/>
        <charset val="134"/>
      </rPr>
      <t>+</t>
    </r>
    <r>
      <rPr>
        <sz val="11"/>
        <rFont val="宋体"/>
        <charset val="134"/>
      </rPr>
      <t>县企帮引</t>
    </r>
    <r>
      <rPr>
        <sz val="11"/>
        <rFont val="宋体"/>
        <charset val="134"/>
      </rPr>
      <t>+</t>
    </r>
    <r>
      <rPr>
        <sz val="11"/>
        <rFont val="宋体"/>
        <charset val="134"/>
      </rPr>
      <t>维护管理</t>
    </r>
    <r>
      <rPr>
        <sz val="11"/>
        <rFont val="宋体"/>
        <charset val="134"/>
      </rPr>
      <t>+</t>
    </r>
    <r>
      <rPr>
        <sz val="11"/>
        <rFont val="宋体"/>
        <charset val="134"/>
      </rPr>
      <t>烟蔬轮作</t>
    </r>
    <r>
      <rPr>
        <sz val="11"/>
        <rFont val="宋体"/>
        <charset val="134"/>
      </rPr>
      <t>+</t>
    </r>
    <r>
      <rPr>
        <sz val="11"/>
        <rFont val="宋体"/>
        <charset val="134"/>
      </rPr>
      <t>合作共富</t>
    </r>
    <r>
      <rPr>
        <sz val="11"/>
        <rFont val="宋体"/>
        <charset val="134"/>
      </rPr>
      <t>”</t>
    </r>
    <r>
      <rPr>
        <sz val="11"/>
        <rFont val="宋体"/>
        <charset val="134"/>
      </rPr>
      <t>，由村党支部牵头，统一集中租赁烤房（主要为烟草烘烤、花椒、桑葚、芒果干烘烤、烤房闲置期利用包谷杆发酵生产平菇菌类）引进承租流转土地，通过租赁和有偿服务等方式提高村集体经济收入，预计年收入约</t>
    </r>
    <r>
      <rPr>
        <sz val="11"/>
        <rFont val="宋体"/>
        <charset val="134"/>
      </rPr>
      <t>6</t>
    </r>
    <r>
      <rPr>
        <sz val="11"/>
        <rFont val="宋体"/>
        <charset val="134"/>
      </rPr>
      <t>万元。</t>
    </r>
  </si>
  <si>
    <t>该项目可辐射周边1000余亩烤烟种植区域，将促进红果彝族乡以烤烟产业发展为主，花椒、桑葚、芒果为辅的“金叶子” 共富试点，项目建设和运营过程中将为村辖脱贫户、监测户等人员提供短期性用工岗位30个，实现短期性务工收入8万余元，通过烟区规划、土地流转、提供就业等方式提高区域烤烟产量和群众经济收入。</t>
  </si>
  <si>
    <t>项目建成后，资产确权移交至梁子田村、花地村村集体进行后续管护</t>
  </si>
  <si>
    <t>标准化羊圈建设项目</t>
  </si>
  <si>
    <t>梁子田村</t>
  </si>
  <si>
    <r>
      <t>投入资金</t>
    </r>
    <r>
      <rPr>
        <sz val="11"/>
        <rFont val="宋体"/>
        <charset val="134"/>
      </rPr>
      <t>20</t>
    </r>
    <r>
      <rPr>
        <sz val="11"/>
        <rFont val="宋体"/>
        <charset val="134"/>
      </rPr>
      <t>万元实施标准化羊圈建设项目，脱贫户、监测户新建标准化羊圈</t>
    </r>
    <r>
      <rPr>
        <sz val="11"/>
        <rFont val="宋体"/>
        <charset val="134"/>
      </rPr>
      <t>10</t>
    </r>
    <r>
      <rPr>
        <sz val="11"/>
        <rFont val="宋体"/>
        <charset val="134"/>
      </rPr>
      <t>座，每座补助</t>
    </r>
    <r>
      <rPr>
        <sz val="11"/>
        <rFont val="宋体"/>
        <charset val="134"/>
      </rPr>
      <t>2</t>
    </r>
    <r>
      <rPr>
        <sz val="11"/>
        <rFont val="宋体"/>
        <charset val="134"/>
      </rPr>
      <t>万元。具体工程量以施工图设计及财评工程量清单为准。</t>
    </r>
  </si>
  <si>
    <t>5300001240896714</t>
  </si>
  <si>
    <t xml:space="preserve">项目实施可有效解决10户脱贫户、监测户羊圈修建问题，促进地方经济发展，巩固脱贫成效，衔接推进乡村振兴。
</t>
  </si>
  <si>
    <t>项目建成后，资产确权移交至梁子田村10户受益户进行后续管护</t>
  </si>
  <si>
    <t>④基建设施类</t>
  </si>
  <si>
    <t>生产用水水毁修复项目</t>
  </si>
  <si>
    <r>
      <t>实施生产用水水毁修复项目，新建挡墙</t>
    </r>
    <r>
      <rPr>
        <sz val="11"/>
        <rFont val="宋体"/>
        <charset val="134"/>
      </rPr>
      <t>18</t>
    </r>
    <r>
      <rPr>
        <sz val="11"/>
        <rFont val="宋体"/>
        <charset val="134"/>
      </rPr>
      <t>处，共</t>
    </r>
    <r>
      <rPr>
        <sz val="11"/>
        <rFont val="宋体"/>
        <charset val="134"/>
      </rPr>
      <t>130</t>
    </r>
    <r>
      <rPr>
        <sz val="11"/>
        <rFont val="宋体"/>
        <charset val="134"/>
      </rPr>
      <t>米；安装</t>
    </r>
    <r>
      <rPr>
        <sz val="11"/>
        <rFont val="宋体"/>
        <charset val="134"/>
      </rPr>
      <t>φ80</t>
    </r>
    <r>
      <rPr>
        <sz val="11"/>
        <rFont val="宋体"/>
        <charset val="134"/>
      </rPr>
      <t>镀锌管</t>
    </r>
    <r>
      <rPr>
        <sz val="11"/>
        <rFont val="宋体"/>
        <charset val="134"/>
      </rPr>
      <t>1000</t>
    </r>
    <r>
      <rPr>
        <sz val="11"/>
        <rFont val="宋体"/>
        <charset val="134"/>
      </rPr>
      <t>米，三面光水渠修复</t>
    </r>
    <r>
      <rPr>
        <sz val="11"/>
        <rFont val="宋体"/>
        <charset val="134"/>
      </rPr>
      <t>500</t>
    </r>
    <r>
      <rPr>
        <sz val="11"/>
        <rFont val="宋体"/>
        <charset val="134"/>
      </rPr>
      <t>米。具体工程量以施工图设计及财评工程量清单为准。</t>
    </r>
  </si>
  <si>
    <t>5300001242231646</t>
  </si>
  <si>
    <t>项目实施可有效解决农户193户772人，其中脱贫户81户261人种植灌溉问题，覆盖早熟玉米580亩，花椒36亩，促进地方经济发展，巩固脱贫成效，衔接推进乡村振兴。</t>
  </si>
  <si>
    <t>项目建成后，资产确权移交至梁子田村集体进行后续管护</t>
  </si>
  <si>
    <t>新建选果棚项目</t>
  </si>
  <si>
    <t>实施选果棚建设项目，在梁子田村机房组、大田坝组、花房组各新建一座钢结构单层选果棚。具体工程量以施工图设计及财评工程量清单为准。</t>
  </si>
  <si>
    <t>5300001240898904</t>
  </si>
  <si>
    <t>项目实施可发展壮大村集体经济，有效解决农产品交易问题，促进地方经济发展</t>
  </si>
  <si>
    <t>水毁道路恢复项目</t>
  </si>
  <si>
    <t>投入资金45万元实施水毁道路恢复项目，新建挡墙1200立方米，具体工程量以施工图设计及财评工程量清单为准。具体工程量以施工图设计及财评工程量清单为准。</t>
  </si>
  <si>
    <t>5300001240900545</t>
  </si>
  <si>
    <t>项目实施可有效解决农户125户706人，其中脱贫户102户615人以及梁子田村白沙沟组与锅底荡组的农产品及物资运输问题项目的建设促进地方经济发展，巩固脱贫成效，衔接推进乡村振兴。</t>
  </si>
  <si>
    <t>三千寨“共富笮坊”建设项目</t>
  </si>
  <si>
    <t>林海村、纳底河村、太田村</t>
  </si>
  <si>
    <r>
      <t>盘活林海村</t>
    </r>
    <r>
      <rPr>
        <sz val="11"/>
        <rFont val="宋体"/>
        <charset val="134"/>
      </rPr>
      <t>1900</t>
    </r>
    <r>
      <rPr>
        <sz val="11"/>
        <rFont val="宋体"/>
        <charset val="134"/>
      </rPr>
      <t>㎡村部闲置房屋，建设三千寨</t>
    </r>
    <r>
      <rPr>
        <sz val="11"/>
        <rFont val="宋体"/>
        <charset val="134"/>
      </rPr>
      <t>“</t>
    </r>
    <r>
      <rPr>
        <sz val="11"/>
        <rFont val="宋体"/>
        <charset val="134"/>
      </rPr>
      <t>共富笮坊</t>
    </r>
    <r>
      <rPr>
        <sz val="11"/>
        <rFont val="宋体"/>
        <charset val="134"/>
      </rPr>
      <t>”</t>
    </r>
    <r>
      <rPr>
        <sz val="11"/>
        <rFont val="宋体"/>
        <charset val="134"/>
      </rPr>
      <t>项目，购置榨油设备、改造无菌生产包装车间、成品储物间，统一生产包装腊肉、香肠、野生菌等农特产品，实现收购、生产加工、销售一体化发展，打造</t>
    </r>
    <r>
      <rPr>
        <sz val="11"/>
        <rFont val="宋体"/>
        <charset val="134"/>
      </rPr>
      <t>“</t>
    </r>
    <r>
      <rPr>
        <sz val="11"/>
        <rFont val="宋体"/>
        <charset val="134"/>
      </rPr>
      <t>云上共和</t>
    </r>
    <r>
      <rPr>
        <sz val="11"/>
        <rFont val="宋体"/>
        <charset val="134"/>
      </rPr>
      <t>”</t>
    </r>
    <r>
      <rPr>
        <sz val="11"/>
        <rFont val="宋体"/>
        <charset val="134"/>
      </rPr>
      <t>特色农副产品品牌。</t>
    </r>
  </si>
  <si>
    <t>5300001240726204</t>
  </si>
  <si>
    <t>该项目实施可有效解决农户312户1279人，其中脱贫户62户283人、监测户3户9人，核桃、青椒等农副产品的销售问题。同时，该项目每年预计能为集体增收34万元，解决农户产品销售难、价格无保障的难题，提高农产品价值和农户种植效益，推动农业产业化发展，助力农民增收致富。</t>
  </si>
  <si>
    <t>项目建成后，通过收购农户产品加工销售，解决农户产品销售难、价格无保障的难题，提高农产品价值和农户种植效益，推动农业产业化发展，助力农民增收致富。</t>
  </si>
  <si>
    <t>项目建成后，资产确权移交至林海村村、纳底河村、太田村集体进行后续管护</t>
  </si>
  <si>
    <t>产业道路硬化项目</t>
  </si>
  <si>
    <t>纳底河村</t>
  </si>
  <si>
    <r>
      <t>计划实施纳底河村产业道路硬化</t>
    </r>
    <r>
      <rPr>
        <sz val="11"/>
        <rFont val="宋体"/>
        <charset val="134"/>
      </rPr>
      <t>4.63</t>
    </r>
    <r>
      <rPr>
        <sz val="11"/>
        <rFont val="宋体"/>
        <charset val="134"/>
      </rPr>
      <t>公里，砼路面宽</t>
    </r>
    <r>
      <rPr>
        <sz val="11"/>
        <rFont val="宋体"/>
        <charset val="134"/>
      </rPr>
      <t>3</t>
    </r>
    <r>
      <rPr>
        <sz val="11"/>
        <rFont val="宋体"/>
        <charset val="134"/>
      </rPr>
      <t>米，其中：村道料场至雷志刚家</t>
    </r>
    <r>
      <rPr>
        <sz val="11"/>
        <rFont val="宋体"/>
        <charset val="134"/>
      </rPr>
      <t>1.34</t>
    </r>
    <r>
      <rPr>
        <sz val="11"/>
        <rFont val="宋体"/>
        <charset val="134"/>
      </rPr>
      <t>公里，村道岔路至村卫生室</t>
    </r>
    <r>
      <rPr>
        <sz val="11"/>
        <rFont val="宋体"/>
        <charset val="134"/>
      </rPr>
      <t>0.65</t>
    </r>
    <r>
      <rPr>
        <sz val="11"/>
        <rFont val="宋体"/>
        <charset val="134"/>
      </rPr>
      <t>公里，村道岔路至龚家坪子</t>
    </r>
    <r>
      <rPr>
        <sz val="11"/>
        <rFont val="宋体"/>
        <charset val="134"/>
      </rPr>
      <t>0.84</t>
    </r>
    <r>
      <rPr>
        <sz val="11"/>
        <rFont val="宋体"/>
        <charset val="134"/>
      </rPr>
      <t>公里，烂柴湾组产业路</t>
    </r>
    <r>
      <rPr>
        <sz val="11"/>
        <rFont val="宋体"/>
        <charset val="134"/>
      </rPr>
      <t>1.8</t>
    </r>
    <r>
      <rPr>
        <sz val="11"/>
        <rFont val="宋体"/>
        <charset val="134"/>
      </rPr>
      <t>公里。具体工程量以施工图设计及财评工程量清单为准。</t>
    </r>
  </si>
  <si>
    <t>5300001240724572</t>
  </si>
  <si>
    <t>该项目实施可有效解决农户104户563人，其中脱贫户46户145人、监测户2户7人的出行问题及桑树15亩、核桃187亩、花椒326亩、玉米415亩的农产品运输问题，促进地方经济发展，巩固脱贫成效，衔接推进乡村振兴。</t>
  </si>
  <si>
    <t>项目建成后，资产确权移交至纳底河村村集体进行后续管护</t>
  </si>
  <si>
    <t>农业产业灌溉提灌站建设项目</t>
  </si>
  <si>
    <t>太田村</t>
  </si>
  <si>
    <r>
      <t>因太田村红旗大堰受暴雨损毁严重，暂时无法恢复，为解决群众生产生活用水，拟在太田村修建电力提灌站</t>
    </r>
    <r>
      <rPr>
        <sz val="11"/>
        <rFont val="宋体"/>
        <charset val="134"/>
      </rPr>
      <t>2</t>
    </r>
    <r>
      <rPr>
        <sz val="11"/>
        <rFont val="宋体"/>
        <charset val="134"/>
      </rPr>
      <t>级，每级扬程</t>
    </r>
    <r>
      <rPr>
        <sz val="11"/>
        <rFont val="宋体"/>
        <charset val="134"/>
      </rPr>
      <t>225</t>
    </r>
    <r>
      <rPr>
        <sz val="11"/>
        <rFont val="宋体"/>
        <charset val="134"/>
      </rPr>
      <t>米，配置</t>
    </r>
    <r>
      <rPr>
        <sz val="11"/>
        <rFont val="宋体"/>
        <charset val="134"/>
      </rPr>
      <t>300</t>
    </r>
    <r>
      <rPr>
        <sz val="11"/>
        <rFont val="宋体"/>
        <charset val="134"/>
      </rPr>
      <t>立方蓄水池</t>
    </r>
    <r>
      <rPr>
        <sz val="11"/>
        <rFont val="宋体"/>
        <charset val="134"/>
      </rPr>
      <t>2</t>
    </r>
    <r>
      <rPr>
        <sz val="11"/>
        <rFont val="宋体"/>
        <charset val="134"/>
      </rPr>
      <t>口，主要建筑物：电机设备、进水池、泵井、泵房、水池、管道等。</t>
    </r>
  </si>
  <si>
    <t>5300001240725547</t>
  </si>
  <si>
    <t>该项目实施可有效解决太田村487户1725人，农业生产灌溉问题，其中脱贫户59户234人、监测户11户30人，有效推动太田村核桃、青椒及林下中药材产业发展，促进群众增收致富，巩固脱贫成效，衔接推进乡村振兴。</t>
  </si>
  <si>
    <t>项目建成后，资产确权移交至太田村村集体进行后续管护</t>
  </si>
  <si>
    <t>荞麦良种和糖心苹果扩繁基地建设项目</t>
  </si>
  <si>
    <t>韭菜坪村</t>
  </si>
  <si>
    <t>投入资金78.85万元计划实施韭菜坪村建立荞麦良种和糖心苹果扩繁基地共500亩，包括土地整理、组织耕翻、播种、管理，采购农药、肥料及荞子种子5吨、苹果苗5000株。</t>
  </si>
  <si>
    <t>5300001240721456</t>
  </si>
  <si>
    <t>该项目实施可集中连片打造百亩苹果花海、千亩荞麦花海，实现规模化、集约化种植，不断延伸高山农业产业链，围绕“观光经济+果园经济”促进产业纵深转型，助力213户1037人群众共富增收。</t>
  </si>
  <si>
    <t>项目建成后，资产确权移交至韭菜坪村村集体进行后续管护</t>
  </si>
  <si>
    <t>计划实施格萨拉彝族乡韭菜坪村荞麦良种和糖心苹果扩繁基地配套水利设施建设项目，新建10立方米取水池1口、200立方米蓄水池4口、500立方米蓄水池1口，架设DN50*3.5焊接钢管13500米。具体工程量以施工图设计及财评工程量清单为准。</t>
  </si>
  <si>
    <t>5300001280072133</t>
  </si>
  <si>
    <t>该项目实施可集中连片打造百亩苹果花海、千亩荞麦花海，实现规模化、集约化种植，不断延伸高山农业产业链，围绕“观光经济+果园经济”促进产业纵深转型，解决群众取水用水难问题，助力213户1037人群众共富增收。</t>
  </si>
  <si>
    <t>计划实施格萨拉彝族乡韭菜坪村荞麦良糖心苹果扩繁基地产业道路硬化1.336公里，砼路面宽3m，厚18cm，配套管涵设施。具体工程量以施工图设计及财评工程量清单为准。</t>
  </si>
  <si>
    <t>5300001279965257</t>
  </si>
  <si>
    <t>该项目实施可集中连片打造百亩苹果花海、千亩荞麦花海，实现规模化、集约化种植，不断延伸高山农业产业链，围绕“观光经济+果园经济”促进产业纵深转型，解决群众出行、农产品运输问题，助力213户1037人群众共富增收。</t>
  </si>
  <si>
    <t>生产用水配套项目</t>
  </si>
  <si>
    <t>渔门镇</t>
  </si>
  <si>
    <t>鳡鱼村</t>
  </si>
  <si>
    <r>
      <t>计划实施生产用水配套项目，渔门镇鳡鱼村岔河到杨柳湾提灌站安装</t>
    </r>
    <r>
      <rPr>
        <sz val="11"/>
        <rFont val="宋体"/>
        <charset val="134"/>
      </rPr>
      <t>2</t>
    </r>
    <r>
      <rPr>
        <sz val="11"/>
        <rFont val="宋体"/>
        <charset val="134"/>
      </rPr>
      <t>公里</t>
    </r>
    <r>
      <rPr>
        <sz val="11"/>
        <rFont val="宋体"/>
        <charset val="134"/>
      </rPr>
      <t>90</t>
    </r>
    <r>
      <rPr>
        <sz val="11"/>
        <rFont val="宋体"/>
        <charset val="134"/>
      </rPr>
      <t>镀锌管。具体工程量以施工图设计及财评工程量清单为准。</t>
    </r>
  </si>
  <si>
    <t>5300001244788961</t>
  </si>
  <si>
    <t>项目实施可有效解决农户26户124人，芒果400亩灌溉问题，促进地方经济发展，巩固脱贫成效，衔接推进乡村振兴。</t>
  </si>
  <si>
    <t>项目建成后，资产确权移交至鳡鱼村村集体进行后续管护</t>
  </si>
  <si>
    <t>农村安全饮水项目</t>
  </si>
  <si>
    <r>
      <t>计划实施鳡鱼村侯家坪组新房子饮水改造项目，新建</t>
    </r>
    <r>
      <rPr>
        <sz val="11"/>
        <rFont val="宋体"/>
        <charset val="134"/>
      </rPr>
      <t>30m³</t>
    </r>
    <r>
      <rPr>
        <sz val="11"/>
        <rFont val="宋体"/>
        <charset val="134"/>
      </rPr>
      <t>饮水池一座，改造</t>
    </r>
    <r>
      <rPr>
        <sz val="11"/>
        <rFont val="宋体"/>
        <charset val="134"/>
      </rPr>
      <t>5</t>
    </r>
    <r>
      <rPr>
        <sz val="11"/>
        <rFont val="宋体"/>
        <charset val="134"/>
      </rPr>
      <t>公里</t>
    </r>
    <r>
      <rPr>
        <sz val="11"/>
        <rFont val="宋体"/>
        <charset val="134"/>
      </rPr>
      <t>PVC40</t>
    </r>
    <r>
      <rPr>
        <sz val="11"/>
        <rFont val="宋体"/>
        <charset val="134"/>
      </rPr>
      <t>饮水管。具体工程量以施工图设计及财评工程量清单为准。</t>
    </r>
  </si>
  <si>
    <t>5300001244788124</t>
  </si>
  <si>
    <t>项目实施可有效解决农户40户135人，其中脱贫户12户61人的饮水问题及核桃60亩、花椒35亩、魔芋40亩的灌溉问题，促进地方经济发展，巩固脱贫成效，衔接推进乡村振兴。</t>
  </si>
  <si>
    <t>计划实施渔门镇鳡鱼村岔河组二坪子芒果产业道路改扩建项目，全长2.6公里，路面宽度由3米扩宽至4.5米，厚度18cm。项目财评价为159.43万元，已安排2025年度第一批省级财政衔接资金100万元，本次安排市级财政衔接资金59.43万元。</t>
  </si>
  <si>
    <t>5300001240826330</t>
  </si>
  <si>
    <t>项目实施可有效解决农户30户113人，其中脱贫户3户11人、监测户2户7人的出行问题及芒果5000亩的农产品运输问题，促进地方经济发展，巩固脱贫成效，衔接推进乡村振兴。</t>
  </si>
  <si>
    <t>生产生活用水项目</t>
  </si>
  <si>
    <t>计划实施渔门镇鳡鱼村大洼组团山生产生活用水项目，新建5立方米取水池1口，新建100立方米蓄水池3口，架设DN89×4.5热镀锌钢管5000米。项目财评价为49.24万元，已安排县级财政衔接资金8万元，本次安排市级财政衔接资金41.24万元。</t>
  </si>
  <si>
    <t>5300001280054531</t>
  </si>
  <si>
    <t>项目可有效解决农户24户112人，芒果500亩的农产品灌溉及人饮问题，促进地方经济发展，巩固脱贫成效，衔接推进乡村振兴。</t>
  </si>
  <si>
    <t>道路改扩建项目</t>
  </si>
  <si>
    <t>联合村</t>
  </si>
  <si>
    <t>计划实施红格镇联合村古村落道路改扩建项目，对3.7公里路面进行改扩建，其中K0+000—K2+907段水泥混凝土原局部进行路面病害治理后进行加铺混凝土，本段道路现状路面宽度为4.5m；K2+907至K3+700段将原水泥混凝土道路路面加宽1m后再加铺混凝土，本段道路现状路面宽度为3.5m。具体工程量以施工图设计及财评工程量清单为准。</t>
  </si>
  <si>
    <t>5300001241008051</t>
  </si>
  <si>
    <t>该项目实施可解决农户62户850人，其中脱贫户25户102人的出行及农产品运输问题，促进地方经济发展，巩固脱贫成效，衔接推进乡村振兴。</t>
  </si>
  <si>
    <t>项目建成后，资产确权移交至联合村村集体进行后续管护</t>
  </si>
  <si>
    <t>红果村</t>
  </si>
  <si>
    <t>计划实施红果村红花田至蒿枝坪黑箐产业道路硬化1.3公里，砼路面宽3m、厚18cm，具体工程量以施工图设计及财评工程量清单为准。</t>
  </si>
  <si>
    <t>5300001240888612</t>
  </si>
  <si>
    <t>该项目实施可有效解决红果村和蒿枝坪村农户65户240人，其中脱贫户10户52人的出行问题及芒果650亩、玉米1600亩的农产品运输问题，促进地方经济发展，巩固脱贫成效，衔接推进乡村振兴。</t>
  </si>
  <si>
    <t>项目建成后，资产确权移交至红果村村集体进行后续管护</t>
  </si>
  <si>
    <t>新九镇</t>
  </si>
  <si>
    <t>新坝村</t>
  </si>
  <si>
    <t>计划对新九镇新坝村委会至龙塘段道路路面进行翻修改造1.2公里，对破损路面进行修补，具体工程量以施工图设计及财评工程量清单为准。</t>
  </si>
  <si>
    <t>5300001241174429</t>
  </si>
  <si>
    <t>该道路是新坝村、猛粮村的进出的唯一主干道路，项目实施后，可以有效解决新坝村、猛粮村两个村870户3000余人（其中监测户4户8人）的生产出行难问题，解决3500余亩土地的早市蔬菜、芒果等农产品生产、运输、销售难问题，促进地方经济发展，巩固脱贫成效，衔接推进乡村振兴。</t>
  </si>
  <si>
    <t>项目建成后，资产确权移交至新坝村村集体进行后续管护</t>
  </si>
  <si>
    <t>和美乡村建设项目</t>
  </si>
  <si>
    <t>雅砻江村</t>
  </si>
  <si>
    <t>计划实施雅砻江村和美乡村建设，建设内容主要包括道路维修改造，强弱电迁改，新建农产品交易场地等。具体工程量以施工图设计及财评工程量清单为准。</t>
  </si>
  <si>
    <t>5300001240722816</t>
  </si>
  <si>
    <t>该项目实施可有效改善雅砻江村基础设施条件，提升农产品交易能力。</t>
  </si>
  <si>
    <t>项目建成后，资产确权移交至雅砻江村村集体进行后续管护</t>
  </si>
  <si>
    <t>堰渠三面光建设项目</t>
  </si>
  <si>
    <t>花椒箐村</t>
  </si>
  <si>
    <r>
      <t>计划实施花椒箐村红果六组、砍船箐组堰渠三面光建设</t>
    </r>
    <r>
      <rPr>
        <sz val="11"/>
        <rFont val="宋体"/>
        <charset val="134"/>
      </rPr>
      <t>3000</t>
    </r>
    <r>
      <rPr>
        <sz val="11"/>
        <rFont val="宋体"/>
        <charset val="134"/>
      </rPr>
      <t>米，采用</t>
    </r>
    <r>
      <rPr>
        <sz val="11"/>
        <rFont val="宋体"/>
        <charset val="134"/>
      </rPr>
      <t>C20</t>
    </r>
    <r>
      <rPr>
        <sz val="11"/>
        <rFont val="宋体"/>
        <charset val="134"/>
      </rPr>
      <t>混凝土进行施工。具体工程量以施工图设计及财评工程量清单为准。</t>
    </r>
  </si>
  <si>
    <t>5300001245602018</t>
  </si>
  <si>
    <t>该项目实施可有效解决600余亩农田灌溉难问题，惠及农户110户 562人，促进地方经济发展，巩固脱贫成效，衔接推进乡村振兴。</t>
  </si>
  <si>
    <t>项目建成后，资产确权移交至花椒箐村村集体进行后续管护</t>
  </si>
  <si>
    <t>狮子堡村</t>
  </si>
  <si>
    <r>
      <t>计划实施狮子堡村田坝组河沟至三组新建堰渠</t>
    </r>
    <r>
      <rPr>
        <sz val="11"/>
        <rFont val="宋体"/>
        <charset val="134"/>
      </rPr>
      <t>3000</t>
    </r>
    <r>
      <rPr>
        <sz val="11"/>
        <rFont val="宋体"/>
        <charset val="134"/>
      </rPr>
      <t>米，其中：</t>
    </r>
    <r>
      <rPr>
        <sz val="11"/>
        <rFont val="宋体"/>
        <charset val="134"/>
      </rPr>
      <t>60×60cm</t>
    </r>
    <r>
      <rPr>
        <sz val="11"/>
        <rFont val="宋体"/>
        <charset val="134"/>
      </rPr>
      <t>修建</t>
    </r>
    <r>
      <rPr>
        <sz val="11"/>
        <rFont val="宋体"/>
        <charset val="134"/>
      </rPr>
      <t>1300</t>
    </r>
    <r>
      <rPr>
        <sz val="11"/>
        <rFont val="宋体"/>
        <charset val="134"/>
      </rPr>
      <t>米，</t>
    </r>
    <r>
      <rPr>
        <sz val="11"/>
        <rFont val="宋体"/>
        <charset val="134"/>
      </rPr>
      <t>40×40cm</t>
    </r>
    <r>
      <rPr>
        <sz val="11"/>
        <rFont val="宋体"/>
        <charset val="134"/>
      </rPr>
      <t>修建</t>
    </r>
    <r>
      <rPr>
        <sz val="11"/>
        <rFont val="宋体"/>
        <charset val="134"/>
      </rPr>
      <t>1700</t>
    </r>
    <r>
      <rPr>
        <sz val="11"/>
        <rFont val="宋体"/>
        <charset val="134"/>
      </rPr>
      <t>米。具体工程量以施工图设计及财评工程量清单为准。</t>
    </r>
  </si>
  <si>
    <t>5300001256851936</t>
  </si>
  <si>
    <t>该项目实施可有效解决500余亩农田灌溉难问题，惠及农户180余户，促进地方经济发展，巩固脱贫成效，衔接推进乡村振兴。</t>
  </si>
  <si>
    <t>项目建成后，资产确权移交至狮子堡村村集体进行后续管护</t>
  </si>
  <si>
    <t>生产用水项目</t>
  </si>
  <si>
    <t>金沙村</t>
  </si>
  <si>
    <r>
      <t>计划实施金沙村植物克隆及有效成分提取加工生产基地（原金菠萝基地）生产生活用水项目，安装</t>
    </r>
    <r>
      <rPr>
        <sz val="11"/>
        <rFont val="宋体"/>
        <charset val="134"/>
      </rPr>
      <t>φ200</t>
    </r>
    <r>
      <rPr>
        <sz val="11"/>
        <rFont val="宋体"/>
        <charset val="134"/>
      </rPr>
      <t>热镀锌管</t>
    </r>
    <r>
      <rPr>
        <sz val="11"/>
        <rFont val="宋体"/>
        <charset val="134"/>
      </rPr>
      <t>47.3t</t>
    </r>
    <r>
      <rPr>
        <sz val="11"/>
        <rFont val="宋体"/>
        <charset val="134"/>
      </rPr>
      <t>，管道焊接</t>
    </r>
    <r>
      <rPr>
        <sz val="11"/>
        <rFont val="宋体"/>
        <charset val="134"/>
      </rPr>
      <t>3000</t>
    </r>
    <r>
      <rPr>
        <sz val="11"/>
        <rFont val="宋体"/>
        <charset val="134"/>
      </rPr>
      <t>米等工程。具体工程量以施工图设计及财评工程量清单为准。</t>
    </r>
  </si>
  <si>
    <t>5300001256856766</t>
  </si>
  <si>
    <t>该项目实施可促进台创园产业项目规模发展，还可有效解决当地农户80余户近千亩土地的生产用水灌溉，使当地农业生产持续稳定发展。</t>
  </si>
  <si>
    <t>项目建成后，资产确权移交至金沙村村集体进行后续管护</t>
  </si>
  <si>
    <t>永兴村</t>
  </si>
  <si>
    <r>
      <t>计划实施永兴村积谷组产业道路硬化长</t>
    </r>
    <r>
      <rPr>
        <sz val="11"/>
        <rFont val="宋体"/>
        <charset val="134"/>
      </rPr>
      <t>2</t>
    </r>
    <r>
      <rPr>
        <sz val="11"/>
        <rFont val="宋体"/>
        <charset val="134"/>
      </rPr>
      <t>公里（</t>
    </r>
    <r>
      <rPr>
        <sz val="11"/>
        <rFont val="宋体"/>
        <charset val="134"/>
      </rPr>
      <t>216</t>
    </r>
    <r>
      <rPr>
        <sz val="11"/>
        <rFont val="宋体"/>
        <charset val="134"/>
      </rPr>
      <t>省道林雨贵家至永箐堰），砼路面宽</t>
    </r>
    <r>
      <rPr>
        <sz val="11"/>
        <rFont val="宋体"/>
        <charset val="134"/>
      </rPr>
      <t>3</t>
    </r>
    <r>
      <rPr>
        <sz val="11"/>
        <rFont val="宋体"/>
        <charset val="134"/>
      </rPr>
      <t>米、厚</t>
    </r>
    <r>
      <rPr>
        <sz val="11"/>
        <rFont val="宋体"/>
        <charset val="134"/>
      </rPr>
      <t>18cm</t>
    </r>
    <r>
      <rPr>
        <sz val="11"/>
        <rFont val="宋体"/>
        <charset val="134"/>
      </rPr>
      <t>，具体工程量以施工图设计及财评工程量清单为准。</t>
    </r>
  </si>
  <si>
    <t>5300001241966506</t>
  </si>
  <si>
    <t>该项目实施可有效解决农户100户302人，其中脱贫户2户5人的出行问题及芒果100亩的农产品运输问题，促进地方经济发展，巩固脱贫成效，衔接推进乡村振兴。</t>
  </si>
  <si>
    <t>项目建成后，资产确权移交至永兴村村集体进行后续管护</t>
  </si>
  <si>
    <t>盐边鹌鹑标准化生产基地项目</t>
  </si>
  <si>
    <t>新隆村</t>
  </si>
  <si>
    <t>计划建设20万羽鹌鹑养殖标准化基地，配套蛋储库、饲料储库、晾粪棚、工作房、进场道路等基础设施。具体工程量以施工图设计及财评工程量清单为准。项目计划总投资300万元，其中：投入2025年第一批县级财政衔接资金50万元，银行贷款资金250万元。</t>
  </si>
  <si>
    <t>5300001240983427</t>
  </si>
  <si>
    <t>通过鹌鹑养殖标准化基地示范带动，采取“企业+集体经济组织+农户”联农带农发展模式，为鹌鹑养殖户提供考察、学习、实践场地，示范引领发展鹌鹑养殖，助力群众增收致富。</t>
  </si>
  <si>
    <t>项目建成后，资产确权移交至新隆村村集体进行后续管护</t>
  </si>
  <si>
    <t>双龙村</t>
  </si>
  <si>
    <r>
      <t>计划实施双龙村新开田组关山至黑箐产业道路硬化</t>
    </r>
    <r>
      <rPr>
        <sz val="11"/>
        <rFont val="宋体"/>
        <charset val="134"/>
      </rPr>
      <t>1.5</t>
    </r>
    <r>
      <rPr>
        <sz val="11"/>
        <rFont val="宋体"/>
        <charset val="134"/>
      </rPr>
      <t>公里、水库组付勤友家至付寿才家产业道路硬化</t>
    </r>
    <r>
      <rPr>
        <sz val="11"/>
        <rFont val="宋体"/>
        <charset val="134"/>
      </rPr>
      <t>0.35</t>
    </r>
    <r>
      <rPr>
        <sz val="11"/>
        <rFont val="宋体"/>
        <charset val="134"/>
      </rPr>
      <t>公里，规格：砼路面宽</t>
    </r>
    <r>
      <rPr>
        <sz val="11"/>
        <rFont val="宋体"/>
        <charset val="134"/>
      </rPr>
      <t>3m</t>
    </r>
    <r>
      <rPr>
        <sz val="11"/>
        <rFont val="宋体"/>
        <charset val="134"/>
      </rPr>
      <t>，厚</t>
    </r>
    <r>
      <rPr>
        <sz val="11"/>
        <rFont val="宋体"/>
        <charset val="134"/>
      </rPr>
      <t>18cm</t>
    </r>
    <r>
      <rPr>
        <sz val="11"/>
        <rFont val="宋体"/>
        <charset val="134"/>
      </rPr>
      <t>，具体工程量以施工图设计及财评工程量清单为准。</t>
    </r>
  </si>
  <si>
    <t>5300001240829198</t>
  </si>
  <si>
    <t>该项目实施可有效解决农户35户171人，其中脱贫户、监测户3户14人出行及180余亩蚕桑运输问题，促进地方经济发展，巩固脱贫成效，衔接推进乡村振兴。</t>
  </si>
  <si>
    <t>项目建成后，资产确权移交至双龙村村集体进行后续管护</t>
  </si>
  <si>
    <t>大石房社区</t>
  </si>
  <si>
    <r>
      <t>计划实施大石房社区河坝组干龙沟产业道路硬化</t>
    </r>
    <r>
      <rPr>
        <sz val="11"/>
        <rFont val="宋体"/>
        <charset val="134"/>
      </rPr>
      <t>1.7</t>
    </r>
    <r>
      <rPr>
        <sz val="11"/>
        <rFont val="宋体"/>
        <charset val="134"/>
      </rPr>
      <t>公里，砼路面宽</t>
    </r>
    <r>
      <rPr>
        <sz val="11"/>
        <rFont val="宋体"/>
        <charset val="134"/>
      </rPr>
      <t>3</t>
    </r>
    <r>
      <rPr>
        <sz val="11"/>
        <rFont val="宋体"/>
        <charset val="134"/>
      </rPr>
      <t>米、厚</t>
    </r>
    <r>
      <rPr>
        <sz val="11"/>
        <rFont val="宋体"/>
        <charset val="134"/>
      </rPr>
      <t>18cm</t>
    </r>
    <r>
      <rPr>
        <sz val="11"/>
        <rFont val="宋体"/>
        <charset val="134"/>
      </rPr>
      <t>，具体工程量以施工图设计及财评工程量清单为准。</t>
    </r>
  </si>
  <si>
    <t>5300001240736624</t>
  </si>
  <si>
    <t>该项目实施可有效解决河坝组30户120人出行问题及花椒200余亩、茶叶200亩、蚕桑100余亩的农产品运输问题，促进地方经济发展，巩固脱贫成效，衔接推进乡村振兴。</t>
  </si>
  <si>
    <t>项目建成后，资产确权移交至大石房村村集体进行后续管护</t>
  </si>
  <si>
    <t>敷设PEφ63引水管约8400m，起点为红宝乡干坪子村凉水井（已有10m³取水池），终点为国胜乡大石房村白石岩组（已有200m³蓄水池）。</t>
  </si>
  <si>
    <t>5300001241955909</t>
  </si>
  <si>
    <t>切实保障大石房村白石岩组92户368人饮用水安全。</t>
  </si>
  <si>
    <t>四呷左村</t>
  </si>
  <si>
    <r>
      <t>计划新建新建</t>
    </r>
    <r>
      <rPr>
        <sz val="11"/>
        <rFont val="宋体"/>
        <charset val="134"/>
      </rPr>
      <t>50m³</t>
    </r>
    <r>
      <rPr>
        <sz val="11"/>
        <rFont val="宋体"/>
        <charset val="134"/>
      </rPr>
      <t>蓄水池</t>
    </r>
    <r>
      <rPr>
        <sz val="11"/>
        <rFont val="宋体"/>
        <charset val="134"/>
      </rPr>
      <t>1</t>
    </r>
    <r>
      <rPr>
        <sz val="11"/>
        <rFont val="宋体"/>
        <charset val="134"/>
      </rPr>
      <t>口，</t>
    </r>
    <r>
      <rPr>
        <sz val="11"/>
        <rFont val="宋体"/>
        <charset val="134"/>
      </rPr>
      <t>5m3</t>
    </r>
    <r>
      <rPr>
        <sz val="11"/>
        <rFont val="宋体"/>
        <charset val="134"/>
      </rPr>
      <t>蓄水池</t>
    </r>
    <r>
      <rPr>
        <sz val="11"/>
        <rFont val="宋体"/>
        <charset val="134"/>
      </rPr>
      <t>3</t>
    </r>
    <r>
      <rPr>
        <sz val="11"/>
        <rFont val="宋体"/>
        <charset val="134"/>
      </rPr>
      <t>口，安装</t>
    </r>
    <r>
      <rPr>
        <sz val="11"/>
        <rFont val="宋体"/>
        <charset val="134"/>
      </rPr>
      <t>PEφ32</t>
    </r>
    <r>
      <rPr>
        <sz val="11"/>
        <rFont val="宋体"/>
        <charset val="134"/>
      </rPr>
      <t>管</t>
    </r>
    <r>
      <rPr>
        <sz val="11"/>
        <rFont val="宋体"/>
        <charset val="134"/>
      </rPr>
      <t>22000</t>
    </r>
    <r>
      <rPr>
        <sz val="11"/>
        <rFont val="宋体"/>
        <charset val="134"/>
      </rPr>
      <t>米、</t>
    </r>
    <r>
      <rPr>
        <sz val="11"/>
        <rFont val="宋体"/>
        <charset val="134"/>
      </rPr>
      <t>PEφ25</t>
    </r>
    <r>
      <rPr>
        <sz val="11"/>
        <rFont val="宋体"/>
        <charset val="134"/>
      </rPr>
      <t>管</t>
    </r>
    <r>
      <rPr>
        <sz val="11"/>
        <rFont val="宋体"/>
        <charset val="134"/>
      </rPr>
      <t>6000</t>
    </r>
    <r>
      <rPr>
        <sz val="11"/>
        <rFont val="宋体"/>
        <charset val="134"/>
      </rPr>
      <t>米。具体工程量以施工图设计及财评工程量清单为准。</t>
    </r>
  </si>
  <si>
    <t>5300001240789669</t>
  </si>
  <si>
    <t>该项目实施可有效解决农户62户356人，其中脱贫户22户105人的季节性缺水及生产生活饮水、农产品灌溉问题，促进地方经济发展，巩固脱贫成效，衔接推进乡村振兴。</t>
  </si>
  <si>
    <t>项目建成后，资产确权移交至四呷左村村集体进行后续管护</t>
  </si>
  <si>
    <t>省级财政畜牧（肉羊）产业发展项目</t>
  </si>
  <si>
    <t>各相关乡（镇）</t>
  </si>
  <si>
    <r>
      <t>优选发展好、条件好、意愿强的适度规模养殖场（户）进行提档升级，按照养殖良种化、养殖设施化、生产规范化、防疫制度化、粪污无害化等</t>
    </r>
    <r>
      <rPr>
        <sz val="11"/>
        <rFont val="宋体"/>
        <charset val="134"/>
      </rPr>
      <t>“</t>
    </r>
    <r>
      <rPr>
        <sz val="11"/>
        <rFont val="宋体"/>
        <charset val="134"/>
      </rPr>
      <t>五化</t>
    </r>
    <r>
      <rPr>
        <sz val="11"/>
        <rFont val="宋体"/>
        <charset val="134"/>
      </rPr>
      <t>”</t>
    </r>
    <r>
      <rPr>
        <sz val="11"/>
        <rFont val="宋体"/>
        <charset val="134"/>
      </rPr>
      <t>要求，以建设标准化圈舍、消毒室、兽医室及粪污收集、处理、利用等配套设施，购置雾化消毒机、青贮打包机等设备，以及品种改良等为突破口，推动我县肉羊产业增量提质。</t>
    </r>
  </si>
  <si>
    <t>5300001266407094</t>
  </si>
  <si>
    <t>通过对适度规模养殖场（户）提档升级、示范带动，进一步推进全县肉羊规模养殖，示范带动周边农户种草养羊。项目建成后，项目户将实现年出栏肉羊3200只以上，年销售额预计640万元。</t>
  </si>
  <si>
    <t>计划实施红格镇联合村道路改扩建项目，从古村落观景台经田湾水库至村子组板板桥，长约5.5公里，将原水泥混凝土道路路面加宽2m后再加铺混凝土，本段道路现状路面宽度为3.5m。具体工程量以施工图设计及财评工程量清单为准。</t>
  </si>
  <si>
    <t>5300001279976150</t>
  </si>
  <si>
    <t>该项目实施可解决农户520户2310人，其中脱贫户90户400人的出行及农产品运输问题，促进地方经济发展，巩固脱贫成效，衔接推进乡村振兴。</t>
  </si>
  <si>
    <t>集中式烤烟房修建项目</t>
  </si>
  <si>
    <t>坪原村</t>
  </si>
  <si>
    <t>计划在坪原村修建烤房群60座，含板房60套，配套地坪硬化、择烟棚搭建、生产管理用房、库房等设施，具体工程量以施工图设计及财评工程量清单为准。</t>
  </si>
  <si>
    <t>5300001245599601</t>
  </si>
  <si>
    <t>带动当地种植烤烟1000亩，促进烤烟产业发展，同时促进农户就近务工就业10余人；通过种植烤烟及修建烤烟房，可吸纳群众就近务工就业5000人次；通过租赁烤烟房，村集体经济收入5万元以上。</t>
  </si>
  <si>
    <t>带动当地种植烤烟1000亩，促进烤烟产业发展；通过种植烤烟及修建烤烟房，可吸纳群众就近务工就业5000人次；通过租赁烤烟房，村集体经济收入5万元以上。</t>
  </si>
  <si>
    <t>产业发展配套基础设施建设项目</t>
  </si>
  <si>
    <r>
      <t>计划实施红格镇和爱村</t>
    </r>
    <r>
      <rPr>
        <sz val="11"/>
        <rFont val="宋体"/>
        <charset val="134"/>
      </rPr>
      <t>100</t>
    </r>
    <r>
      <rPr>
        <sz val="11"/>
        <rFont val="宋体"/>
        <charset val="134"/>
      </rPr>
      <t>万羽全智能化蛋鸡养殖项目示范基地配套基础设施建设项目，含</t>
    </r>
    <r>
      <rPr>
        <sz val="11"/>
        <rFont val="宋体"/>
        <charset val="134"/>
      </rPr>
      <t>1</t>
    </r>
    <r>
      <rPr>
        <sz val="11"/>
        <rFont val="宋体"/>
        <charset val="134"/>
      </rPr>
      <t>公里道路改扩建，在原有道路</t>
    </r>
    <r>
      <rPr>
        <sz val="11"/>
        <rFont val="宋体"/>
        <charset val="134"/>
      </rPr>
      <t>3</t>
    </r>
    <r>
      <rPr>
        <sz val="11"/>
        <rFont val="宋体"/>
        <charset val="134"/>
      </rPr>
      <t>米宽的基础上扩宽至</t>
    </r>
    <r>
      <rPr>
        <sz val="11"/>
        <rFont val="宋体"/>
        <charset val="134"/>
      </rPr>
      <t>5</t>
    </r>
    <r>
      <rPr>
        <sz val="11"/>
        <rFont val="宋体"/>
        <charset val="134"/>
      </rPr>
      <t>米宽，破损路面修补，配套水利、电力等附属工程。具体工程量以施工图设计及财评工程量清单为准。</t>
    </r>
  </si>
  <si>
    <t>5300001279976852</t>
  </si>
  <si>
    <t>该项目实施可有效解决贵州锦禅农业有限公司100万羽全智能化蛋鸡养殖项目基础设施短板。项目全面建成达产后，可实现年存栏蛋鸡100万羽，年产值达30000万元。通过饲料供应、包装材料、物流运输等上下游产业链协同发展，形成区域经济辐射效应，预计可间接带动配套产业年产值5300万元，进一步推动地方经济联动增长。</t>
  </si>
  <si>
    <t>农田水利项目</t>
  </si>
  <si>
    <t>苍蒲村</t>
  </si>
  <si>
    <t>计划实施苍蒲村龙湾组农田灌溉饮水项目，从苍蒲村龙湾组烂羊圈取水处架设镀锌钢管1.8公里，直径100CM至基站烤烟水池等工程。具体工程量以施工图设计及财评工程量清单为准。</t>
  </si>
  <si>
    <t>5300001280058801</t>
  </si>
  <si>
    <t>复兴村项目实施可有效解决78户280亩群众灌溉用水问题，促进地方经济发展，巩固脱贫成效，衔接推进乡村振兴。
苍蒲村项目实施可有效解决解决140户230亩土地灌溉问题促进地方经济发展，巩固脱贫成效，衔接推进乡村振兴。</t>
  </si>
  <si>
    <t>项目建成后，资产确权移交至苍蒲村村集体进行后续管护</t>
  </si>
  <si>
    <t>鲊石村、联合村</t>
  </si>
  <si>
    <t>计划在红格镇鲊石村、联合村实施精品花卉种植示范基地建设项目，支持企业发展大丽花，配套大棚、水、电等基础设施建设。</t>
  </si>
  <si>
    <t>5300001279978369</t>
  </si>
  <si>
    <t>计划实施硬化花椒箐村中槽组产业道路1.4公里，砼路面宽3m、厚18cm，具体工程量以施工图设计及财评工程量清单为准。</t>
  </si>
  <si>
    <t>5300001280046979</t>
  </si>
  <si>
    <t>该项目实施可有效解决农户45户180人，其中脱贫户9户49人的出行问题及核桃1300余亩、花椒470余亩、玉米420余亩的农产品运输问题，促进地方经济发展，巩固脱贫成效，衔接推进乡村振兴。</t>
  </si>
  <si>
    <t>人畜饮水项目</t>
  </si>
  <si>
    <t>支六河村</t>
  </si>
  <si>
    <r>
      <t>计划实施格萨拉彝族乡支六河村下河坝组引水项目，一是将原拦水坝加高，长</t>
    </r>
    <r>
      <rPr>
        <sz val="11"/>
        <rFont val="宋体"/>
        <charset val="134"/>
      </rPr>
      <t>3.m</t>
    </r>
    <r>
      <rPr>
        <sz val="11"/>
        <rFont val="宋体"/>
        <charset val="134"/>
      </rPr>
      <t>，加高</t>
    </r>
    <r>
      <rPr>
        <sz val="11"/>
        <rFont val="宋体"/>
        <charset val="134"/>
      </rPr>
      <t>1.5m</t>
    </r>
    <r>
      <rPr>
        <sz val="11"/>
        <rFont val="宋体"/>
        <charset val="134"/>
      </rPr>
      <t>、宽</t>
    </r>
    <r>
      <rPr>
        <sz val="11"/>
        <rFont val="宋体"/>
        <charset val="134"/>
      </rPr>
      <t>1.2m</t>
    </r>
    <r>
      <rPr>
        <sz val="11"/>
        <rFont val="宋体"/>
        <charset val="134"/>
      </rPr>
      <t>，二是在河道左侧新建一口钢筋混凝土取水池，长</t>
    </r>
    <r>
      <rPr>
        <sz val="11"/>
        <rFont val="宋体"/>
        <charset val="134"/>
      </rPr>
      <t>13m</t>
    </r>
    <r>
      <rPr>
        <sz val="11"/>
        <rFont val="宋体"/>
        <charset val="134"/>
      </rPr>
      <t>、宽</t>
    </r>
    <r>
      <rPr>
        <sz val="11"/>
        <rFont val="宋体"/>
        <charset val="134"/>
      </rPr>
      <t>1.8m</t>
    </r>
    <r>
      <rPr>
        <sz val="11"/>
        <rFont val="宋体"/>
        <charset val="134"/>
      </rPr>
      <t>，高</t>
    </r>
    <r>
      <rPr>
        <sz val="11"/>
        <rFont val="宋体"/>
        <charset val="134"/>
      </rPr>
      <t>3.5m</t>
    </r>
    <r>
      <rPr>
        <sz val="11"/>
        <rFont val="宋体"/>
        <charset val="134"/>
      </rPr>
      <t>，三是新建输水管长</t>
    </r>
    <r>
      <rPr>
        <sz val="11"/>
        <rFont val="宋体"/>
        <charset val="134"/>
      </rPr>
      <t>4000m</t>
    </r>
    <r>
      <rPr>
        <sz val="11"/>
        <rFont val="宋体"/>
        <charset val="134"/>
      </rPr>
      <t>（采用</t>
    </r>
    <r>
      <rPr>
        <sz val="11"/>
        <rFont val="宋体"/>
        <charset val="134"/>
      </rPr>
      <t>DN150</t>
    </r>
    <r>
      <rPr>
        <sz val="11"/>
        <rFont val="宋体"/>
        <charset val="134"/>
      </rPr>
      <t>热镀锌钢管壁厚</t>
    </r>
    <r>
      <rPr>
        <sz val="11"/>
        <rFont val="宋体"/>
        <charset val="134"/>
      </rPr>
      <t>4.5mm</t>
    </r>
    <r>
      <rPr>
        <sz val="11"/>
        <rFont val="宋体"/>
        <charset val="134"/>
      </rPr>
      <t>自流至新建</t>
    </r>
    <r>
      <rPr>
        <sz val="11"/>
        <rFont val="宋体"/>
        <charset val="134"/>
      </rPr>
      <t>100m³</t>
    </r>
    <r>
      <rPr>
        <sz val="11"/>
        <rFont val="宋体"/>
        <charset val="134"/>
      </rPr>
      <t>蓄水池中），四是在水池上新建一座装配式泵房（水泵采用</t>
    </r>
    <r>
      <rPr>
        <sz val="11"/>
        <rFont val="宋体"/>
        <charset val="134"/>
      </rPr>
      <t>DP46-50*8</t>
    </r>
    <r>
      <rPr>
        <sz val="11"/>
        <rFont val="宋体"/>
        <charset val="134"/>
      </rPr>
      <t>多级泵流量为</t>
    </r>
    <r>
      <rPr>
        <sz val="11"/>
        <rFont val="宋体"/>
        <charset val="134"/>
      </rPr>
      <t>46m³/h</t>
    </r>
    <r>
      <rPr>
        <sz val="11"/>
        <rFont val="宋体"/>
        <charset val="134"/>
      </rPr>
      <t>，吸尘管伸入水池内取水，抽水至</t>
    </r>
    <r>
      <rPr>
        <sz val="11"/>
        <rFont val="宋体"/>
        <charset val="134"/>
      </rPr>
      <t>500</t>
    </r>
    <r>
      <rPr>
        <sz val="11"/>
        <rFont val="宋体"/>
        <charset val="134"/>
      </rPr>
      <t>立方高位水池），上水管长</t>
    </r>
    <r>
      <rPr>
        <sz val="11"/>
        <rFont val="宋体"/>
        <charset val="134"/>
      </rPr>
      <t>1500m</t>
    </r>
    <r>
      <rPr>
        <sz val="11"/>
        <rFont val="宋体"/>
        <charset val="134"/>
      </rPr>
      <t>采用</t>
    </r>
    <r>
      <rPr>
        <sz val="11"/>
        <rFont val="宋体"/>
        <charset val="134"/>
      </rPr>
      <t>DN125</t>
    </r>
    <r>
      <rPr>
        <sz val="11"/>
        <rFont val="宋体"/>
        <charset val="134"/>
      </rPr>
      <t>热镀锌钢管壁厚</t>
    </r>
    <r>
      <rPr>
        <sz val="11"/>
        <rFont val="宋体"/>
        <charset val="134"/>
      </rPr>
      <t>4.5mm</t>
    </r>
    <r>
      <rPr>
        <sz val="11"/>
        <rFont val="宋体"/>
        <charset val="134"/>
      </rPr>
      <t>。五是从</t>
    </r>
    <r>
      <rPr>
        <sz val="11"/>
        <rFont val="宋体"/>
        <charset val="134"/>
      </rPr>
      <t>500m³</t>
    </r>
    <r>
      <rPr>
        <sz val="11"/>
        <rFont val="宋体"/>
        <charset val="134"/>
      </rPr>
      <t>蓄水池新建输水管道输水至</t>
    </r>
    <r>
      <rPr>
        <sz val="11"/>
        <rFont val="宋体"/>
        <charset val="134"/>
      </rPr>
      <t>3</t>
    </r>
    <r>
      <rPr>
        <sz val="11"/>
        <rFont val="宋体"/>
        <charset val="134"/>
      </rPr>
      <t>口新建</t>
    </r>
    <r>
      <rPr>
        <sz val="11"/>
        <rFont val="宋体"/>
        <charset val="134"/>
      </rPr>
      <t>50m³</t>
    </r>
    <r>
      <rPr>
        <sz val="11"/>
        <rFont val="宋体"/>
        <charset val="134"/>
      </rPr>
      <t>蓄水池，</t>
    </r>
    <r>
      <rPr>
        <sz val="11"/>
        <rFont val="宋体"/>
        <charset val="134"/>
      </rPr>
      <t>DN100</t>
    </r>
    <r>
      <rPr>
        <sz val="11"/>
        <rFont val="宋体"/>
        <charset val="134"/>
      </rPr>
      <t>热镀锌管（壁厚</t>
    </r>
    <r>
      <rPr>
        <sz val="11"/>
        <rFont val="宋体"/>
        <charset val="134"/>
      </rPr>
      <t>4.0mm</t>
    </r>
    <r>
      <rPr>
        <sz val="11"/>
        <rFont val="宋体"/>
        <charset val="134"/>
      </rPr>
      <t>）管长</t>
    </r>
    <r>
      <rPr>
        <sz val="11"/>
        <rFont val="宋体"/>
        <charset val="134"/>
      </rPr>
      <t>4780m</t>
    </r>
    <r>
      <rPr>
        <sz val="11"/>
        <rFont val="宋体"/>
        <charset val="134"/>
      </rPr>
      <t>等工程。具体工程量以施工图设计及财评工程量清单为准。</t>
    </r>
  </si>
  <si>
    <t>5300001279970619</t>
  </si>
  <si>
    <t>项目建成后将彻底解决支六河村下河坝组50户249人的生活用水困难问题，在解决肉牛规模化养殖场缺水问题的同时，为当地1000余亩李子、核桃等经济作物提供稳定生产用水保障，助力特色林果产业发展，推动农民增收。</t>
  </si>
  <si>
    <t>项目建成后，资产确权移交至支六河村村集体进行后续管护</t>
  </si>
  <si>
    <t>安宁村</t>
  </si>
  <si>
    <r>
      <t>计划实施安宁村坝塘组产业道路共计</t>
    </r>
    <r>
      <rPr>
        <sz val="11"/>
        <rFont val="宋体"/>
        <charset val="134"/>
      </rPr>
      <t>1568</t>
    </r>
    <r>
      <rPr>
        <sz val="11"/>
        <rFont val="宋体"/>
        <charset val="134"/>
      </rPr>
      <t>米，其中上坝塘产业路长</t>
    </r>
    <r>
      <rPr>
        <sz val="11"/>
        <rFont val="宋体"/>
        <charset val="134"/>
      </rPr>
      <t>1200</t>
    </r>
    <r>
      <rPr>
        <sz val="11"/>
        <rFont val="宋体"/>
        <charset val="134"/>
      </rPr>
      <t>米，下坝塘产业路</t>
    </r>
    <r>
      <rPr>
        <sz val="11"/>
        <rFont val="宋体"/>
        <charset val="134"/>
      </rPr>
      <t>368</t>
    </r>
    <r>
      <rPr>
        <sz val="11"/>
        <rFont val="宋体"/>
        <charset val="134"/>
      </rPr>
      <t>米，路基宽</t>
    </r>
    <r>
      <rPr>
        <sz val="11"/>
        <rFont val="宋体"/>
        <charset val="134"/>
      </rPr>
      <t>4</t>
    </r>
    <r>
      <rPr>
        <sz val="11"/>
        <rFont val="宋体"/>
        <charset val="134"/>
      </rPr>
      <t>米，水泥路面宽</t>
    </r>
    <r>
      <rPr>
        <sz val="11"/>
        <rFont val="宋体"/>
        <charset val="134"/>
      </rPr>
      <t>3.5</t>
    </r>
    <r>
      <rPr>
        <sz val="11"/>
        <rFont val="宋体"/>
        <charset val="134"/>
      </rPr>
      <t>米，据实配套水沟、涵管及挡墙等设施。具体工程量以施工图设计及财评工程量清单为准。</t>
    </r>
  </si>
  <si>
    <t>5300001241177290</t>
  </si>
  <si>
    <t>该项目实施可有效解决坝塘组130户500余人的生产、生活出行难问题，解决1500余亩土地的早市蔬菜、芒果等农产品生产、运输、销售难问题，促进地方经济发展，巩固脱贫成效，衔接推进乡村振兴。</t>
  </si>
  <si>
    <t>项目建成后，资产确权移交至安宁村村集体进行后续管护</t>
  </si>
  <si>
    <t>盐边县生猪大型养殖场视频监控体系建设项目</t>
  </si>
  <si>
    <t>桐子林镇
渔门镇
新九镇
红果乡
格萨拉彝族乡</t>
  </si>
  <si>
    <t>清源社区
力马村
平谷村
三滩村
坪原村</t>
  </si>
  <si>
    <r>
      <t>计划在6家大型养殖场的生产区统一安装具备红外夜视、移动侦测、高清录像功能的网络摄像机，实现养殖生产环节24小时无死角监控。</t>
    </r>
    <r>
      <rPr>
        <sz val="11"/>
        <rFont val="Times New Roman"/>
        <family val="1"/>
        <charset val="0"/>
      </rPr>
      <t>​</t>
    </r>
  </si>
  <si>
    <t>5300001280062780</t>
  </si>
  <si>
    <r>
      <t>一是提升监管效率，监管人员可通过平台远程实时巡查养殖场，无需频繁现场走访；二是强化风险防控，通过实时监控和异常报警功能，可快速发现生猪异常死亡、违规处置粪污等问题，为非洲猪瘟等疫病防控和生态环境治理提供及时预警；三是规范养殖行为，推动养殖场落实安全生产主体责任，实现养殖过程可追溯，助力我县生猪产业高质量发展。</t>
    </r>
    <r>
      <rPr>
        <sz val="11"/>
        <rFont val="Times New Roman"/>
        <family val="1"/>
        <charset val="0"/>
      </rPr>
      <t>​</t>
    </r>
  </si>
  <si>
    <t>盐边县2025年千亿级优势特色农业产业培育项目（芒果）</t>
  </si>
  <si>
    <t>桐子林镇
渔门镇
永兴镇
红格镇</t>
  </si>
  <si>
    <t>金河村等
三源河村
强胜村
永渔村、金沙村等</t>
  </si>
  <si>
    <t>计划推广智慧系统550亩；实施芒果浓缩果汁浆项目、北部芒果加工中心项目、速冻果肉加工项目；开展晚熟芒果果肉溃败防控技术研究、冰芒果生产线配套技术研发等工程。具体工程量以项目实施方案及批复为准。</t>
  </si>
  <si>
    <t>5300001275127726</t>
  </si>
  <si>
    <r>
      <t>2025</t>
    </r>
    <r>
      <rPr>
        <sz val="11"/>
        <rFont val="宋体"/>
        <charset val="134"/>
      </rPr>
      <t>年项目建成后，预计带动芒果老旧果园亩产提升</t>
    </r>
    <r>
      <rPr>
        <sz val="11"/>
        <rFont val="宋体"/>
        <charset val="134"/>
      </rPr>
      <t>15%</t>
    </r>
    <r>
      <rPr>
        <sz val="11"/>
        <rFont val="宋体"/>
        <charset val="134"/>
      </rPr>
      <t>，加工产能新增</t>
    </r>
    <r>
      <rPr>
        <sz val="11"/>
        <rFont val="宋体"/>
        <charset val="134"/>
      </rPr>
      <t>1.2</t>
    </r>
    <r>
      <rPr>
        <sz val="11"/>
        <rFont val="宋体"/>
        <charset val="134"/>
      </rPr>
      <t>万吨</t>
    </r>
    <r>
      <rPr>
        <sz val="11"/>
        <rFont val="宋体"/>
        <charset val="134"/>
      </rPr>
      <t>/</t>
    </r>
    <r>
      <rPr>
        <sz val="11"/>
        <rFont val="宋体"/>
        <charset val="134"/>
      </rPr>
      <t>年，农户通过务工、订单收购等方式人均增收超</t>
    </r>
    <r>
      <rPr>
        <sz val="11"/>
        <rFont val="宋体"/>
        <charset val="134"/>
      </rPr>
      <t>2000</t>
    </r>
    <r>
      <rPr>
        <sz val="11"/>
        <rFont val="宋体"/>
        <charset val="134"/>
      </rPr>
      <t>元。直接带动就业岗位</t>
    </r>
    <r>
      <rPr>
        <sz val="11"/>
        <rFont val="宋体"/>
        <charset val="134"/>
      </rPr>
      <t>150</t>
    </r>
    <r>
      <rPr>
        <sz val="11"/>
        <rFont val="宋体"/>
        <charset val="134"/>
      </rPr>
      <t>个，培训农户</t>
    </r>
    <r>
      <rPr>
        <sz val="11"/>
        <rFont val="宋体"/>
        <charset val="134"/>
      </rPr>
      <t>1000</t>
    </r>
    <r>
      <rPr>
        <sz val="11"/>
        <rFont val="宋体"/>
        <charset val="134"/>
      </rPr>
      <t>人次，为后续产业升级奠定基础。推广新技术</t>
    </r>
    <r>
      <rPr>
        <sz val="11"/>
        <rFont val="宋体"/>
        <charset val="134"/>
      </rPr>
      <t>100</t>
    </r>
    <r>
      <rPr>
        <sz val="11"/>
        <rFont val="宋体"/>
        <charset val="134"/>
      </rPr>
      <t>亩，减少化肥农药使用量</t>
    </r>
    <r>
      <rPr>
        <sz val="11"/>
        <rFont val="宋体"/>
        <charset val="134"/>
      </rPr>
      <t>10%</t>
    </r>
    <r>
      <rPr>
        <sz val="11"/>
        <rFont val="宋体"/>
        <charset val="134"/>
      </rPr>
      <t>，示范果园土壤有机质含量提升</t>
    </r>
    <r>
      <rPr>
        <sz val="11"/>
        <rFont val="宋体"/>
        <charset val="134"/>
      </rPr>
      <t>5%</t>
    </r>
    <r>
      <rPr>
        <sz val="11"/>
        <rFont val="宋体"/>
        <charset val="134"/>
      </rPr>
      <t>。</t>
    </r>
  </si>
  <si>
    <t>积极采取“3个1”模式（即1个合作社（公司）+1个品种+1个平台），推进锐华1号、锐华3号和热农18号等具有自主知识产权的芒果新品种授权推广3000余亩。芒果新品种推广是采取企业与合作社、合作社与农户分别签订合作协议，一是保证品种资源不外泄，保护公司的知识产权；二是农户不能卖给第三方；三是公司与国内大型商超签订新品种专卖协议，确保在采购、销售方面有定价权。通过新品种的独有优势把控市场话语权，实现农户增收致富，企业增效，助推芒果产业健康发展的目标。</t>
  </si>
  <si>
    <t>部分资产移交村集体</t>
  </si>
  <si>
    <t>盐边县2025年千亿级优势特色农业产业培育项目（蔬菜）</t>
  </si>
  <si>
    <t>县农业农村局、红格镇</t>
  </si>
  <si>
    <t>联合村、金沙村、新民村、昔格达村等</t>
  </si>
  <si>
    <r>
      <t>计划改造约16亩标准化大棚育苗设施；建设标准化设施大棚约139亩；进行15亩蔬菜全智控种植示范；新建1000立方米冻库一座；魔芋膳食纤维复配生产线12000平方米主体厂房建设；富试验区“酱立方”瓶装酱菜生产车间约260平方米；共富试验区“菇立方”新建冷库600立方米、包装车间300立方米；开展魔芋深加工与多元化产品研发等。</t>
    </r>
    <r>
      <rPr>
        <sz val="11"/>
        <rFont val="Times New Roman"/>
        <family val="1"/>
        <charset val="0"/>
      </rPr>
      <t>​</t>
    </r>
    <r>
      <rPr>
        <sz val="11"/>
        <rFont val="宋体"/>
        <charset val="134"/>
      </rPr>
      <t>具体工程以项目实施方案及批复为准。</t>
    </r>
  </si>
  <si>
    <t>5300001275128794</t>
  </si>
  <si>
    <r>
      <t>2025</t>
    </r>
    <r>
      <rPr>
        <sz val="11"/>
        <rFont val="宋体"/>
        <charset val="134"/>
      </rPr>
      <t>年项目建成后，新增经济作物</t>
    </r>
    <r>
      <rPr>
        <sz val="11"/>
        <rFont val="宋体"/>
        <charset val="134"/>
      </rPr>
      <t>“</t>
    </r>
    <r>
      <rPr>
        <sz val="11"/>
        <rFont val="宋体"/>
        <charset val="134"/>
      </rPr>
      <t>三新</t>
    </r>
    <r>
      <rPr>
        <sz val="11"/>
        <rFont val="宋体"/>
        <charset val="134"/>
      </rPr>
      <t>”</t>
    </r>
    <r>
      <rPr>
        <sz val="11"/>
        <rFont val="宋体"/>
        <charset val="134"/>
      </rPr>
      <t>基地面积</t>
    </r>
    <r>
      <rPr>
        <sz val="11"/>
        <rFont val="宋体"/>
        <charset val="134"/>
      </rPr>
      <t>170</t>
    </r>
    <r>
      <rPr>
        <sz val="11"/>
        <rFont val="宋体"/>
        <charset val="134"/>
      </rPr>
      <t>余亩；全链条综合产值达</t>
    </r>
    <r>
      <rPr>
        <sz val="11"/>
        <rFont val="宋体"/>
        <charset val="134"/>
      </rPr>
      <t>220000</t>
    </r>
    <r>
      <rPr>
        <sz val="11"/>
        <rFont val="宋体"/>
        <charset val="134"/>
      </rPr>
      <t>万元，全链条综合产值年度增幅</t>
    </r>
    <r>
      <rPr>
        <sz val="11"/>
        <rFont val="宋体"/>
        <charset val="134"/>
      </rPr>
      <t>10%</t>
    </r>
    <r>
      <rPr>
        <sz val="11"/>
        <rFont val="宋体"/>
        <charset val="134"/>
      </rPr>
      <t>；链主企业年营业收入实现</t>
    </r>
    <r>
      <rPr>
        <sz val="11"/>
        <rFont val="宋体"/>
        <charset val="134"/>
      </rPr>
      <t>3000</t>
    </r>
    <r>
      <rPr>
        <sz val="11"/>
        <rFont val="宋体"/>
        <charset val="134"/>
      </rPr>
      <t>万元，链主企业年营业收入增幅</t>
    </r>
    <r>
      <rPr>
        <sz val="11"/>
        <rFont val="宋体"/>
        <charset val="134"/>
      </rPr>
      <t>10%</t>
    </r>
    <r>
      <rPr>
        <sz val="11"/>
        <rFont val="宋体"/>
        <charset val="134"/>
      </rPr>
      <t>；区域内联农带农数量</t>
    </r>
    <r>
      <rPr>
        <sz val="11"/>
        <rFont val="宋体"/>
        <charset val="134"/>
      </rPr>
      <t>410</t>
    </r>
    <r>
      <rPr>
        <sz val="11"/>
        <rFont val="宋体"/>
        <charset val="134"/>
      </rPr>
      <t>户，联农带农增收</t>
    </r>
    <r>
      <rPr>
        <sz val="11"/>
        <rFont val="宋体"/>
        <charset val="134"/>
      </rPr>
      <t>10%</t>
    </r>
    <r>
      <rPr>
        <sz val="11"/>
        <rFont val="宋体"/>
        <charset val="134"/>
      </rPr>
      <t>，为后续产业升级奠定基础。</t>
    </r>
    <r>
      <rPr>
        <sz val="11"/>
        <rFont val="Times New Roman"/>
        <family val="1"/>
        <charset val="0"/>
      </rPr>
      <t>​</t>
    </r>
  </si>
  <si>
    <t>一是通过土地流转、就业务工等方式，带动红格、渔门等15个乡镇与魔芋产业联结，带动农户种植魔芋1000户，推广种植面积1万亩，鲜芋产量3万吨。提高每户年收入3万元，流转土地约1000余亩，提供就业岗位200余个，参与农户年均增收2万元。二是注重一二三产业融合发展，促进农民增收依托乡村产业发展优势，开发农业多种功能，推动魔芋种植加工全链条升级。</t>
  </si>
  <si>
    <t>少数民族特色村寨建设项目</t>
  </si>
  <si>
    <t>县民宗局</t>
  </si>
  <si>
    <r>
      <t>一是建设占地面积</t>
    </r>
    <r>
      <rPr>
        <sz val="11"/>
        <rFont val="宋体"/>
        <charset val="134"/>
      </rPr>
      <t>500</t>
    </r>
    <r>
      <rPr>
        <sz val="11"/>
        <rFont val="宋体"/>
        <charset val="134"/>
      </rPr>
      <t>平方米农产品交易展示中心，预计投资</t>
    </r>
    <r>
      <rPr>
        <sz val="11"/>
        <rFont val="宋体"/>
        <charset val="134"/>
      </rPr>
      <t>160</t>
    </r>
    <r>
      <rPr>
        <sz val="11"/>
        <rFont val="宋体"/>
        <charset val="134"/>
      </rPr>
      <t>万元；二是建设产业道路，预计投资</t>
    </r>
    <r>
      <rPr>
        <sz val="11"/>
        <rFont val="宋体"/>
        <charset val="134"/>
      </rPr>
      <t>70</t>
    </r>
    <r>
      <rPr>
        <sz val="11"/>
        <rFont val="宋体"/>
        <charset val="134"/>
      </rPr>
      <t>万元；三是农文旅产业提质工程，预计投资</t>
    </r>
    <r>
      <rPr>
        <sz val="11"/>
        <rFont val="宋体"/>
        <charset val="134"/>
      </rPr>
      <t>45</t>
    </r>
    <r>
      <rPr>
        <sz val="11"/>
        <rFont val="宋体"/>
        <charset val="134"/>
      </rPr>
      <t>万元；四是民族村寨数字化传承发展工程，预计投资</t>
    </r>
    <r>
      <rPr>
        <sz val="11"/>
        <rFont val="宋体"/>
        <charset val="134"/>
      </rPr>
      <t>25</t>
    </r>
    <r>
      <rPr>
        <sz val="11"/>
        <rFont val="宋体"/>
        <charset val="134"/>
      </rPr>
      <t>万元。</t>
    </r>
  </si>
  <si>
    <t>5300001246777934</t>
  </si>
  <si>
    <t>一是基础设施提升：项目建成后，将改善大坪子村的基础设施条件，特别是旅游接待能力，为游客提供更加便捷、舒适的服务环境。二是文旅产业升级：通过项目的实施，将进一步推动大坪子村文化旅游产业的快速发展，吸引更多游客前来体验，促进旅游经济的增长。三是就业与增收：间接带动更多村民参与旅游服务业，实现就业增收。预计年游客量5万+，按照人均消费100元计算，将带来旅游直接收入500万元，包括餐饮、住宿、停车等，受益村民人数超过1000人，年人均可支配收入有望预测增加1500元。</t>
  </si>
  <si>
    <t>苹果园灌溉项目</t>
  </si>
  <si>
    <t>道角村</t>
  </si>
  <si>
    <r>
      <t>计划实施道角村架设管道</t>
    </r>
    <r>
      <rPr>
        <sz val="11"/>
        <rFont val="宋体"/>
        <charset val="134"/>
      </rPr>
      <t>8500</t>
    </r>
    <r>
      <rPr>
        <sz val="11"/>
        <rFont val="宋体"/>
        <charset val="134"/>
      </rPr>
      <t>米，其中：架设直径</t>
    </r>
    <r>
      <rPr>
        <sz val="11"/>
        <rFont val="宋体"/>
        <charset val="134"/>
      </rPr>
      <t>50</t>
    </r>
    <r>
      <rPr>
        <sz val="11"/>
        <rFont val="宋体"/>
        <charset val="134"/>
      </rPr>
      <t>管道</t>
    </r>
    <r>
      <rPr>
        <sz val="11"/>
        <rFont val="宋体"/>
        <charset val="134"/>
      </rPr>
      <t>5500</t>
    </r>
    <r>
      <rPr>
        <sz val="11"/>
        <rFont val="宋体"/>
        <charset val="134"/>
      </rPr>
      <t>米，直径</t>
    </r>
    <r>
      <rPr>
        <sz val="11"/>
        <rFont val="宋体"/>
        <charset val="134"/>
      </rPr>
      <t>20</t>
    </r>
    <r>
      <rPr>
        <sz val="11"/>
        <rFont val="宋体"/>
        <charset val="134"/>
      </rPr>
      <t>支管</t>
    </r>
    <r>
      <rPr>
        <sz val="11"/>
        <rFont val="宋体"/>
        <charset val="134"/>
      </rPr>
      <t>3500</t>
    </r>
    <r>
      <rPr>
        <sz val="11"/>
        <rFont val="宋体"/>
        <charset val="134"/>
      </rPr>
      <t>米整治，水窖维修</t>
    </r>
    <r>
      <rPr>
        <sz val="11"/>
        <rFont val="宋体"/>
        <charset val="134"/>
      </rPr>
      <t>6</t>
    </r>
    <r>
      <rPr>
        <sz val="11"/>
        <rFont val="宋体"/>
        <charset val="134"/>
      </rPr>
      <t>口</t>
    </r>
    <r>
      <rPr>
        <sz val="11"/>
        <rFont val="宋体"/>
        <charset val="134"/>
      </rPr>
      <t>400</t>
    </r>
    <r>
      <rPr>
        <sz val="11"/>
        <rFont val="宋体"/>
        <charset val="134"/>
      </rPr>
      <t>立方米，其中：</t>
    </r>
    <r>
      <rPr>
        <sz val="11"/>
        <rFont val="宋体"/>
        <charset val="134"/>
      </rPr>
      <t>100</t>
    </r>
    <r>
      <rPr>
        <sz val="11"/>
        <rFont val="宋体"/>
        <charset val="134"/>
      </rPr>
      <t>立方米</t>
    </r>
    <r>
      <rPr>
        <sz val="11"/>
        <rFont val="宋体"/>
        <charset val="134"/>
      </rPr>
      <t>2</t>
    </r>
    <r>
      <rPr>
        <sz val="11"/>
        <rFont val="宋体"/>
        <charset val="134"/>
      </rPr>
      <t>口、</t>
    </r>
    <r>
      <rPr>
        <sz val="11"/>
        <rFont val="宋体"/>
        <charset val="134"/>
      </rPr>
      <t>50</t>
    </r>
    <r>
      <rPr>
        <sz val="11"/>
        <rFont val="宋体"/>
        <charset val="134"/>
      </rPr>
      <t>立方米</t>
    </r>
    <r>
      <rPr>
        <sz val="11"/>
        <rFont val="宋体"/>
        <charset val="134"/>
      </rPr>
      <t>4</t>
    </r>
    <r>
      <rPr>
        <sz val="11"/>
        <rFont val="宋体"/>
        <charset val="134"/>
      </rPr>
      <t>口、果园围栏</t>
    </r>
    <r>
      <rPr>
        <sz val="11"/>
        <rFont val="宋体"/>
        <charset val="134"/>
      </rPr>
      <t>6000</t>
    </r>
    <r>
      <rPr>
        <sz val="11"/>
        <rFont val="宋体"/>
        <charset val="134"/>
      </rPr>
      <t>米，架设滴管设施</t>
    </r>
    <r>
      <rPr>
        <sz val="11"/>
        <rFont val="宋体"/>
        <charset val="134"/>
      </rPr>
      <t>200</t>
    </r>
    <r>
      <rPr>
        <sz val="11"/>
        <rFont val="宋体"/>
        <charset val="134"/>
      </rPr>
      <t>亩、管道埋设等工程。</t>
    </r>
  </si>
  <si>
    <t>5300001240792559</t>
  </si>
  <si>
    <t>该项目实施可有效解决农户13户58人（脱贫户4户14人监测户1户5人）的220亩苹果灌溉，促进农户经济增长，并辐射带动该地38户175人加入该产业发展，巩固脱贫成果，衔接推进乡村振兴。</t>
  </si>
  <si>
    <t>项目建成后，资产确权移交至道角村村集体进行后续管护</t>
  </si>
  <si>
    <t>大毕村</t>
  </si>
  <si>
    <r>
      <t>计划实施大毕村上田坝组产业道路硬化</t>
    </r>
    <r>
      <rPr>
        <sz val="11"/>
        <rFont val="宋体"/>
        <charset val="134"/>
      </rPr>
      <t>1080</t>
    </r>
    <r>
      <rPr>
        <sz val="11"/>
        <rFont val="宋体"/>
        <charset val="134"/>
      </rPr>
      <t>米、厚</t>
    </r>
    <r>
      <rPr>
        <sz val="11"/>
        <rFont val="宋体"/>
        <charset val="134"/>
      </rPr>
      <t>0.18</t>
    </r>
    <r>
      <rPr>
        <sz val="11"/>
        <rFont val="宋体"/>
        <charset val="134"/>
      </rPr>
      <t>厘米，其中：宽</t>
    </r>
    <r>
      <rPr>
        <sz val="11"/>
        <rFont val="宋体"/>
        <charset val="134"/>
      </rPr>
      <t>3.5</t>
    </r>
    <r>
      <rPr>
        <sz val="11"/>
        <rFont val="宋体"/>
        <charset val="134"/>
      </rPr>
      <t>米</t>
    </r>
    <r>
      <rPr>
        <sz val="11"/>
        <rFont val="宋体"/>
        <charset val="134"/>
      </rPr>
      <t>650</t>
    </r>
    <r>
      <rPr>
        <sz val="11"/>
        <rFont val="宋体"/>
        <charset val="134"/>
      </rPr>
      <t>米、宽</t>
    </r>
    <r>
      <rPr>
        <sz val="11"/>
        <rFont val="宋体"/>
        <charset val="134"/>
      </rPr>
      <t>3</t>
    </r>
    <r>
      <rPr>
        <sz val="11"/>
        <rFont val="宋体"/>
        <charset val="134"/>
      </rPr>
      <t>米</t>
    </r>
    <r>
      <rPr>
        <sz val="11"/>
        <rFont val="宋体"/>
        <charset val="134"/>
      </rPr>
      <t>430</t>
    </r>
    <r>
      <rPr>
        <sz val="11"/>
        <rFont val="宋体"/>
        <charset val="134"/>
      </rPr>
      <t>米；错车道</t>
    </r>
    <r>
      <rPr>
        <sz val="11"/>
        <rFont val="宋体"/>
        <charset val="134"/>
      </rPr>
      <t>3</t>
    </r>
    <r>
      <rPr>
        <sz val="11"/>
        <rFont val="宋体"/>
        <charset val="134"/>
      </rPr>
      <t>个、不设置边沟。</t>
    </r>
  </si>
  <si>
    <t>5300001240736273</t>
  </si>
  <si>
    <t>解决少数民族26户120人的生活出行和产业发展，涉及80亩烤烟，200亩核桃，80亩花椒的管理和运输等。</t>
  </si>
  <si>
    <t>项目建成后，资产确权移交至大毕村村集体进行后续管护</t>
  </si>
  <si>
    <t>农田灌溉项目</t>
  </si>
  <si>
    <r>
      <t>计划实施支六河村农田灌溉项目，修建</t>
    </r>
    <r>
      <rPr>
        <sz val="11"/>
        <rFont val="宋体"/>
        <charset val="134"/>
      </rPr>
      <t>30×30</t>
    </r>
    <r>
      <rPr>
        <sz val="11"/>
        <rFont val="宋体"/>
        <charset val="134"/>
      </rPr>
      <t>灌溉用堰沟</t>
    </r>
    <r>
      <rPr>
        <sz val="11"/>
        <rFont val="宋体"/>
        <charset val="134"/>
      </rPr>
      <t>350</t>
    </r>
    <r>
      <rPr>
        <sz val="11"/>
        <rFont val="宋体"/>
        <charset val="134"/>
      </rPr>
      <t>米，新建混凝土挡墙</t>
    </r>
    <r>
      <rPr>
        <sz val="11"/>
        <rFont val="宋体"/>
        <charset val="134"/>
      </rPr>
      <t>737</t>
    </r>
    <r>
      <rPr>
        <sz val="11"/>
        <rFont val="宋体"/>
        <charset val="134"/>
      </rPr>
      <t>立方米。</t>
    </r>
  </si>
  <si>
    <t>5300001240723883</t>
  </si>
  <si>
    <t>项目实施可有效解决农户46户230人(脱贫户21户123人)的153亩农田灌溉问题，促进地方经济发展，巩固脱贫成效，衔接推进乡村振兴。</t>
  </si>
  <si>
    <t>东风村</t>
  </si>
  <si>
    <r>
      <t>新建</t>
    </r>
    <r>
      <rPr>
        <sz val="11"/>
        <rFont val="宋体"/>
        <charset val="134"/>
      </rPr>
      <t>4</t>
    </r>
    <r>
      <rPr>
        <sz val="11"/>
        <rFont val="宋体"/>
        <charset val="134"/>
      </rPr>
      <t>口水池</t>
    </r>
    <r>
      <rPr>
        <sz val="11"/>
        <rFont val="宋体"/>
        <charset val="134"/>
      </rPr>
      <t>402</t>
    </r>
    <r>
      <rPr>
        <sz val="11"/>
        <rFont val="宋体"/>
        <charset val="134"/>
      </rPr>
      <t>立方米，其中：饮水用引水池</t>
    </r>
    <r>
      <rPr>
        <sz val="11"/>
        <rFont val="宋体"/>
        <charset val="134"/>
      </rPr>
      <t>1</t>
    </r>
    <r>
      <rPr>
        <sz val="11"/>
        <rFont val="宋体"/>
        <charset val="134"/>
      </rPr>
      <t>立方米</t>
    </r>
    <r>
      <rPr>
        <sz val="11"/>
        <rFont val="宋体"/>
        <charset val="134"/>
      </rPr>
      <t>2</t>
    </r>
    <r>
      <rPr>
        <sz val="11"/>
        <rFont val="宋体"/>
        <charset val="134"/>
      </rPr>
      <t>口、蓄水池</t>
    </r>
    <r>
      <rPr>
        <sz val="11"/>
        <rFont val="宋体"/>
        <charset val="134"/>
      </rPr>
      <t>200</t>
    </r>
    <r>
      <rPr>
        <sz val="11"/>
        <rFont val="宋体"/>
        <charset val="134"/>
      </rPr>
      <t>立方米</t>
    </r>
    <r>
      <rPr>
        <sz val="11"/>
        <rFont val="宋体"/>
        <charset val="134"/>
      </rPr>
      <t>1</t>
    </r>
    <r>
      <rPr>
        <sz val="11"/>
        <rFont val="宋体"/>
        <charset val="134"/>
      </rPr>
      <t>口、灌溉用</t>
    </r>
    <r>
      <rPr>
        <sz val="11"/>
        <rFont val="宋体"/>
        <charset val="134"/>
      </rPr>
      <t>200</t>
    </r>
    <r>
      <rPr>
        <sz val="11"/>
        <rFont val="宋体"/>
        <charset val="134"/>
      </rPr>
      <t>立方米</t>
    </r>
    <r>
      <rPr>
        <sz val="11"/>
        <rFont val="宋体"/>
        <charset val="134"/>
      </rPr>
      <t>1</t>
    </r>
    <r>
      <rPr>
        <sz val="11"/>
        <rFont val="宋体"/>
        <charset val="134"/>
      </rPr>
      <t>口；管道架设</t>
    </r>
    <r>
      <rPr>
        <sz val="11"/>
        <rFont val="宋体"/>
        <charset val="134"/>
      </rPr>
      <t>5000</t>
    </r>
    <r>
      <rPr>
        <sz val="11"/>
        <rFont val="宋体"/>
        <charset val="134"/>
      </rPr>
      <t>米，其中：</t>
    </r>
    <r>
      <rPr>
        <sz val="11"/>
        <rFont val="宋体"/>
        <charset val="134"/>
      </rPr>
      <t>PEφ50</t>
    </r>
    <r>
      <rPr>
        <sz val="11"/>
        <rFont val="宋体"/>
        <charset val="134"/>
      </rPr>
      <t>管</t>
    </r>
    <r>
      <rPr>
        <sz val="11"/>
        <rFont val="宋体"/>
        <charset val="134"/>
      </rPr>
      <t>200</t>
    </r>
    <r>
      <rPr>
        <sz val="11"/>
        <rFont val="宋体"/>
        <charset val="134"/>
      </rPr>
      <t>米、</t>
    </r>
    <r>
      <rPr>
        <sz val="11"/>
        <rFont val="宋体"/>
        <charset val="134"/>
      </rPr>
      <t>PEφ32</t>
    </r>
    <r>
      <rPr>
        <sz val="11"/>
        <rFont val="宋体"/>
        <charset val="134"/>
      </rPr>
      <t>管</t>
    </r>
    <r>
      <rPr>
        <sz val="11"/>
        <rFont val="宋体"/>
        <charset val="134"/>
      </rPr>
      <t>4800</t>
    </r>
    <r>
      <rPr>
        <sz val="11"/>
        <rFont val="宋体"/>
        <charset val="134"/>
      </rPr>
      <t>米、水质检测一项、牵引钢绞线</t>
    </r>
    <r>
      <rPr>
        <sz val="11"/>
        <rFont val="宋体"/>
        <charset val="134"/>
      </rPr>
      <t>200</t>
    </r>
    <r>
      <rPr>
        <sz val="11"/>
        <rFont val="宋体"/>
        <charset val="134"/>
      </rPr>
      <t>米（引水口至村民聚居处多为悬崖，需用钢绞线牵引）、管道埋设等工程。</t>
    </r>
    <r>
      <rPr>
        <sz val="11"/>
        <rFont val="宋体"/>
        <charset val="134"/>
      </rPr>
      <t xml:space="preserve"> </t>
    </r>
  </si>
  <si>
    <t>5300001240798866</t>
  </si>
  <si>
    <t>项目建成后，将改善项目区30余户90余人（脱贫户2户12人，监测户1户4人）生产生活用水状况及400余亩产业灌溉提供稳定保障，促进各民族农户增产增收，进一步增强各民族之间的凝聚力与向心力,维护民族团结与乡村和谐稳定发展，为民族地区乡村振。</t>
  </si>
  <si>
    <t>项目建成后，资产确权移交至东风村村集体进行后续管护</t>
  </si>
  <si>
    <r>
      <t>硬化小槽组核桃、青椒、产业基地内道路</t>
    </r>
    <r>
      <rPr>
        <sz val="11"/>
        <rFont val="宋体"/>
        <charset val="134"/>
      </rPr>
      <t>1.2</t>
    </r>
    <r>
      <rPr>
        <sz val="11"/>
        <rFont val="宋体"/>
        <charset val="134"/>
      </rPr>
      <t>公里：砼路面</t>
    </r>
    <r>
      <rPr>
        <sz val="11"/>
        <rFont val="宋体"/>
        <charset val="134"/>
      </rPr>
      <t>3.5m</t>
    </r>
    <r>
      <rPr>
        <sz val="11"/>
        <rFont val="宋体"/>
        <charset val="134"/>
      </rPr>
      <t>宽，</t>
    </r>
    <r>
      <rPr>
        <sz val="11"/>
        <rFont val="宋体"/>
        <charset val="134"/>
      </rPr>
      <t>18cm</t>
    </r>
    <r>
      <rPr>
        <sz val="11"/>
        <rFont val="宋体"/>
        <charset val="134"/>
      </rPr>
      <t>厚，设置错车道</t>
    </r>
    <r>
      <rPr>
        <sz val="11"/>
        <rFont val="宋体"/>
        <charset val="134"/>
      </rPr>
      <t>3</t>
    </r>
    <r>
      <rPr>
        <sz val="11"/>
        <rFont val="宋体"/>
        <charset val="134"/>
      </rPr>
      <t>处，不设置边沟。</t>
    </r>
  </si>
  <si>
    <t>5300001240903128</t>
  </si>
  <si>
    <t>解决10户47人（脱贫户5户24人）的300亩核桃、180亩青椒、180亩蚕桑的发展、管理、运输。</t>
  </si>
  <si>
    <t>道路恢复项目</t>
  </si>
  <si>
    <t>龙胜村</t>
  </si>
  <si>
    <r>
      <t>计划实施龙胜村马鹿组产业道路下方垮塌浆砌石挡墙</t>
    </r>
    <r>
      <rPr>
        <sz val="11"/>
        <rFont val="宋体"/>
        <charset val="134"/>
      </rPr>
      <t>6</t>
    </r>
    <r>
      <rPr>
        <sz val="11"/>
        <rFont val="宋体"/>
        <charset val="134"/>
      </rPr>
      <t>处</t>
    </r>
    <r>
      <rPr>
        <sz val="11"/>
        <rFont val="宋体"/>
        <charset val="134"/>
      </rPr>
      <t>940</t>
    </r>
    <r>
      <rPr>
        <sz val="11"/>
        <rFont val="宋体"/>
        <charset val="134"/>
      </rPr>
      <t>立方米。</t>
    </r>
  </si>
  <si>
    <t>5300001240883925</t>
  </si>
  <si>
    <t>保障和解决项目地区103户276人（脱贫户9户42人）出行安全及青椒、核桃、玉米、烤烟、芒果等450亩农产品运输畅通。</t>
  </si>
  <si>
    <t>项目建成后，资产确权移交至龙胜村村集体进行后续管护</t>
  </si>
  <si>
    <r>
      <t>新建水毁道路下方垮塌浆砌石挡墙</t>
    </r>
    <r>
      <rPr>
        <sz val="11"/>
        <rFont val="宋体"/>
        <charset val="134"/>
      </rPr>
      <t>5</t>
    </r>
    <r>
      <rPr>
        <sz val="11"/>
        <rFont val="宋体"/>
        <charset val="134"/>
      </rPr>
      <t>处</t>
    </r>
    <r>
      <rPr>
        <sz val="11"/>
        <rFont val="宋体"/>
        <charset val="134"/>
      </rPr>
      <t>896</t>
    </r>
    <r>
      <rPr>
        <sz val="11"/>
        <rFont val="宋体"/>
        <charset val="134"/>
      </rPr>
      <t>立方米，恢复水毁道路</t>
    </r>
    <r>
      <rPr>
        <sz val="11"/>
        <rFont val="宋体"/>
        <charset val="134"/>
      </rPr>
      <t>67</t>
    </r>
    <r>
      <rPr>
        <sz val="11"/>
        <rFont val="宋体"/>
        <charset val="134"/>
      </rPr>
      <t>米、宽</t>
    </r>
    <r>
      <rPr>
        <sz val="11"/>
        <rFont val="宋体"/>
        <charset val="134"/>
      </rPr>
      <t>3</t>
    </r>
    <r>
      <rPr>
        <sz val="11"/>
        <rFont val="宋体"/>
        <charset val="134"/>
      </rPr>
      <t>米、厚</t>
    </r>
    <r>
      <rPr>
        <sz val="11"/>
        <rFont val="宋体"/>
        <charset val="134"/>
      </rPr>
      <t>13</t>
    </r>
    <r>
      <rPr>
        <sz val="11"/>
        <rFont val="宋体"/>
        <charset val="134"/>
      </rPr>
      <t>厘米。</t>
    </r>
  </si>
  <si>
    <t>5300001240812212</t>
  </si>
  <si>
    <t>保障和解决项目地区11户50人（脱贫户3户16人）出行安全及50亩青椒、45亩核桃、70亩桑果的农产品运输畅通。</t>
  </si>
  <si>
    <r>
      <t>计划实施红格镇金沙村架设镀锌输水管道</t>
    </r>
    <r>
      <rPr>
        <sz val="11"/>
        <rFont val="宋体"/>
        <charset val="134"/>
      </rPr>
      <t>3000</t>
    </r>
    <r>
      <rPr>
        <sz val="11"/>
        <rFont val="宋体"/>
        <charset val="134"/>
      </rPr>
      <t>米，其中：</t>
    </r>
    <r>
      <rPr>
        <sz val="11"/>
        <rFont val="宋体"/>
        <charset val="134"/>
      </rPr>
      <t>φ25mm</t>
    </r>
    <r>
      <rPr>
        <sz val="11"/>
        <rFont val="宋体"/>
        <charset val="134"/>
      </rPr>
      <t>普通焊管长</t>
    </r>
    <r>
      <rPr>
        <sz val="11"/>
        <rFont val="宋体"/>
        <charset val="134"/>
      </rPr>
      <t>2000</t>
    </r>
    <r>
      <rPr>
        <sz val="11"/>
        <rFont val="宋体"/>
        <charset val="134"/>
      </rPr>
      <t>米、</t>
    </r>
    <r>
      <rPr>
        <sz val="11"/>
        <rFont val="宋体"/>
        <charset val="134"/>
      </rPr>
      <t>φ110mm</t>
    </r>
    <r>
      <rPr>
        <sz val="11"/>
        <rFont val="宋体"/>
        <charset val="134"/>
      </rPr>
      <t>管道长</t>
    </r>
    <r>
      <rPr>
        <sz val="11"/>
        <rFont val="宋体"/>
        <charset val="134"/>
      </rPr>
      <t>1000</t>
    </r>
    <r>
      <rPr>
        <sz val="11"/>
        <rFont val="宋体"/>
        <charset val="134"/>
      </rPr>
      <t>米。</t>
    </r>
  </si>
  <si>
    <t>5300001241023193</t>
  </si>
  <si>
    <t>该项目实施可有效解决20余人生产生活用水和50亩佛手灌溉问题，能大力推动种植经济发展，巩固脱贫成效，衔接推进乡村振兴。</t>
  </si>
  <si>
    <t>资金主要用于项目管理、业务培训和农牧民技能培训，包括项目规划编制、前期调研、评估论证、检查验收、总结宣传、培训学习、后期评估等与项目管理相关的经费支出和农牧民参与项目实施技能培训。</t>
  </si>
  <si>
    <t>5300001246773566</t>
  </si>
  <si>
    <t>确保项目顺利实施，促进地方经济发展，巩固脱贫成效。</t>
  </si>
  <si>
    <r>
      <t>盐边县</t>
    </r>
    <r>
      <rPr>
        <sz val="11"/>
        <rFont val="宋体"/>
        <charset val="134"/>
      </rPr>
      <t>“</t>
    </r>
    <r>
      <rPr>
        <sz val="11"/>
        <rFont val="宋体"/>
        <charset val="134"/>
      </rPr>
      <t>阿木诗依</t>
    </r>
    <r>
      <rPr>
        <sz val="11"/>
        <rFont val="宋体"/>
        <charset val="134"/>
      </rPr>
      <t>”</t>
    </r>
    <r>
      <rPr>
        <sz val="11"/>
        <rFont val="宋体"/>
        <charset val="134"/>
      </rPr>
      <t>民族手工业融合创新发展项目</t>
    </r>
  </si>
  <si>
    <t>三滩村</t>
  </si>
  <si>
    <r>
      <t>一是对对本地民族手工艺进行宣传和保护；二是以现代化、时尚化为导向创新推出民族手工艺产品；三是以数字化赋能民族手工业融合创新发展</t>
    </r>
    <r>
      <rPr>
        <sz val="11"/>
        <rFont val="宋体"/>
        <charset val="134"/>
      </rPr>
      <t>;</t>
    </r>
    <r>
      <rPr>
        <sz val="11"/>
        <rFont val="宋体"/>
        <charset val="134"/>
      </rPr>
      <t>四是对民族手工业者开展技艺提升培训和交流展示。</t>
    </r>
  </si>
  <si>
    <t>5300001266402717</t>
  </si>
  <si>
    <t>全面提升傈僳族民族手工艺，提高阿木诗依品牌影响力和创造力，高质量做实“阿木诗依”文创产品，加强文化交流发展，实现共同发展、共同富裕，促进民族手工艺融合创新发展，优化产业结构、巩固拓展脱贫攻坚成果同乡村振兴有效衔接，推动全县各族人民共同走向共同富裕。</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</si>
</sst>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 numFmtId="177" formatCode="0_ "/>
    <numFmt numFmtId="178" formatCode="0.00_ "/>
  </numFmts>
  <fonts count="34">
    <font>
      <sz val="11"/>
      <color indexed="8"/>
      <name val="等线"/>
      <charset val="134"/>
    </font>
    <font>
      <sz val="11"/>
      <name val="Times New Roman"/>
      <charset val="134"/>
    </font>
    <font>
      <sz val="10"/>
      <name val="Times New Roman"/>
      <charset val="134"/>
    </font>
    <font>
      <b/>
      <sz val="10"/>
      <name val="Times New Roman"/>
      <charset val="134"/>
    </font>
    <font>
      <sz val="11"/>
      <name val="宋体"/>
      <charset val="134"/>
    </font>
    <font>
      <b/>
      <sz val="24"/>
      <name val="Times New Roman"/>
      <family val="1"/>
      <charset val="0"/>
    </font>
    <font>
      <b/>
      <sz val="24"/>
      <name val="方正小标宋简体"/>
      <family val="4"/>
      <charset val="134"/>
    </font>
    <font>
      <sz val="11"/>
      <name val="Times New Roman"/>
      <family val="1"/>
      <charset val="0"/>
    </font>
    <font>
      <b/>
      <sz val="10"/>
      <name val="Times New Roman"/>
      <family val="1"/>
      <charset val="0"/>
    </font>
    <font>
      <sz val="10"/>
      <name val="黑体"/>
      <charset val="134"/>
    </font>
    <font>
      <sz val="10"/>
      <name val="Times New Roman"/>
      <family val="1"/>
      <charset val="0"/>
    </font>
    <font>
      <sz val="11"/>
      <color indexed="8"/>
      <name val="宋体"/>
      <charset val="134"/>
    </font>
    <font>
      <b/>
      <sz val="11"/>
      <name val="宋体"/>
      <charset val="134"/>
    </font>
    <font>
      <sz val="10"/>
      <name val="宋体"/>
      <charset val="134"/>
    </font>
    <font>
      <b/>
      <sz val="11"/>
      <color theme="3"/>
      <name val="宋体"/>
      <charset val="134"/>
      <scheme val="minor"/>
    </font>
    <font>
      <u/>
      <sz val="11"/>
      <color rgb="FF0000FF"/>
      <name val="宋体"/>
      <charset val="0"/>
      <scheme val="minor"/>
    </font>
    <font>
      <sz val="11"/>
      <color theme="1"/>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indexed="0"/>
      </top>
      <bottom style="thin">
        <color auto="1"/>
      </bottom>
      <diagonal/>
    </border>
    <border>
      <left/>
      <right/>
      <top style="thin">
        <color indexed="0"/>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indexed="0"/>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indexed="8"/>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6" fillId="0" borderId="0" applyFont="0" applyFill="0" applyBorder="0" applyAlignment="0" applyProtection="0">
      <alignment vertical="center"/>
    </xf>
    <xf numFmtId="0" fontId="23" fillId="10" borderId="0" applyNumberFormat="0" applyBorder="0" applyAlignment="0" applyProtection="0">
      <alignment vertical="center"/>
    </xf>
    <xf numFmtId="0" fontId="21" fillId="3"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3" fillId="8" borderId="0" applyNumberFormat="0" applyBorder="0" applyAlignment="0" applyProtection="0">
      <alignment vertical="center"/>
    </xf>
    <xf numFmtId="0" fontId="25" fillId="6" borderId="0" applyNumberFormat="0" applyBorder="0" applyAlignment="0" applyProtection="0">
      <alignment vertical="center"/>
    </xf>
    <xf numFmtId="43" fontId="16" fillId="0" borderId="0" applyFont="0" applyFill="0" applyBorder="0" applyAlignment="0" applyProtection="0">
      <alignment vertical="center"/>
    </xf>
    <xf numFmtId="0" fontId="24" fillId="7" borderId="0" applyNumberFormat="0" applyBorder="0" applyAlignment="0" applyProtection="0">
      <alignment vertical="center"/>
    </xf>
    <xf numFmtId="0" fontId="1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0" fillId="0" borderId="0" applyNumberFormat="0" applyFill="0" applyBorder="0" applyAlignment="0" applyProtection="0">
      <alignment vertical="center"/>
    </xf>
    <xf numFmtId="0" fontId="16" fillId="2" borderId="15" applyNumberFormat="0" applyFont="0" applyAlignment="0" applyProtection="0">
      <alignment vertical="center"/>
    </xf>
    <xf numFmtId="0" fontId="24" fillId="5"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14" applyNumberFormat="0" applyFill="0" applyAlignment="0" applyProtection="0">
      <alignment vertical="center"/>
    </xf>
    <xf numFmtId="0" fontId="19" fillId="0" borderId="14" applyNumberFormat="0" applyFill="0" applyAlignment="0" applyProtection="0">
      <alignment vertical="center"/>
    </xf>
    <xf numFmtId="0" fontId="24" fillId="13" borderId="0" applyNumberFormat="0" applyBorder="0" applyAlignment="0" applyProtection="0">
      <alignment vertical="center"/>
    </xf>
    <xf numFmtId="0" fontId="14" fillId="0" borderId="20" applyNumberFormat="0" applyFill="0" applyAlignment="0" applyProtection="0">
      <alignment vertical="center"/>
    </xf>
    <xf numFmtId="0" fontId="24" fillId="16" borderId="0" applyNumberFormat="0" applyBorder="0" applyAlignment="0" applyProtection="0">
      <alignment vertical="center"/>
    </xf>
    <xf numFmtId="0" fontId="31" fillId="19" borderId="21" applyNumberFormat="0" applyAlignment="0" applyProtection="0">
      <alignment vertical="center"/>
    </xf>
    <xf numFmtId="0" fontId="32" fillId="19" borderId="16" applyNumberFormat="0" applyAlignment="0" applyProtection="0">
      <alignment vertical="center"/>
    </xf>
    <xf numFmtId="0" fontId="28" fillId="9" borderId="19" applyNumberFormat="0" applyAlignment="0" applyProtection="0">
      <alignment vertical="center"/>
    </xf>
    <xf numFmtId="0" fontId="23" fillId="23" borderId="0" applyNumberFormat="0" applyBorder="0" applyAlignment="0" applyProtection="0">
      <alignment vertical="center"/>
    </xf>
    <xf numFmtId="0" fontId="24" fillId="21"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30" fillId="18" borderId="0" applyNumberFormat="0" applyBorder="0" applyAlignment="0" applyProtection="0">
      <alignment vertical="center"/>
    </xf>
    <xf numFmtId="0" fontId="33" fillId="26" borderId="0" applyNumberFormat="0" applyBorder="0" applyAlignment="0" applyProtection="0">
      <alignment vertical="center"/>
    </xf>
    <xf numFmtId="0" fontId="23" fillId="28"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15" borderId="0" applyNumberFormat="0" applyBorder="0" applyAlignment="0" applyProtection="0">
      <alignment vertical="center"/>
    </xf>
    <xf numFmtId="0" fontId="23" fillId="14" borderId="0" applyNumberFormat="0" applyBorder="0" applyAlignment="0" applyProtection="0">
      <alignment vertical="center"/>
    </xf>
    <xf numFmtId="0" fontId="23" fillId="17" borderId="0" applyNumberFormat="0" applyBorder="0" applyAlignment="0" applyProtection="0">
      <alignment vertical="center"/>
    </xf>
    <xf numFmtId="0" fontId="24" fillId="25" borderId="0" applyNumberFormat="0" applyBorder="0" applyAlignment="0" applyProtection="0">
      <alignment vertical="center"/>
    </xf>
    <xf numFmtId="0" fontId="24" fillId="11" borderId="0" applyNumberFormat="0" applyBorder="0" applyAlignment="0" applyProtection="0">
      <alignment vertical="center"/>
    </xf>
    <xf numFmtId="0" fontId="23" fillId="4" borderId="0" applyNumberFormat="0" applyBorder="0" applyAlignment="0" applyProtection="0">
      <alignment vertical="center"/>
    </xf>
    <xf numFmtId="0" fontId="23" fillId="24" borderId="0" applyNumberFormat="0" applyBorder="0" applyAlignment="0" applyProtection="0">
      <alignment vertical="center"/>
    </xf>
    <xf numFmtId="0" fontId="24" fillId="22"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27" borderId="0" applyNumberFormat="0" applyBorder="0" applyAlignment="0" applyProtection="0">
      <alignment vertical="center"/>
    </xf>
    <xf numFmtId="0" fontId="24" fillId="32" borderId="0" applyNumberFormat="0" applyBorder="0" applyAlignment="0" applyProtection="0">
      <alignment vertical="center"/>
    </xf>
    <xf numFmtId="0" fontId="0" fillId="0" borderId="0" applyProtection="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NumberFormat="1" applyFont="1" applyFill="1" applyBorder="1" applyAlignment="1">
      <alignment horizontal="center" vertical="center" wrapText="1"/>
    </xf>
    <xf numFmtId="178" fontId="5" fillId="0" borderId="0" xfId="0" applyNumberFormat="1" applyFont="1" applyFill="1" applyBorder="1" applyAlignment="1">
      <alignment horizontal="center" vertical="center" wrapText="1"/>
    </xf>
    <xf numFmtId="178" fontId="5"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49" applyFont="1" applyFill="1" applyBorder="1" applyAlignment="1" applyProtection="1">
      <alignment horizontal="lef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6"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178" fontId="13"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F86"/>
  <sheetViews>
    <sheetView tabSelected="1" zoomScale="80" zoomScaleNormal="80" workbookViewId="0">
      <pane ySplit="6" topLeftCell="A7" activePane="bottomLeft" state="frozen"/>
      <selection/>
      <selection pane="bottomLeft" activeCell="A1" sqref="A1:AA1"/>
    </sheetView>
  </sheetViews>
  <sheetFormatPr defaultColWidth="9" defaultRowHeight="30"/>
  <cols>
    <col min="1" max="1" width="9" style="1"/>
    <col min="2" max="2" width="18.275" style="9" customWidth="1"/>
    <col min="3" max="3" width="21.7083333333333" style="9" customWidth="1"/>
    <col min="4" max="4" width="13.5916666666667" style="9" customWidth="1"/>
    <col min="5" max="5" width="10.5583333333333" style="9" customWidth="1"/>
    <col min="6" max="6" width="8.375" style="9" customWidth="1"/>
    <col min="7" max="7" width="8.625" style="9" customWidth="1"/>
    <col min="8" max="8" width="52.2166666666667" style="9" customWidth="1"/>
    <col min="9" max="9" width="18.7416666666667" style="9" customWidth="1"/>
    <col min="10" max="10" width="12.3416666666667" style="10" customWidth="1"/>
    <col min="11" max="11" width="8.1" style="9" customWidth="1"/>
    <col min="12" max="12" width="10.775" style="9" customWidth="1"/>
    <col min="13" max="13" width="9.05833333333333" style="10" customWidth="1"/>
    <col min="14" max="14" width="7.25" style="10" customWidth="1"/>
    <col min="15" max="15" width="9.05833333333333" style="10" customWidth="1"/>
    <col min="16" max="17" width="7.25" style="10" customWidth="1"/>
    <col min="18" max="18" width="9.05833333333333" style="10" customWidth="1"/>
    <col min="19" max="21" width="7.25" style="10" customWidth="1"/>
    <col min="22" max="22" width="7.5" style="10" customWidth="1"/>
    <col min="23" max="23" width="6.75" style="10" customWidth="1"/>
    <col min="24" max="24" width="8.89166666666667" style="10" customWidth="1"/>
    <col min="25" max="25" width="9.05833333333333" style="10" customWidth="1"/>
    <col min="26" max="26" width="6.5" style="10" customWidth="1"/>
    <col min="27" max="27" width="9.675" style="10" customWidth="1"/>
    <col min="28" max="28" width="13.1166666666667" style="11" customWidth="1"/>
    <col min="29" max="31" width="9.675" style="11" customWidth="1"/>
    <col min="32" max="32" width="13.75" style="12" customWidth="1"/>
    <col min="33" max="254" width="9" style="1"/>
  </cols>
  <sheetData>
    <row r="1" s="1" customFormat="1" ht="31.5" spans="1:32">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2"/>
    </row>
    <row r="2" s="2" customFormat="1" ht="37" customHeight="1" spans="1:32">
      <c r="A2" s="15" t="s">
        <v>1</v>
      </c>
      <c r="B2" s="16" t="s">
        <v>2</v>
      </c>
      <c r="C2" s="17"/>
      <c r="D2" s="17"/>
      <c r="E2" s="17"/>
      <c r="F2" s="17"/>
      <c r="G2" s="17"/>
      <c r="H2" s="17"/>
      <c r="I2" s="37"/>
      <c r="J2" s="38" t="s">
        <v>3</v>
      </c>
      <c r="K2" s="38"/>
      <c r="L2" s="38"/>
      <c r="M2" s="38"/>
      <c r="N2" s="38"/>
      <c r="O2" s="38"/>
      <c r="P2" s="38"/>
      <c r="Q2" s="38"/>
      <c r="R2" s="38"/>
      <c r="S2" s="38"/>
      <c r="T2" s="38"/>
      <c r="U2" s="38"/>
      <c r="V2" s="38"/>
      <c r="W2" s="38"/>
      <c r="X2" s="38"/>
      <c r="Y2" s="38"/>
      <c r="Z2" s="38"/>
      <c r="AA2" s="38"/>
      <c r="AB2" s="38"/>
      <c r="AC2" s="38"/>
      <c r="AD2" s="38"/>
      <c r="AE2" s="38"/>
      <c r="AF2" s="38"/>
    </row>
    <row r="3" s="3" customFormat="1" ht="65" customHeight="1" spans="1:32">
      <c r="A3" s="18"/>
      <c r="B3" s="19" t="s">
        <v>4</v>
      </c>
      <c r="C3" s="20" t="s">
        <v>5</v>
      </c>
      <c r="D3" s="21" t="s">
        <v>6</v>
      </c>
      <c r="E3" s="21" t="s">
        <v>7</v>
      </c>
      <c r="F3" s="21" t="s">
        <v>8</v>
      </c>
      <c r="G3" s="21"/>
      <c r="H3" s="20" t="s">
        <v>9</v>
      </c>
      <c r="I3" s="39" t="s">
        <v>10</v>
      </c>
      <c r="J3" s="40" t="s">
        <v>11</v>
      </c>
      <c r="K3" s="40"/>
      <c r="L3" s="40"/>
      <c r="M3" s="40"/>
      <c r="N3" s="40"/>
      <c r="O3" s="40"/>
      <c r="P3" s="40"/>
      <c r="Q3" s="40"/>
      <c r="R3" s="40"/>
      <c r="S3" s="40"/>
      <c r="T3" s="40"/>
      <c r="U3" s="40"/>
      <c r="V3" s="40"/>
      <c r="W3" s="40"/>
      <c r="X3" s="40"/>
      <c r="Y3" s="40"/>
      <c r="Z3" s="40"/>
      <c r="AA3" s="40"/>
      <c r="AB3" s="55" t="s">
        <v>12</v>
      </c>
      <c r="AC3" s="56" t="s">
        <v>13</v>
      </c>
      <c r="AD3" s="57"/>
      <c r="AE3" s="58" t="s">
        <v>14</v>
      </c>
      <c r="AF3" s="31" t="s">
        <v>15</v>
      </c>
    </row>
    <row r="4" s="3" customFormat="1" ht="12.75" spans="1:32">
      <c r="A4" s="18"/>
      <c r="B4" s="20"/>
      <c r="C4" s="20"/>
      <c r="D4" s="21"/>
      <c r="E4" s="21"/>
      <c r="F4" s="21" t="s">
        <v>16</v>
      </c>
      <c r="G4" s="21" t="s">
        <v>17</v>
      </c>
      <c r="H4" s="20"/>
      <c r="I4" s="41"/>
      <c r="J4" s="40" t="s">
        <v>18</v>
      </c>
      <c r="K4" s="40" t="s">
        <v>19</v>
      </c>
      <c r="L4" s="40"/>
      <c r="M4" s="40"/>
      <c r="N4" s="40"/>
      <c r="O4" s="40"/>
      <c r="P4" s="40"/>
      <c r="Q4" s="40"/>
      <c r="R4" s="40"/>
      <c r="S4" s="40"/>
      <c r="T4" s="40"/>
      <c r="U4" s="40"/>
      <c r="V4" s="40"/>
      <c r="W4" s="40"/>
      <c r="X4" s="40"/>
      <c r="Y4" s="40"/>
      <c r="Z4" s="40" t="s">
        <v>20</v>
      </c>
      <c r="AA4" s="40" t="s">
        <v>21</v>
      </c>
      <c r="AB4" s="55"/>
      <c r="AC4" s="56" t="s">
        <v>22</v>
      </c>
      <c r="AD4" s="56" t="s">
        <v>23</v>
      </c>
      <c r="AE4" s="58"/>
      <c r="AF4" s="31"/>
    </row>
    <row r="5" s="3" customFormat="1" ht="12.75" spans="1:32">
      <c r="A5" s="18"/>
      <c r="B5" s="20"/>
      <c r="C5" s="20"/>
      <c r="D5" s="21"/>
      <c r="E5" s="21"/>
      <c r="F5" s="21"/>
      <c r="G5" s="21"/>
      <c r="H5" s="20"/>
      <c r="I5" s="41"/>
      <c r="J5" s="40"/>
      <c r="K5" s="21" t="s">
        <v>24</v>
      </c>
      <c r="L5" s="42" t="s">
        <v>25</v>
      </c>
      <c r="M5" s="40" t="s">
        <v>26</v>
      </c>
      <c r="N5" s="40"/>
      <c r="O5" s="40"/>
      <c r="P5" s="40"/>
      <c r="Q5" s="40"/>
      <c r="R5" s="40" t="s">
        <v>27</v>
      </c>
      <c r="S5" s="40"/>
      <c r="T5" s="40"/>
      <c r="U5" s="40"/>
      <c r="V5" s="40"/>
      <c r="W5" s="40"/>
      <c r="X5" s="40" t="s">
        <v>28</v>
      </c>
      <c r="Y5" s="40" t="s">
        <v>29</v>
      </c>
      <c r="Z5" s="40"/>
      <c r="AA5" s="40"/>
      <c r="AB5" s="55"/>
      <c r="AC5" s="56"/>
      <c r="AD5" s="56"/>
      <c r="AE5" s="58"/>
      <c r="AF5" s="31"/>
    </row>
    <row r="6" s="3" customFormat="1" ht="60" spans="1:32">
      <c r="A6" s="18"/>
      <c r="B6" s="20"/>
      <c r="C6" s="20"/>
      <c r="D6" s="21"/>
      <c r="E6" s="21"/>
      <c r="F6" s="21"/>
      <c r="G6" s="21"/>
      <c r="H6" s="20"/>
      <c r="I6" s="43"/>
      <c r="J6" s="40"/>
      <c r="K6" s="21"/>
      <c r="L6" s="21"/>
      <c r="M6" s="44" t="s">
        <v>30</v>
      </c>
      <c r="N6" s="44" t="s">
        <v>31</v>
      </c>
      <c r="O6" s="44" t="s">
        <v>32</v>
      </c>
      <c r="P6" s="44" t="s">
        <v>33</v>
      </c>
      <c r="Q6" s="44" t="s">
        <v>34</v>
      </c>
      <c r="R6" s="44" t="s">
        <v>30</v>
      </c>
      <c r="S6" s="44" t="s">
        <v>31</v>
      </c>
      <c r="T6" s="44" t="s">
        <v>32</v>
      </c>
      <c r="U6" s="44" t="s">
        <v>33</v>
      </c>
      <c r="V6" s="44" t="s">
        <v>34</v>
      </c>
      <c r="W6" s="44" t="s">
        <v>35</v>
      </c>
      <c r="X6" s="40"/>
      <c r="Y6" s="40"/>
      <c r="Z6" s="40"/>
      <c r="AA6" s="40"/>
      <c r="AB6" s="55"/>
      <c r="AC6" s="56"/>
      <c r="AD6" s="56"/>
      <c r="AE6" s="58"/>
      <c r="AF6" s="31"/>
    </row>
    <row r="7" s="4" customFormat="1" ht="22" customHeight="1" spans="1:32">
      <c r="A7" s="22"/>
      <c r="B7" s="23"/>
      <c r="C7" s="23"/>
      <c r="D7" s="23"/>
      <c r="E7" s="23"/>
      <c r="F7" s="23"/>
      <c r="G7" s="23"/>
      <c r="H7" s="23"/>
      <c r="I7" s="23"/>
      <c r="J7" s="38">
        <f t="shared" ref="J7:AA7" si="0">SUM(J8:J86)</f>
        <v>22892.938</v>
      </c>
      <c r="K7" s="38"/>
      <c r="L7" s="38">
        <f t="shared" ref="L7:L70" si="1">SUBTOTAL(9,M7:Y7)</f>
        <v>10605.498</v>
      </c>
      <c r="M7" s="38">
        <f t="shared" si="0"/>
        <v>1672</v>
      </c>
      <c r="N7" s="38">
        <f t="shared" si="0"/>
        <v>0</v>
      </c>
      <c r="O7" s="38">
        <f t="shared" si="0"/>
        <v>570</v>
      </c>
      <c r="P7" s="38">
        <f t="shared" si="0"/>
        <v>0</v>
      </c>
      <c r="Q7" s="38">
        <f t="shared" si="0"/>
        <v>0</v>
      </c>
      <c r="R7" s="38">
        <f t="shared" si="0"/>
        <v>6148.998</v>
      </c>
      <c r="S7" s="38">
        <f t="shared" si="0"/>
        <v>0</v>
      </c>
      <c r="T7" s="38">
        <f t="shared" si="0"/>
        <v>0</v>
      </c>
      <c r="U7" s="38">
        <f t="shared" si="0"/>
        <v>0</v>
      </c>
      <c r="V7" s="38">
        <f t="shared" si="0"/>
        <v>0</v>
      </c>
      <c r="W7" s="38">
        <f t="shared" si="0"/>
        <v>0</v>
      </c>
      <c r="X7" s="38">
        <f t="shared" si="0"/>
        <v>864.5</v>
      </c>
      <c r="Y7" s="38">
        <f t="shared" si="0"/>
        <v>1350</v>
      </c>
      <c r="Z7" s="38">
        <f t="shared" si="0"/>
        <v>0</v>
      </c>
      <c r="AA7" s="38">
        <f t="shared" si="0"/>
        <v>12287.44</v>
      </c>
      <c r="AB7" s="38"/>
      <c r="AC7" s="38"/>
      <c r="AD7" s="38"/>
      <c r="AE7" s="38"/>
      <c r="AF7" s="38"/>
    </row>
    <row r="8" s="5" customFormat="1" ht="97" customHeight="1" spans="1:32">
      <c r="A8" s="24">
        <v>1</v>
      </c>
      <c r="B8" s="25" t="s">
        <v>36</v>
      </c>
      <c r="C8" s="25" t="s">
        <v>37</v>
      </c>
      <c r="D8" s="26" t="s">
        <v>38</v>
      </c>
      <c r="E8" s="25" t="s">
        <v>39</v>
      </c>
      <c r="F8" s="27" t="s">
        <v>40</v>
      </c>
      <c r="G8" s="28"/>
      <c r="H8" s="25" t="s">
        <v>41</v>
      </c>
      <c r="I8" s="45" t="s">
        <v>42</v>
      </c>
      <c r="J8" s="46">
        <f t="shared" ref="J8:J71" si="2">L8+AA8</f>
        <v>385</v>
      </c>
      <c r="K8" s="26"/>
      <c r="L8" s="47">
        <f t="shared" si="1"/>
        <v>385</v>
      </c>
      <c r="M8" s="48">
        <v>185</v>
      </c>
      <c r="N8" s="48"/>
      <c r="O8" s="48"/>
      <c r="P8" s="48"/>
      <c r="Q8" s="48"/>
      <c r="R8" s="48">
        <v>200</v>
      </c>
      <c r="S8" s="48"/>
      <c r="T8" s="48"/>
      <c r="U8" s="48"/>
      <c r="V8" s="48"/>
      <c r="W8" s="48"/>
      <c r="X8" s="46"/>
      <c r="Y8" s="46"/>
      <c r="Z8" s="46"/>
      <c r="AA8" s="46"/>
      <c r="AB8" s="46" t="s">
        <v>43</v>
      </c>
      <c r="AC8" s="59">
        <v>900</v>
      </c>
      <c r="AD8" s="59">
        <v>4218</v>
      </c>
      <c r="AE8" s="46" t="s">
        <v>44</v>
      </c>
      <c r="AF8" s="60"/>
    </row>
    <row r="9" s="6" customFormat="1" ht="67" customHeight="1" spans="1:32">
      <c r="A9" s="24">
        <v>2</v>
      </c>
      <c r="B9" s="25" t="s">
        <v>36</v>
      </c>
      <c r="C9" s="25" t="s">
        <v>45</v>
      </c>
      <c r="D9" s="25" t="s">
        <v>46</v>
      </c>
      <c r="E9" s="25" t="s">
        <v>46</v>
      </c>
      <c r="F9" s="27" t="s">
        <v>40</v>
      </c>
      <c r="G9" s="28"/>
      <c r="H9" s="25" t="s">
        <v>47</v>
      </c>
      <c r="I9" s="45" t="s">
        <v>48</v>
      </c>
      <c r="J9" s="46">
        <f t="shared" si="2"/>
        <v>33.48</v>
      </c>
      <c r="K9" s="26"/>
      <c r="L9" s="47">
        <f t="shared" si="1"/>
        <v>33.48</v>
      </c>
      <c r="M9" s="48"/>
      <c r="N9" s="48"/>
      <c r="O9" s="48"/>
      <c r="P9" s="48"/>
      <c r="Q9" s="48"/>
      <c r="R9" s="48">
        <v>33.48</v>
      </c>
      <c r="S9" s="48"/>
      <c r="T9" s="48"/>
      <c r="U9" s="48"/>
      <c r="V9" s="48"/>
      <c r="W9" s="48"/>
      <c r="X9" s="46"/>
      <c r="Y9" s="46"/>
      <c r="Z9" s="46"/>
      <c r="AA9" s="46"/>
      <c r="AB9" s="46" t="s">
        <v>49</v>
      </c>
      <c r="AC9" s="59">
        <v>93</v>
      </c>
      <c r="AD9" s="59">
        <v>93</v>
      </c>
      <c r="AE9" s="25" t="s">
        <v>44</v>
      </c>
      <c r="AF9" s="24"/>
    </row>
    <row r="10" s="5" customFormat="1" ht="81" customHeight="1" spans="1:32">
      <c r="A10" s="24">
        <v>3</v>
      </c>
      <c r="B10" s="25" t="s">
        <v>50</v>
      </c>
      <c r="C10" s="29" t="s">
        <v>51</v>
      </c>
      <c r="D10" s="26" t="s">
        <v>38</v>
      </c>
      <c r="E10" s="25" t="s">
        <v>52</v>
      </c>
      <c r="F10" s="29" t="s">
        <v>53</v>
      </c>
      <c r="G10" s="29" t="s">
        <v>54</v>
      </c>
      <c r="H10" s="30" t="s">
        <v>55</v>
      </c>
      <c r="I10" s="45" t="s">
        <v>56</v>
      </c>
      <c r="J10" s="46">
        <f t="shared" si="2"/>
        <v>3027.5</v>
      </c>
      <c r="K10" s="26"/>
      <c r="L10" s="47">
        <f t="shared" si="1"/>
        <v>900</v>
      </c>
      <c r="M10" s="48"/>
      <c r="N10" s="48"/>
      <c r="O10" s="48"/>
      <c r="P10" s="48"/>
      <c r="Q10" s="48"/>
      <c r="R10" s="48">
        <v>900</v>
      </c>
      <c r="S10" s="48"/>
      <c r="T10" s="48"/>
      <c r="U10" s="48"/>
      <c r="V10" s="48"/>
      <c r="W10" s="48"/>
      <c r="X10" s="46"/>
      <c r="Y10" s="46"/>
      <c r="Z10" s="46"/>
      <c r="AA10" s="46">
        <v>2127.5</v>
      </c>
      <c r="AB10" s="46" t="s">
        <v>57</v>
      </c>
      <c r="AC10" s="61">
        <v>1460</v>
      </c>
      <c r="AD10" s="61">
        <v>6132</v>
      </c>
      <c r="AE10" s="25" t="s">
        <v>58</v>
      </c>
      <c r="AF10" s="60" t="s">
        <v>59</v>
      </c>
    </row>
    <row r="11" s="5" customFormat="1" ht="84" customHeight="1" spans="1:32">
      <c r="A11" s="24">
        <v>4</v>
      </c>
      <c r="B11" s="25" t="s">
        <v>50</v>
      </c>
      <c r="C11" s="29" t="s">
        <v>60</v>
      </c>
      <c r="D11" s="26" t="s">
        <v>38</v>
      </c>
      <c r="E11" s="25" t="s">
        <v>61</v>
      </c>
      <c r="F11" s="29" t="s">
        <v>62</v>
      </c>
      <c r="G11" s="29" t="s">
        <v>63</v>
      </c>
      <c r="H11" s="30" t="s">
        <v>64</v>
      </c>
      <c r="I11" s="45" t="s">
        <v>65</v>
      </c>
      <c r="J11" s="46">
        <f t="shared" si="2"/>
        <v>2007</v>
      </c>
      <c r="K11" s="26"/>
      <c r="L11" s="47">
        <f t="shared" si="1"/>
        <v>400</v>
      </c>
      <c r="M11" s="48"/>
      <c r="N11" s="48"/>
      <c r="O11" s="48"/>
      <c r="P11" s="48"/>
      <c r="Q11" s="48"/>
      <c r="R11" s="48">
        <v>400</v>
      </c>
      <c r="S11" s="48"/>
      <c r="T11" s="48"/>
      <c r="U11" s="48"/>
      <c r="V11" s="48"/>
      <c r="W11" s="48"/>
      <c r="X11" s="46"/>
      <c r="Y11" s="46"/>
      <c r="Z11" s="46"/>
      <c r="AA11" s="46">
        <v>1607</v>
      </c>
      <c r="AB11" s="46" t="s">
        <v>66</v>
      </c>
      <c r="AC11" s="61">
        <v>34</v>
      </c>
      <c r="AD11" s="61">
        <v>119</v>
      </c>
      <c r="AE11" s="46" t="s">
        <v>67</v>
      </c>
      <c r="AF11" s="60" t="s">
        <v>59</v>
      </c>
    </row>
    <row r="12" s="7" customFormat="1" ht="106" customHeight="1" spans="1:32">
      <c r="A12" s="24">
        <v>5</v>
      </c>
      <c r="B12" s="25" t="s">
        <v>50</v>
      </c>
      <c r="C12" s="25" t="s">
        <v>68</v>
      </c>
      <c r="D12" s="31" t="s">
        <v>69</v>
      </c>
      <c r="E12" s="25" t="s">
        <v>70</v>
      </c>
      <c r="F12" s="25" t="s">
        <v>70</v>
      </c>
      <c r="G12" s="25" t="s">
        <v>71</v>
      </c>
      <c r="H12" s="25" t="s">
        <v>72</v>
      </c>
      <c r="I12" s="49" t="s">
        <v>73</v>
      </c>
      <c r="J12" s="46">
        <f t="shared" si="2"/>
        <v>150</v>
      </c>
      <c r="K12" s="26"/>
      <c r="L12" s="47">
        <f t="shared" si="1"/>
        <v>110</v>
      </c>
      <c r="M12" s="50">
        <v>70</v>
      </c>
      <c r="N12" s="50"/>
      <c r="O12" s="50"/>
      <c r="P12" s="50"/>
      <c r="Q12" s="50"/>
      <c r="R12" s="50">
        <v>40</v>
      </c>
      <c r="S12" s="50"/>
      <c r="T12" s="50"/>
      <c r="U12" s="50"/>
      <c r="V12" s="50"/>
      <c r="W12" s="50"/>
      <c r="X12" s="50"/>
      <c r="Y12" s="50"/>
      <c r="Z12" s="50"/>
      <c r="AA12" s="50">
        <v>40</v>
      </c>
      <c r="AB12" s="62" t="s">
        <v>74</v>
      </c>
      <c r="AC12" s="61">
        <v>2</v>
      </c>
      <c r="AD12" s="61">
        <v>8</v>
      </c>
      <c r="AE12" s="25" t="s">
        <v>75</v>
      </c>
      <c r="AF12" s="60" t="s">
        <v>76</v>
      </c>
    </row>
    <row r="13" s="8" customFormat="1" ht="107" customHeight="1" spans="1:32">
      <c r="A13" s="24">
        <v>6</v>
      </c>
      <c r="B13" s="25" t="s">
        <v>50</v>
      </c>
      <c r="C13" s="25" t="s">
        <v>77</v>
      </c>
      <c r="D13" s="31" t="s">
        <v>69</v>
      </c>
      <c r="E13" s="25" t="s">
        <v>78</v>
      </c>
      <c r="F13" s="25" t="s">
        <v>78</v>
      </c>
      <c r="G13" s="25" t="s">
        <v>79</v>
      </c>
      <c r="H13" s="25" t="s">
        <v>80</v>
      </c>
      <c r="I13" s="49" t="s">
        <v>81</v>
      </c>
      <c r="J13" s="46">
        <f t="shared" si="2"/>
        <v>150</v>
      </c>
      <c r="K13" s="26"/>
      <c r="L13" s="47">
        <f t="shared" si="1"/>
        <v>110</v>
      </c>
      <c r="M13" s="51">
        <v>70</v>
      </c>
      <c r="N13" s="51"/>
      <c r="O13" s="51"/>
      <c r="P13" s="51"/>
      <c r="Q13" s="51"/>
      <c r="R13" s="51">
        <v>40</v>
      </c>
      <c r="S13" s="51"/>
      <c r="T13" s="51"/>
      <c r="U13" s="51"/>
      <c r="V13" s="51"/>
      <c r="W13" s="51"/>
      <c r="X13" s="51"/>
      <c r="Y13" s="51"/>
      <c r="Z13" s="51"/>
      <c r="AA13" s="51">
        <v>40</v>
      </c>
      <c r="AB13" s="63" t="s">
        <v>82</v>
      </c>
      <c r="AC13" s="64">
        <v>32</v>
      </c>
      <c r="AD13" s="64">
        <v>118</v>
      </c>
      <c r="AE13" s="25" t="s">
        <v>83</v>
      </c>
      <c r="AF13" s="60" t="s">
        <v>84</v>
      </c>
    </row>
    <row r="14" s="7" customFormat="1" ht="106" customHeight="1" spans="1:32">
      <c r="A14" s="24">
        <v>7</v>
      </c>
      <c r="B14" s="25" t="s">
        <v>50</v>
      </c>
      <c r="C14" s="32" t="s">
        <v>85</v>
      </c>
      <c r="D14" s="31" t="s">
        <v>69</v>
      </c>
      <c r="E14" s="25" t="s">
        <v>86</v>
      </c>
      <c r="F14" s="25" t="s">
        <v>86</v>
      </c>
      <c r="G14" s="25" t="s">
        <v>87</v>
      </c>
      <c r="H14" s="25" t="s">
        <v>88</v>
      </c>
      <c r="I14" s="49" t="s">
        <v>89</v>
      </c>
      <c r="J14" s="46">
        <f t="shared" si="2"/>
        <v>150</v>
      </c>
      <c r="K14" s="26"/>
      <c r="L14" s="47">
        <f t="shared" si="1"/>
        <v>110</v>
      </c>
      <c r="M14" s="50">
        <v>70</v>
      </c>
      <c r="N14" s="50"/>
      <c r="O14" s="50"/>
      <c r="P14" s="50"/>
      <c r="Q14" s="50"/>
      <c r="R14" s="50">
        <v>40</v>
      </c>
      <c r="S14" s="50"/>
      <c r="T14" s="50"/>
      <c r="U14" s="50"/>
      <c r="V14" s="50"/>
      <c r="W14" s="50"/>
      <c r="X14" s="50"/>
      <c r="Y14" s="50"/>
      <c r="Z14" s="50"/>
      <c r="AA14" s="50">
        <v>40</v>
      </c>
      <c r="AB14" s="62" t="s">
        <v>90</v>
      </c>
      <c r="AC14" s="61">
        <v>76</v>
      </c>
      <c r="AD14" s="61">
        <v>317</v>
      </c>
      <c r="AE14" s="25" t="s">
        <v>91</v>
      </c>
      <c r="AF14" s="60" t="s">
        <v>92</v>
      </c>
    </row>
    <row r="15" s="7" customFormat="1" ht="114" customHeight="1" spans="1:32">
      <c r="A15" s="24">
        <v>8</v>
      </c>
      <c r="B15" s="25" t="s">
        <v>50</v>
      </c>
      <c r="C15" s="32" t="s">
        <v>93</v>
      </c>
      <c r="D15" s="31" t="s">
        <v>69</v>
      </c>
      <c r="E15" s="25" t="s">
        <v>94</v>
      </c>
      <c r="F15" s="25" t="s">
        <v>94</v>
      </c>
      <c r="G15" s="25" t="s">
        <v>95</v>
      </c>
      <c r="H15" s="25" t="s">
        <v>96</v>
      </c>
      <c r="I15" s="49" t="s">
        <v>97</v>
      </c>
      <c r="J15" s="46">
        <f t="shared" si="2"/>
        <v>150</v>
      </c>
      <c r="K15" s="26"/>
      <c r="L15" s="47">
        <f t="shared" si="1"/>
        <v>110</v>
      </c>
      <c r="M15" s="50">
        <v>70</v>
      </c>
      <c r="N15" s="50"/>
      <c r="O15" s="50"/>
      <c r="P15" s="50"/>
      <c r="Q15" s="50"/>
      <c r="R15" s="50">
        <v>40</v>
      </c>
      <c r="S15" s="50"/>
      <c r="T15" s="50"/>
      <c r="U15" s="50"/>
      <c r="V15" s="50"/>
      <c r="W15" s="50"/>
      <c r="X15" s="50"/>
      <c r="Y15" s="50"/>
      <c r="Z15" s="50"/>
      <c r="AA15" s="50">
        <v>40</v>
      </c>
      <c r="AB15" s="62" t="s">
        <v>98</v>
      </c>
      <c r="AC15" s="61">
        <v>41</v>
      </c>
      <c r="AD15" s="61">
        <v>137</v>
      </c>
      <c r="AE15" s="25" t="s">
        <v>99</v>
      </c>
      <c r="AF15" s="60" t="s">
        <v>100</v>
      </c>
    </row>
    <row r="16" s="7" customFormat="1" ht="103" customHeight="1" spans="1:32">
      <c r="A16" s="24">
        <v>9</v>
      </c>
      <c r="B16" s="25" t="s">
        <v>50</v>
      </c>
      <c r="C16" s="25" t="s">
        <v>101</v>
      </c>
      <c r="D16" s="31" t="s">
        <v>69</v>
      </c>
      <c r="E16" s="25" t="s">
        <v>102</v>
      </c>
      <c r="F16" s="25" t="s">
        <v>102</v>
      </c>
      <c r="G16" s="25" t="s">
        <v>103</v>
      </c>
      <c r="H16" s="25" t="s">
        <v>104</v>
      </c>
      <c r="I16" s="49" t="s">
        <v>105</v>
      </c>
      <c r="J16" s="46">
        <f t="shared" si="2"/>
        <v>150</v>
      </c>
      <c r="K16" s="26"/>
      <c r="L16" s="47">
        <f t="shared" si="1"/>
        <v>110</v>
      </c>
      <c r="M16" s="50">
        <v>70</v>
      </c>
      <c r="N16" s="50"/>
      <c r="O16" s="50"/>
      <c r="P16" s="50"/>
      <c r="Q16" s="50"/>
      <c r="R16" s="50">
        <v>40</v>
      </c>
      <c r="S16" s="50"/>
      <c r="T16" s="50"/>
      <c r="U16" s="50"/>
      <c r="V16" s="50"/>
      <c r="W16" s="50"/>
      <c r="X16" s="50"/>
      <c r="Y16" s="50"/>
      <c r="Z16" s="50"/>
      <c r="AA16" s="50">
        <v>40</v>
      </c>
      <c r="AB16" s="62" t="s">
        <v>106</v>
      </c>
      <c r="AC16" s="61">
        <v>191</v>
      </c>
      <c r="AD16" s="61">
        <v>960</v>
      </c>
      <c r="AE16" s="25" t="s">
        <v>107</v>
      </c>
      <c r="AF16" s="60" t="s">
        <v>108</v>
      </c>
    </row>
    <row r="17" s="7" customFormat="1" ht="97" customHeight="1" spans="1:32">
      <c r="A17" s="24">
        <v>10</v>
      </c>
      <c r="B17" s="25" t="s">
        <v>50</v>
      </c>
      <c r="C17" s="25" t="s">
        <v>109</v>
      </c>
      <c r="D17" s="31" t="s">
        <v>69</v>
      </c>
      <c r="E17" s="25" t="s">
        <v>110</v>
      </c>
      <c r="F17" s="25" t="s">
        <v>110</v>
      </c>
      <c r="G17" s="25" t="s">
        <v>111</v>
      </c>
      <c r="H17" s="25" t="s">
        <v>112</v>
      </c>
      <c r="I17" s="49" t="s">
        <v>113</v>
      </c>
      <c r="J17" s="46">
        <f t="shared" si="2"/>
        <v>150</v>
      </c>
      <c r="K17" s="26"/>
      <c r="L17" s="47">
        <f t="shared" si="1"/>
        <v>110</v>
      </c>
      <c r="M17" s="50">
        <v>70</v>
      </c>
      <c r="N17" s="50"/>
      <c r="O17" s="50"/>
      <c r="P17" s="50"/>
      <c r="Q17" s="50"/>
      <c r="R17" s="50">
        <v>40</v>
      </c>
      <c r="S17" s="50"/>
      <c r="T17" s="50"/>
      <c r="U17" s="50"/>
      <c r="V17" s="50"/>
      <c r="W17" s="50"/>
      <c r="X17" s="50"/>
      <c r="Y17" s="50"/>
      <c r="Z17" s="50"/>
      <c r="AA17" s="50">
        <v>40</v>
      </c>
      <c r="AB17" s="62" t="s">
        <v>114</v>
      </c>
      <c r="AC17" s="61">
        <v>127</v>
      </c>
      <c r="AD17" s="61">
        <v>612</v>
      </c>
      <c r="AE17" s="25" t="s">
        <v>115</v>
      </c>
      <c r="AF17" s="60" t="s">
        <v>116</v>
      </c>
    </row>
    <row r="18" s="7" customFormat="1" ht="110" customHeight="1" spans="1:32">
      <c r="A18" s="24">
        <v>11</v>
      </c>
      <c r="B18" s="25" t="s">
        <v>117</v>
      </c>
      <c r="C18" s="25" t="s">
        <v>118</v>
      </c>
      <c r="D18" s="25" t="s">
        <v>38</v>
      </c>
      <c r="E18" s="25" t="s">
        <v>38</v>
      </c>
      <c r="F18" s="25" t="s">
        <v>40</v>
      </c>
      <c r="G18" s="25"/>
      <c r="H18" s="25" t="s">
        <v>119</v>
      </c>
      <c r="I18" s="49" t="s">
        <v>120</v>
      </c>
      <c r="J18" s="46">
        <f t="shared" si="2"/>
        <v>210</v>
      </c>
      <c r="K18" s="26"/>
      <c r="L18" s="47">
        <f t="shared" si="1"/>
        <v>210</v>
      </c>
      <c r="M18" s="50">
        <v>101.85</v>
      </c>
      <c r="N18" s="50"/>
      <c r="O18" s="50"/>
      <c r="P18" s="50"/>
      <c r="Q18" s="50"/>
      <c r="R18" s="50">
        <v>73.37</v>
      </c>
      <c r="S18" s="50"/>
      <c r="T18" s="50"/>
      <c r="U18" s="50"/>
      <c r="V18" s="50"/>
      <c r="W18" s="50"/>
      <c r="X18" s="50">
        <v>34.78</v>
      </c>
      <c r="Y18" s="50">
        <v>0</v>
      </c>
      <c r="Z18" s="50"/>
      <c r="AA18" s="50"/>
      <c r="AB18" s="62" t="s">
        <v>121</v>
      </c>
      <c r="AC18" s="61"/>
      <c r="AD18" s="59">
        <f>210/0.15</f>
        <v>1400</v>
      </c>
      <c r="AE18" s="46" t="s">
        <v>44</v>
      </c>
      <c r="AF18" s="24"/>
    </row>
    <row r="19" s="7" customFormat="1" ht="97" customHeight="1" spans="1:32">
      <c r="A19" s="24">
        <v>12</v>
      </c>
      <c r="B19" s="25" t="s">
        <v>36</v>
      </c>
      <c r="C19" s="25" t="s">
        <v>122</v>
      </c>
      <c r="D19" s="25" t="s">
        <v>38</v>
      </c>
      <c r="E19" s="25" t="s">
        <v>38</v>
      </c>
      <c r="F19" s="25" t="s">
        <v>40</v>
      </c>
      <c r="G19" s="25"/>
      <c r="H19" s="25" t="s">
        <v>123</v>
      </c>
      <c r="I19" s="45" t="s">
        <v>124</v>
      </c>
      <c r="J19" s="46">
        <f t="shared" si="2"/>
        <v>59.928</v>
      </c>
      <c r="K19" s="26"/>
      <c r="L19" s="47">
        <f t="shared" si="1"/>
        <v>59.928</v>
      </c>
      <c r="M19" s="50"/>
      <c r="N19" s="50"/>
      <c r="O19" s="50"/>
      <c r="P19" s="50"/>
      <c r="Q19" s="50"/>
      <c r="R19" s="50"/>
      <c r="S19" s="50"/>
      <c r="T19" s="50"/>
      <c r="U19" s="50"/>
      <c r="V19" s="50"/>
      <c r="W19" s="50"/>
      <c r="X19" s="50"/>
      <c r="Y19" s="50">
        <v>59.928</v>
      </c>
      <c r="Z19" s="50"/>
      <c r="AA19" s="50"/>
      <c r="AB19" s="62" t="s">
        <v>125</v>
      </c>
      <c r="AC19" s="61"/>
      <c r="AD19" s="61">
        <v>1816</v>
      </c>
      <c r="AE19" s="46" t="s">
        <v>44</v>
      </c>
      <c r="AF19" s="24"/>
    </row>
    <row r="20" s="7" customFormat="1" ht="97" customHeight="1" spans="1:32">
      <c r="A20" s="24">
        <v>13</v>
      </c>
      <c r="B20" s="25" t="s">
        <v>36</v>
      </c>
      <c r="C20" s="25" t="s">
        <v>126</v>
      </c>
      <c r="D20" s="25" t="s">
        <v>38</v>
      </c>
      <c r="E20" s="25" t="s">
        <v>38</v>
      </c>
      <c r="F20" s="25" t="s">
        <v>40</v>
      </c>
      <c r="G20" s="25"/>
      <c r="H20" s="25" t="s">
        <v>127</v>
      </c>
      <c r="I20" s="45" t="s">
        <v>128</v>
      </c>
      <c r="J20" s="46">
        <f t="shared" si="2"/>
        <v>17.67</v>
      </c>
      <c r="K20" s="26"/>
      <c r="L20" s="47">
        <f t="shared" si="1"/>
        <v>14.14</v>
      </c>
      <c r="M20" s="50"/>
      <c r="N20" s="50"/>
      <c r="O20" s="50"/>
      <c r="P20" s="50"/>
      <c r="Q20" s="50"/>
      <c r="R20" s="50"/>
      <c r="S20" s="50"/>
      <c r="T20" s="50"/>
      <c r="U20" s="50"/>
      <c r="V20" s="50"/>
      <c r="W20" s="50"/>
      <c r="X20" s="50"/>
      <c r="Y20" s="50">
        <v>14.14</v>
      </c>
      <c r="Z20" s="50"/>
      <c r="AA20" s="50">
        <v>3.53</v>
      </c>
      <c r="AB20" s="62" t="s">
        <v>129</v>
      </c>
      <c r="AC20" s="61">
        <v>3986</v>
      </c>
      <c r="AD20" s="61">
        <v>18018</v>
      </c>
      <c r="AE20" s="46" t="s">
        <v>44</v>
      </c>
      <c r="AF20" s="24"/>
    </row>
    <row r="21" s="8" customFormat="1" ht="140" customHeight="1" spans="1:32">
      <c r="A21" s="24">
        <v>14</v>
      </c>
      <c r="B21" s="25" t="s">
        <v>36</v>
      </c>
      <c r="C21" s="25" t="s">
        <v>130</v>
      </c>
      <c r="D21" s="25" t="s">
        <v>38</v>
      </c>
      <c r="E21" s="25" t="s">
        <v>38</v>
      </c>
      <c r="F21" s="25" t="s">
        <v>40</v>
      </c>
      <c r="G21" s="25"/>
      <c r="H21" s="25" t="s">
        <v>131</v>
      </c>
      <c r="I21" s="49" t="s">
        <v>132</v>
      </c>
      <c r="J21" s="46">
        <f t="shared" si="2"/>
        <v>79.8</v>
      </c>
      <c r="K21" s="26"/>
      <c r="L21" s="47">
        <f t="shared" si="1"/>
        <v>79.8</v>
      </c>
      <c r="M21" s="51">
        <v>16.4</v>
      </c>
      <c r="N21" s="51"/>
      <c r="O21" s="51"/>
      <c r="P21" s="51"/>
      <c r="Q21" s="51"/>
      <c r="R21" s="51">
        <v>42</v>
      </c>
      <c r="S21" s="51"/>
      <c r="T21" s="51"/>
      <c r="U21" s="51"/>
      <c r="V21" s="51"/>
      <c r="W21" s="51"/>
      <c r="X21" s="51">
        <v>8.4</v>
      </c>
      <c r="Y21" s="51">
        <v>13</v>
      </c>
      <c r="Z21" s="51"/>
      <c r="AA21" s="51"/>
      <c r="AB21" s="63" t="s">
        <v>133</v>
      </c>
      <c r="AC21" s="61">
        <v>3986</v>
      </c>
      <c r="AD21" s="61">
        <v>18018</v>
      </c>
      <c r="AE21" s="46" t="s">
        <v>44</v>
      </c>
      <c r="AF21" s="24"/>
    </row>
    <row r="22" s="7" customFormat="1" ht="122" customHeight="1" spans="1:32">
      <c r="A22" s="24">
        <v>15</v>
      </c>
      <c r="B22" s="25" t="s">
        <v>50</v>
      </c>
      <c r="C22" s="25" t="s">
        <v>134</v>
      </c>
      <c r="D22" s="25" t="s">
        <v>38</v>
      </c>
      <c r="E22" s="25" t="s">
        <v>135</v>
      </c>
      <c r="F22" s="25" t="s">
        <v>40</v>
      </c>
      <c r="G22" s="25"/>
      <c r="H22" s="25" t="s">
        <v>136</v>
      </c>
      <c r="I22" s="45" t="s">
        <v>137</v>
      </c>
      <c r="J22" s="46">
        <f t="shared" si="2"/>
        <v>89</v>
      </c>
      <c r="K22" s="26"/>
      <c r="L22" s="47">
        <f t="shared" si="1"/>
        <v>89</v>
      </c>
      <c r="M22" s="50">
        <v>15</v>
      </c>
      <c r="N22" s="50"/>
      <c r="O22" s="50"/>
      <c r="P22" s="50"/>
      <c r="Q22" s="50"/>
      <c r="R22" s="50">
        <v>40</v>
      </c>
      <c r="S22" s="50"/>
      <c r="T22" s="50"/>
      <c r="U22" s="50"/>
      <c r="V22" s="50"/>
      <c r="W22" s="50"/>
      <c r="X22" s="50"/>
      <c r="Y22" s="50">
        <v>34</v>
      </c>
      <c r="Z22" s="50"/>
      <c r="AA22" s="50"/>
      <c r="AB22" s="62" t="s">
        <v>138</v>
      </c>
      <c r="AC22" s="64">
        <v>504</v>
      </c>
      <c r="AD22" s="64">
        <v>2071</v>
      </c>
      <c r="AE22" s="46" t="s">
        <v>44</v>
      </c>
      <c r="AF22" s="65"/>
    </row>
    <row r="23" s="7" customFormat="1" ht="108" customHeight="1" spans="1:32">
      <c r="A23" s="24">
        <v>16</v>
      </c>
      <c r="B23" s="25" t="s">
        <v>36</v>
      </c>
      <c r="C23" s="25" t="s">
        <v>139</v>
      </c>
      <c r="D23" s="25" t="s">
        <v>38</v>
      </c>
      <c r="E23" s="25" t="s">
        <v>135</v>
      </c>
      <c r="F23" s="25" t="s">
        <v>40</v>
      </c>
      <c r="G23" s="25"/>
      <c r="H23" s="25" t="s">
        <v>140</v>
      </c>
      <c r="I23" s="45" t="s">
        <v>141</v>
      </c>
      <c r="J23" s="46">
        <f t="shared" si="2"/>
        <v>109.42</v>
      </c>
      <c r="K23" s="26"/>
      <c r="L23" s="47">
        <f t="shared" si="1"/>
        <v>109.42</v>
      </c>
      <c r="M23" s="50"/>
      <c r="N23" s="50"/>
      <c r="O23" s="50"/>
      <c r="P23" s="50"/>
      <c r="Q23" s="50"/>
      <c r="R23" s="50"/>
      <c r="S23" s="50"/>
      <c r="T23" s="50"/>
      <c r="U23" s="50"/>
      <c r="V23" s="50"/>
      <c r="W23" s="50"/>
      <c r="X23" s="50"/>
      <c r="Y23" s="50">
        <v>109.42</v>
      </c>
      <c r="Z23" s="50"/>
      <c r="AA23" s="50"/>
      <c r="AB23" s="62" t="s">
        <v>142</v>
      </c>
      <c r="AC23" s="64">
        <v>904</v>
      </c>
      <c r="AD23" s="64">
        <v>3742</v>
      </c>
      <c r="AE23" s="46" t="s">
        <v>44</v>
      </c>
      <c r="AF23" s="65"/>
    </row>
    <row r="24" s="7" customFormat="1" ht="106" customHeight="1" spans="1:32">
      <c r="A24" s="24">
        <v>17</v>
      </c>
      <c r="B24" s="25" t="s">
        <v>36</v>
      </c>
      <c r="C24" s="25" t="s">
        <v>143</v>
      </c>
      <c r="D24" s="25" t="s">
        <v>144</v>
      </c>
      <c r="E24" s="25" t="s">
        <v>144</v>
      </c>
      <c r="F24" s="25" t="s">
        <v>40</v>
      </c>
      <c r="G24" s="25"/>
      <c r="H24" s="25" t="s">
        <v>145</v>
      </c>
      <c r="I24" s="49" t="s">
        <v>146</v>
      </c>
      <c r="J24" s="46">
        <f t="shared" si="2"/>
        <v>150</v>
      </c>
      <c r="K24" s="26"/>
      <c r="L24" s="47">
        <f t="shared" si="1"/>
        <v>150</v>
      </c>
      <c r="M24" s="50"/>
      <c r="N24" s="50"/>
      <c r="O24" s="50"/>
      <c r="P24" s="50"/>
      <c r="Q24" s="50"/>
      <c r="R24" s="50"/>
      <c r="S24" s="50"/>
      <c r="T24" s="50"/>
      <c r="U24" s="50"/>
      <c r="V24" s="50"/>
      <c r="W24" s="50"/>
      <c r="X24" s="50"/>
      <c r="Y24" s="50">
        <v>150</v>
      </c>
      <c r="Z24" s="50"/>
      <c r="AA24" s="50"/>
      <c r="AB24" s="62" t="s">
        <v>147</v>
      </c>
      <c r="AC24" s="61">
        <v>3986</v>
      </c>
      <c r="AD24" s="61">
        <v>18018</v>
      </c>
      <c r="AE24" s="46" t="s">
        <v>44</v>
      </c>
      <c r="AF24" s="24"/>
    </row>
    <row r="25" s="8" customFormat="1" ht="64" customHeight="1" spans="1:32">
      <c r="A25" s="24">
        <v>18</v>
      </c>
      <c r="B25" s="25" t="s">
        <v>36</v>
      </c>
      <c r="C25" s="25" t="s">
        <v>148</v>
      </c>
      <c r="D25" s="25" t="s">
        <v>149</v>
      </c>
      <c r="E25" s="25" t="s">
        <v>149</v>
      </c>
      <c r="F25" s="25" t="s">
        <v>40</v>
      </c>
      <c r="G25" s="25"/>
      <c r="H25" s="25" t="s">
        <v>150</v>
      </c>
      <c r="I25" s="45" t="s">
        <v>151</v>
      </c>
      <c r="J25" s="46">
        <f t="shared" si="2"/>
        <v>160</v>
      </c>
      <c r="K25" s="26"/>
      <c r="L25" s="47">
        <f t="shared" si="1"/>
        <v>160</v>
      </c>
      <c r="M25" s="51"/>
      <c r="N25" s="51"/>
      <c r="O25" s="51"/>
      <c r="P25" s="51"/>
      <c r="Q25" s="51"/>
      <c r="R25" s="51"/>
      <c r="S25" s="51"/>
      <c r="T25" s="51"/>
      <c r="U25" s="51"/>
      <c r="V25" s="51"/>
      <c r="W25" s="51"/>
      <c r="X25" s="51"/>
      <c r="Y25" s="51">
        <v>160</v>
      </c>
      <c r="Z25" s="51"/>
      <c r="AA25" s="51"/>
      <c r="AB25" s="63" t="s">
        <v>152</v>
      </c>
      <c r="AC25" s="61">
        <v>3986</v>
      </c>
      <c r="AD25" s="61">
        <v>18018</v>
      </c>
      <c r="AE25" s="46" t="s">
        <v>44</v>
      </c>
      <c r="AF25" s="24"/>
    </row>
    <row r="26" s="7" customFormat="1" ht="64" customHeight="1" spans="1:32">
      <c r="A26" s="24">
        <v>19</v>
      </c>
      <c r="B26" s="25" t="s">
        <v>36</v>
      </c>
      <c r="C26" s="25" t="s">
        <v>153</v>
      </c>
      <c r="D26" s="25" t="s">
        <v>154</v>
      </c>
      <c r="E26" s="25" t="s">
        <v>154</v>
      </c>
      <c r="F26" s="25" t="s">
        <v>40</v>
      </c>
      <c r="G26" s="25"/>
      <c r="H26" s="25" t="s">
        <v>155</v>
      </c>
      <c r="I26" s="45" t="s">
        <v>156</v>
      </c>
      <c r="J26" s="46">
        <f t="shared" si="2"/>
        <v>318</v>
      </c>
      <c r="K26" s="26"/>
      <c r="L26" s="47">
        <f t="shared" si="1"/>
        <v>318</v>
      </c>
      <c r="M26" s="50"/>
      <c r="N26" s="50"/>
      <c r="O26" s="50"/>
      <c r="P26" s="50"/>
      <c r="Q26" s="50"/>
      <c r="R26" s="50">
        <v>318</v>
      </c>
      <c r="S26" s="50"/>
      <c r="T26" s="50"/>
      <c r="U26" s="50"/>
      <c r="V26" s="50"/>
      <c r="W26" s="50"/>
      <c r="X26" s="50"/>
      <c r="Y26" s="50">
        <v>0</v>
      </c>
      <c r="Z26" s="50"/>
      <c r="AA26" s="50"/>
      <c r="AB26" s="62" t="s">
        <v>157</v>
      </c>
      <c r="AC26" s="61"/>
      <c r="AD26" s="61">
        <v>530</v>
      </c>
      <c r="AE26" s="46" t="s">
        <v>44</v>
      </c>
      <c r="AF26" s="24"/>
    </row>
    <row r="27" s="8" customFormat="1" ht="97" customHeight="1" spans="1:32">
      <c r="A27" s="24">
        <v>20</v>
      </c>
      <c r="B27" s="25" t="s">
        <v>117</v>
      </c>
      <c r="C27" s="25" t="s">
        <v>158</v>
      </c>
      <c r="D27" s="25" t="s">
        <v>154</v>
      </c>
      <c r="E27" s="25" t="s">
        <v>154</v>
      </c>
      <c r="F27" s="25" t="s">
        <v>40</v>
      </c>
      <c r="G27" s="25"/>
      <c r="H27" s="25" t="s">
        <v>159</v>
      </c>
      <c r="I27" s="49" t="s">
        <v>160</v>
      </c>
      <c r="J27" s="46">
        <f t="shared" si="2"/>
        <v>310</v>
      </c>
      <c r="K27" s="26"/>
      <c r="L27" s="47">
        <f t="shared" si="1"/>
        <v>310</v>
      </c>
      <c r="M27" s="51"/>
      <c r="N27" s="51"/>
      <c r="O27" s="51"/>
      <c r="P27" s="51"/>
      <c r="Q27" s="51"/>
      <c r="R27" s="51">
        <v>250</v>
      </c>
      <c r="S27" s="51"/>
      <c r="T27" s="51"/>
      <c r="U27" s="51"/>
      <c r="V27" s="51"/>
      <c r="W27" s="51"/>
      <c r="X27" s="51">
        <v>10</v>
      </c>
      <c r="Y27" s="51">
        <v>50</v>
      </c>
      <c r="Z27" s="51"/>
      <c r="AA27" s="51"/>
      <c r="AB27" s="63" t="s">
        <v>161</v>
      </c>
      <c r="AC27" s="64"/>
      <c r="AD27" s="64">
        <v>4100</v>
      </c>
      <c r="AE27" s="46" t="s">
        <v>44</v>
      </c>
      <c r="AF27" s="65"/>
    </row>
    <row r="28" s="7" customFormat="1" ht="101" customHeight="1" spans="1:32">
      <c r="A28" s="24">
        <v>21</v>
      </c>
      <c r="B28" s="25" t="s">
        <v>36</v>
      </c>
      <c r="C28" s="25" t="s">
        <v>162</v>
      </c>
      <c r="D28" s="25" t="s">
        <v>154</v>
      </c>
      <c r="E28" s="25" t="s">
        <v>163</v>
      </c>
      <c r="F28" s="25" t="s">
        <v>40</v>
      </c>
      <c r="G28" s="25"/>
      <c r="H28" s="25" t="s">
        <v>164</v>
      </c>
      <c r="I28" s="45" t="s">
        <v>165</v>
      </c>
      <c r="J28" s="46">
        <f t="shared" si="2"/>
        <v>60</v>
      </c>
      <c r="K28" s="26"/>
      <c r="L28" s="47">
        <f t="shared" si="1"/>
        <v>60</v>
      </c>
      <c r="M28" s="50"/>
      <c r="N28" s="50"/>
      <c r="O28" s="50"/>
      <c r="P28" s="50"/>
      <c r="Q28" s="50"/>
      <c r="R28" s="50">
        <v>50</v>
      </c>
      <c r="S28" s="50"/>
      <c r="T28" s="50"/>
      <c r="U28" s="50"/>
      <c r="V28" s="50"/>
      <c r="W28" s="50"/>
      <c r="X28" s="50"/>
      <c r="Y28" s="50">
        <v>10</v>
      </c>
      <c r="Z28" s="50"/>
      <c r="AA28" s="50"/>
      <c r="AB28" s="62" t="s">
        <v>166</v>
      </c>
      <c r="AC28" s="61"/>
      <c r="AD28" s="61">
        <v>174</v>
      </c>
      <c r="AE28" s="46" t="s">
        <v>44</v>
      </c>
      <c r="AF28" s="65"/>
    </row>
    <row r="29" s="8" customFormat="1" ht="65" customHeight="1" spans="1:32">
      <c r="A29" s="24">
        <v>22</v>
      </c>
      <c r="B29" s="25" t="s">
        <v>117</v>
      </c>
      <c r="C29" s="25" t="s">
        <v>167</v>
      </c>
      <c r="D29" s="25" t="s">
        <v>38</v>
      </c>
      <c r="E29" s="25" t="s">
        <v>168</v>
      </c>
      <c r="F29" s="25" t="s">
        <v>40</v>
      </c>
      <c r="G29" s="25"/>
      <c r="H29" s="25" t="s">
        <v>169</v>
      </c>
      <c r="I29" s="49" t="s">
        <v>170</v>
      </c>
      <c r="J29" s="46">
        <f t="shared" si="2"/>
        <v>300</v>
      </c>
      <c r="K29" s="26"/>
      <c r="L29" s="47">
        <f t="shared" si="1"/>
        <v>300</v>
      </c>
      <c r="M29" s="51">
        <v>100</v>
      </c>
      <c r="N29" s="51"/>
      <c r="O29" s="51"/>
      <c r="P29" s="51"/>
      <c r="Q29" s="51"/>
      <c r="R29" s="51">
        <v>200</v>
      </c>
      <c r="S29" s="51"/>
      <c r="T29" s="51"/>
      <c r="U29" s="51"/>
      <c r="V29" s="51"/>
      <c r="W29" s="51"/>
      <c r="X29" s="51"/>
      <c r="Y29" s="51"/>
      <c r="Z29" s="51"/>
      <c r="AA29" s="51"/>
      <c r="AB29" s="63" t="s">
        <v>171</v>
      </c>
      <c r="AC29" s="64">
        <v>654</v>
      </c>
      <c r="AD29" s="64">
        <v>2756</v>
      </c>
      <c r="AE29" s="46" t="s">
        <v>44</v>
      </c>
      <c r="AF29" s="24"/>
    </row>
    <row r="30" s="7" customFormat="1" ht="65" customHeight="1" spans="1:32">
      <c r="A30" s="24">
        <v>23</v>
      </c>
      <c r="B30" s="25" t="s">
        <v>50</v>
      </c>
      <c r="C30" s="25" t="s">
        <v>172</v>
      </c>
      <c r="D30" s="25" t="s">
        <v>38</v>
      </c>
      <c r="E30" s="25" t="s">
        <v>168</v>
      </c>
      <c r="F30" s="25" t="s">
        <v>40</v>
      </c>
      <c r="G30" s="25"/>
      <c r="H30" s="25" t="s">
        <v>173</v>
      </c>
      <c r="I30" s="45" t="s">
        <v>174</v>
      </c>
      <c r="J30" s="46">
        <f t="shared" si="2"/>
        <v>120</v>
      </c>
      <c r="K30" s="26"/>
      <c r="L30" s="47">
        <f t="shared" si="1"/>
        <v>120</v>
      </c>
      <c r="M30" s="50"/>
      <c r="N30" s="50"/>
      <c r="O30" s="50"/>
      <c r="P30" s="50"/>
      <c r="Q30" s="50"/>
      <c r="R30" s="50">
        <v>120</v>
      </c>
      <c r="S30" s="50"/>
      <c r="T30" s="50"/>
      <c r="U30" s="50"/>
      <c r="V30" s="50"/>
      <c r="W30" s="50"/>
      <c r="X30" s="50"/>
      <c r="Y30" s="50"/>
      <c r="Z30" s="50"/>
      <c r="AA30" s="50"/>
      <c r="AB30" s="62" t="s">
        <v>175</v>
      </c>
      <c r="AC30" s="61">
        <v>15</v>
      </c>
      <c r="AD30" s="61">
        <v>60</v>
      </c>
      <c r="AE30" s="25" t="s">
        <v>176</v>
      </c>
      <c r="AF30" s="24"/>
    </row>
    <row r="31" s="8" customFormat="1" ht="95" customHeight="1" spans="1:32">
      <c r="A31" s="24">
        <v>24</v>
      </c>
      <c r="B31" s="25" t="s">
        <v>50</v>
      </c>
      <c r="C31" s="25" t="s">
        <v>177</v>
      </c>
      <c r="D31" s="25" t="s">
        <v>38</v>
      </c>
      <c r="E31" s="25" t="s">
        <v>38</v>
      </c>
      <c r="F31" s="25" t="s">
        <v>178</v>
      </c>
      <c r="G31" s="25" t="s">
        <v>179</v>
      </c>
      <c r="H31" s="25" t="s">
        <v>180</v>
      </c>
      <c r="I31" s="45" t="s">
        <v>181</v>
      </c>
      <c r="J31" s="46">
        <f t="shared" si="2"/>
        <v>133.2</v>
      </c>
      <c r="K31" s="26"/>
      <c r="L31" s="47">
        <f t="shared" si="1"/>
        <v>6.66</v>
      </c>
      <c r="M31" s="51"/>
      <c r="N31" s="51"/>
      <c r="O31" s="51"/>
      <c r="P31" s="51"/>
      <c r="Q31" s="51"/>
      <c r="R31" s="51"/>
      <c r="S31" s="51"/>
      <c r="T31" s="51"/>
      <c r="U31" s="51"/>
      <c r="V31" s="51"/>
      <c r="W31" s="51"/>
      <c r="X31" s="51"/>
      <c r="Y31" s="51">
        <v>6.66</v>
      </c>
      <c r="Z31" s="51"/>
      <c r="AA31" s="51">
        <v>126.54</v>
      </c>
      <c r="AB31" s="63" t="s">
        <v>182</v>
      </c>
      <c r="AC31" s="64">
        <v>0</v>
      </c>
      <c r="AD31" s="64">
        <v>0</v>
      </c>
      <c r="AE31" s="63" t="s">
        <v>182</v>
      </c>
      <c r="AF31" s="46" t="s">
        <v>183</v>
      </c>
    </row>
    <row r="32" s="8" customFormat="1" ht="342" customHeight="1" spans="1:32">
      <c r="A32" s="24">
        <v>25</v>
      </c>
      <c r="B32" s="25" t="s">
        <v>50</v>
      </c>
      <c r="C32" s="29" t="s">
        <v>184</v>
      </c>
      <c r="D32" s="25" t="s">
        <v>38</v>
      </c>
      <c r="E32" s="25" t="s">
        <v>178</v>
      </c>
      <c r="F32" s="29" t="s">
        <v>178</v>
      </c>
      <c r="G32" s="29" t="s">
        <v>179</v>
      </c>
      <c r="H32" s="33" t="s">
        <v>185</v>
      </c>
      <c r="I32" s="45" t="s">
        <v>186</v>
      </c>
      <c r="J32" s="46">
        <f t="shared" si="2"/>
        <v>290.77</v>
      </c>
      <c r="K32" s="26"/>
      <c r="L32" s="47">
        <f t="shared" si="1"/>
        <v>122.77</v>
      </c>
      <c r="M32" s="51"/>
      <c r="N32" s="51"/>
      <c r="O32" s="51"/>
      <c r="P32" s="51"/>
      <c r="Q32" s="51"/>
      <c r="R32" s="51">
        <v>122.77</v>
      </c>
      <c r="S32" s="51"/>
      <c r="T32" s="51"/>
      <c r="U32" s="51"/>
      <c r="V32" s="51"/>
      <c r="W32" s="51"/>
      <c r="X32" s="51"/>
      <c r="Y32" s="51"/>
      <c r="Z32" s="51"/>
      <c r="AA32" s="51">
        <v>168</v>
      </c>
      <c r="AB32" s="63" t="s">
        <v>187</v>
      </c>
      <c r="AC32" s="64">
        <v>18</v>
      </c>
      <c r="AD32" s="64">
        <v>72</v>
      </c>
      <c r="AE32" s="63" t="s">
        <v>187</v>
      </c>
      <c r="AF32" s="65" t="s">
        <v>183</v>
      </c>
    </row>
    <row r="33" s="8" customFormat="1" ht="92" customHeight="1" spans="1:32">
      <c r="A33" s="24">
        <v>26</v>
      </c>
      <c r="B33" s="25" t="s">
        <v>50</v>
      </c>
      <c r="C33" s="25" t="s">
        <v>188</v>
      </c>
      <c r="D33" s="25" t="s">
        <v>38</v>
      </c>
      <c r="E33" s="25" t="s">
        <v>70</v>
      </c>
      <c r="F33" s="25" t="s">
        <v>70</v>
      </c>
      <c r="G33" s="25" t="s">
        <v>189</v>
      </c>
      <c r="H33" s="25" t="s">
        <v>190</v>
      </c>
      <c r="I33" s="49" t="s">
        <v>191</v>
      </c>
      <c r="J33" s="46">
        <f t="shared" si="2"/>
        <v>200</v>
      </c>
      <c r="K33" s="26"/>
      <c r="L33" s="47">
        <f t="shared" si="1"/>
        <v>200</v>
      </c>
      <c r="M33" s="51">
        <v>200</v>
      </c>
      <c r="N33" s="51"/>
      <c r="O33" s="51"/>
      <c r="P33" s="51"/>
      <c r="Q33" s="51"/>
      <c r="R33" s="51">
        <v>0</v>
      </c>
      <c r="S33" s="51"/>
      <c r="T33" s="51"/>
      <c r="U33" s="51"/>
      <c r="V33" s="51"/>
      <c r="W33" s="51"/>
      <c r="X33" s="51"/>
      <c r="Y33" s="51"/>
      <c r="Z33" s="51"/>
      <c r="AA33" s="51">
        <v>0</v>
      </c>
      <c r="AB33" s="63" t="s">
        <v>192</v>
      </c>
      <c r="AC33" s="64">
        <v>55</v>
      </c>
      <c r="AD33" s="64">
        <v>231</v>
      </c>
      <c r="AE33" s="63" t="s">
        <v>192</v>
      </c>
      <c r="AF33" s="46" t="s">
        <v>193</v>
      </c>
    </row>
    <row r="34" s="8" customFormat="1" ht="116" customHeight="1" spans="1:32">
      <c r="A34" s="24">
        <v>27</v>
      </c>
      <c r="B34" s="25" t="s">
        <v>194</v>
      </c>
      <c r="C34" s="25" t="s">
        <v>195</v>
      </c>
      <c r="D34" s="26" t="s">
        <v>196</v>
      </c>
      <c r="E34" s="25" t="s">
        <v>70</v>
      </c>
      <c r="F34" s="25" t="s">
        <v>70</v>
      </c>
      <c r="G34" s="25" t="s">
        <v>197</v>
      </c>
      <c r="H34" s="25" t="s">
        <v>198</v>
      </c>
      <c r="I34" s="45" t="s">
        <v>199</v>
      </c>
      <c r="J34" s="46">
        <f t="shared" si="2"/>
        <v>140</v>
      </c>
      <c r="K34" s="26"/>
      <c r="L34" s="47">
        <f t="shared" si="1"/>
        <v>140</v>
      </c>
      <c r="M34" s="51"/>
      <c r="N34" s="51"/>
      <c r="O34" s="51"/>
      <c r="P34" s="51"/>
      <c r="Q34" s="51"/>
      <c r="R34" s="51">
        <v>140</v>
      </c>
      <c r="S34" s="51"/>
      <c r="T34" s="51"/>
      <c r="U34" s="51"/>
      <c r="V34" s="51"/>
      <c r="W34" s="51"/>
      <c r="X34" s="51"/>
      <c r="Y34" s="51"/>
      <c r="Z34" s="51"/>
      <c r="AA34" s="51"/>
      <c r="AB34" s="63" t="s">
        <v>200</v>
      </c>
      <c r="AC34" s="64">
        <v>50</v>
      </c>
      <c r="AD34" s="64">
        <v>242</v>
      </c>
      <c r="AE34" s="63" t="s">
        <v>200</v>
      </c>
      <c r="AF34" s="46" t="s">
        <v>201</v>
      </c>
    </row>
    <row r="35" s="8" customFormat="1" ht="84" customHeight="1" spans="1:32">
      <c r="A35" s="24">
        <v>28</v>
      </c>
      <c r="B35" s="25" t="s">
        <v>36</v>
      </c>
      <c r="C35" s="25" t="s">
        <v>202</v>
      </c>
      <c r="D35" s="25" t="s">
        <v>38</v>
      </c>
      <c r="E35" s="25" t="s">
        <v>38</v>
      </c>
      <c r="F35" s="34" t="s">
        <v>40</v>
      </c>
      <c r="G35" s="35"/>
      <c r="H35" s="36" t="s">
        <v>203</v>
      </c>
      <c r="I35" s="45" t="s">
        <v>204</v>
      </c>
      <c r="J35" s="46">
        <f t="shared" si="2"/>
        <v>30</v>
      </c>
      <c r="K35" s="26"/>
      <c r="L35" s="47">
        <f t="shared" si="1"/>
        <v>15</v>
      </c>
      <c r="M35" s="51"/>
      <c r="N35" s="51"/>
      <c r="O35" s="51"/>
      <c r="P35" s="51"/>
      <c r="Q35" s="51"/>
      <c r="R35" s="51"/>
      <c r="S35" s="51"/>
      <c r="T35" s="51"/>
      <c r="U35" s="51"/>
      <c r="V35" s="51"/>
      <c r="W35" s="51"/>
      <c r="X35" s="51"/>
      <c r="Y35" s="51">
        <v>15</v>
      </c>
      <c r="Z35" s="51"/>
      <c r="AA35" s="51">
        <v>15</v>
      </c>
      <c r="AB35" s="63" t="s">
        <v>205</v>
      </c>
      <c r="AC35" s="64">
        <v>15</v>
      </c>
      <c r="AD35" s="64">
        <v>45</v>
      </c>
      <c r="AE35" s="25" t="s">
        <v>44</v>
      </c>
      <c r="AF35" s="65"/>
    </row>
    <row r="36" s="7" customFormat="1" ht="169" customHeight="1" spans="1:32">
      <c r="A36" s="24">
        <v>29</v>
      </c>
      <c r="B36" s="25" t="s">
        <v>50</v>
      </c>
      <c r="C36" s="25" t="s">
        <v>206</v>
      </c>
      <c r="D36" s="25" t="s">
        <v>38</v>
      </c>
      <c r="E36" s="25" t="s">
        <v>207</v>
      </c>
      <c r="F36" s="25" t="s">
        <v>207</v>
      </c>
      <c r="G36" s="25" t="s">
        <v>208</v>
      </c>
      <c r="H36" s="36" t="s">
        <v>209</v>
      </c>
      <c r="I36" s="45" t="s">
        <v>210</v>
      </c>
      <c r="J36" s="46">
        <f t="shared" si="2"/>
        <v>200</v>
      </c>
      <c r="K36" s="26"/>
      <c r="L36" s="47">
        <f t="shared" si="1"/>
        <v>100</v>
      </c>
      <c r="M36" s="50">
        <v>80</v>
      </c>
      <c r="N36" s="50"/>
      <c r="O36" s="50"/>
      <c r="P36" s="50"/>
      <c r="Q36" s="50"/>
      <c r="R36" s="50">
        <v>20</v>
      </c>
      <c r="S36" s="50"/>
      <c r="T36" s="50"/>
      <c r="U36" s="50"/>
      <c r="V36" s="50"/>
      <c r="W36" s="50"/>
      <c r="X36" s="50"/>
      <c r="Y36" s="50"/>
      <c r="Z36" s="50"/>
      <c r="AA36" s="50">
        <v>100</v>
      </c>
      <c r="AB36" s="62" t="s">
        <v>211</v>
      </c>
      <c r="AC36" s="61">
        <v>25</v>
      </c>
      <c r="AD36" s="61">
        <v>100</v>
      </c>
      <c r="AE36" s="25" t="s">
        <v>212</v>
      </c>
      <c r="AF36" s="46" t="s">
        <v>213</v>
      </c>
    </row>
    <row r="37" s="7" customFormat="1" ht="68" customHeight="1" spans="1:32">
      <c r="A37" s="24">
        <v>30</v>
      </c>
      <c r="B37" s="25" t="s">
        <v>50</v>
      </c>
      <c r="C37" s="25" t="s">
        <v>214</v>
      </c>
      <c r="D37" s="25" t="s">
        <v>38</v>
      </c>
      <c r="E37" s="25" t="s">
        <v>207</v>
      </c>
      <c r="F37" s="25" t="s">
        <v>207</v>
      </c>
      <c r="G37" s="25" t="s">
        <v>215</v>
      </c>
      <c r="H37" s="36" t="s">
        <v>216</v>
      </c>
      <c r="I37" s="49" t="s">
        <v>217</v>
      </c>
      <c r="J37" s="46">
        <f t="shared" si="2"/>
        <v>20</v>
      </c>
      <c r="K37" s="26"/>
      <c r="L37" s="47">
        <f t="shared" si="1"/>
        <v>20</v>
      </c>
      <c r="M37" s="50"/>
      <c r="N37" s="50"/>
      <c r="O37" s="50"/>
      <c r="P37" s="50"/>
      <c r="Q37" s="50"/>
      <c r="R37" s="50"/>
      <c r="S37" s="50"/>
      <c r="T37" s="50"/>
      <c r="U37" s="50"/>
      <c r="V37" s="50"/>
      <c r="W37" s="50"/>
      <c r="X37" s="50"/>
      <c r="Y37" s="50">
        <v>20</v>
      </c>
      <c r="Z37" s="50"/>
      <c r="AA37" s="50"/>
      <c r="AB37" s="62" t="s">
        <v>218</v>
      </c>
      <c r="AC37" s="61">
        <v>10</v>
      </c>
      <c r="AD37" s="61">
        <v>41</v>
      </c>
      <c r="AE37" s="46" t="s">
        <v>44</v>
      </c>
      <c r="AF37" s="46" t="s">
        <v>219</v>
      </c>
    </row>
    <row r="38" s="8" customFormat="1" ht="93" customHeight="1" spans="1:32">
      <c r="A38" s="24">
        <v>31</v>
      </c>
      <c r="B38" s="25" t="s">
        <v>220</v>
      </c>
      <c r="C38" s="25" t="s">
        <v>221</v>
      </c>
      <c r="D38" s="25" t="s">
        <v>38</v>
      </c>
      <c r="E38" s="25" t="s">
        <v>207</v>
      </c>
      <c r="F38" s="25" t="s">
        <v>207</v>
      </c>
      <c r="G38" s="25" t="s">
        <v>215</v>
      </c>
      <c r="H38" s="36" t="s">
        <v>222</v>
      </c>
      <c r="I38" s="49" t="s">
        <v>223</v>
      </c>
      <c r="J38" s="46">
        <f t="shared" si="2"/>
        <v>30</v>
      </c>
      <c r="K38" s="26"/>
      <c r="L38" s="47">
        <f t="shared" si="1"/>
        <v>30</v>
      </c>
      <c r="M38" s="51"/>
      <c r="N38" s="51"/>
      <c r="O38" s="51"/>
      <c r="P38" s="51"/>
      <c r="Q38" s="51"/>
      <c r="R38" s="51"/>
      <c r="S38" s="51"/>
      <c r="T38" s="51"/>
      <c r="U38" s="51"/>
      <c r="V38" s="51"/>
      <c r="W38" s="51"/>
      <c r="X38" s="51"/>
      <c r="Y38" s="51">
        <v>30</v>
      </c>
      <c r="Z38" s="51"/>
      <c r="AA38" s="51"/>
      <c r="AB38" s="63" t="s">
        <v>224</v>
      </c>
      <c r="AC38" s="64">
        <v>81</v>
      </c>
      <c r="AD38" s="64">
        <v>261</v>
      </c>
      <c r="AE38" s="46" t="s">
        <v>44</v>
      </c>
      <c r="AF38" s="46" t="s">
        <v>225</v>
      </c>
    </row>
    <row r="39" s="7" customFormat="1" ht="65" customHeight="1" spans="1:32">
      <c r="A39" s="24">
        <v>32</v>
      </c>
      <c r="B39" s="25" t="s">
        <v>194</v>
      </c>
      <c r="C39" s="25" t="s">
        <v>226</v>
      </c>
      <c r="D39" s="25" t="s">
        <v>38</v>
      </c>
      <c r="E39" s="25" t="s">
        <v>207</v>
      </c>
      <c r="F39" s="25" t="s">
        <v>207</v>
      </c>
      <c r="G39" s="25" t="s">
        <v>215</v>
      </c>
      <c r="H39" s="36" t="s">
        <v>227</v>
      </c>
      <c r="I39" s="45" t="s">
        <v>228</v>
      </c>
      <c r="J39" s="46">
        <f t="shared" si="2"/>
        <v>55</v>
      </c>
      <c r="K39" s="26"/>
      <c r="L39" s="47">
        <f t="shared" si="1"/>
        <v>55</v>
      </c>
      <c r="M39" s="50"/>
      <c r="N39" s="50"/>
      <c r="O39" s="50"/>
      <c r="P39" s="50"/>
      <c r="Q39" s="50"/>
      <c r="R39" s="50"/>
      <c r="S39" s="50"/>
      <c r="T39" s="50"/>
      <c r="U39" s="50"/>
      <c r="V39" s="50"/>
      <c r="W39" s="50"/>
      <c r="X39" s="50">
        <v>55</v>
      </c>
      <c r="Y39" s="50"/>
      <c r="Z39" s="50"/>
      <c r="AA39" s="50"/>
      <c r="AB39" s="62" t="s">
        <v>229</v>
      </c>
      <c r="AC39" s="61">
        <v>41</v>
      </c>
      <c r="AD39" s="61">
        <v>162</v>
      </c>
      <c r="AE39" s="46" t="s">
        <v>44</v>
      </c>
      <c r="AF39" s="46" t="s">
        <v>225</v>
      </c>
    </row>
    <row r="40" s="8" customFormat="1" ht="85" customHeight="1" spans="1:32">
      <c r="A40" s="24">
        <v>33</v>
      </c>
      <c r="B40" s="25" t="s">
        <v>220</v>
      </c>
      <c r="C40" s="25" t="s">
        <v>230</v>
      </c>
      <c r="D40" s="25" t="s">
        <v>38</v>
      </c>
      <c r="E40" s="25" t="s">
        <v>207</v>
      </c>
      <c r="F40" s="25" t="s">
        <v>207</v>
      </c>
      <c r="G40" s="25" t="s">
        <v>215</v>
      </c>
      <c r="H40" s="36" t="s">
        <v>231</v>
      </c>
      <c r="I40" s="49" t="s">
        <v>232</v>
      </c>
      <c r="J40" s="46">
        <f t="shared" si="2"/>
        <v>45</v>
      </c>
      <c r="K40" s="26"/>
      <c r="L40" s="47">
        <f t="shared" si="1"/>
        <v>45</v>
      </c>
      <c r="M40" s="51"/>
      <c r="N40" s="51"/>
      <c r="O40" s="51"/>
      <c r="P40" s="51"/>
      <c r="Q40" s="51"/>
      <c r="R40" s="51"/>
      <c r="S40" s="51"/>
      <c r="T40" s="51"/>
      <c r="U40" s="51"/>
      <c r="V40" s="51"/>
      <c r="W40" s="51"/>
      <c r="X40" s="51">
        <v>45</v>
      </c>
      <c r="Y40" s="51"/>
      <c r="Z40" s="51"/>
      <c r="AA40" s="51"/>
      <c r="AB40" s="63" t="s">
        <v>233</v>
      </c>
      <c r="AC40" s="64">
        <v>102</v>
      </c>
      <c r="AD40" s="64">
        <v>615</v>
      </c>
      <c r="AE40" s="46" t="s">
        <v>44</v>
      </c>
      <c r="AF40" s="46" t="s">
        <v>225</v>
      </c>
    </row>
    <row r="41" s="8" customFormat="1" ht="77" customHeight="1" spans="1:32">
      <c r="A41" s="24">
        <v>34</v>
      </c>
      <c r="B41" s="25" t="s">
        <v>50</v>
      </c>
      <c r="C41" s="25" t="s">
        <v>234</v>
      </c>
      <c r="D41" s="25" t="s">
        <v>38</v>
      </c>
      <c r="E41" s="25" t="s">
        <v>94</v>
      </c>
      <c r="F41" s="25" t="s">
        <v>94</v>
      </c>
      <c r="G41" s="25" t="s">
        <v>235</v>
      </c>
      <c r="H41" s="25" t="s">
        <v>236</v>
      </c>
      <c r="I41" s="45" t="s">
        <v>237</v>
      </c>
      <c r="J41" s="46">
        <f t="shared" si="2"/>
        <v>200</v>
      </c>
      <c r="K41" s="26"/>
      <c r="L41" s="47">
        <f t="shared" si="1"/>
        <v>200</v>
      </c>
      <c r="M41" s="51">
        <v>160</v>
      </c>
      <c r="N41" s="51"/>
      <c r="O41" s="51"/>
      <c r="P41" s="51"/>
      <c r="Q41" s="51"/>
      <c r="R41" s="51">
        <v>40</v>
      </c>
      <c r="S41" s="51"/>
      <c r="T41" s="51"/>
      <c r="U41" s="51"/>
      <c r="V41" s="51"/>
      <c r="W41" s="51"/>
      <c r="X41" s="51"/>
      <c r="Y41" s="51"/>
      <c r="Z41" s="51"/>
      <c r="AA41" s="51"/>
      <c r="AB41" s="63" t="s">
        <v>238</v>
      </c>
      <c r="AC41" s="64">
        <v>64</v>
      </c>
      <c r="AD41" s="64">
        <v>261</v>
      </c>
      <c r="AE41" s="63" t="s">
        <v>239</v>
      </c>
      <c r="AF41" s="46" t="s">
        <v>240</v>
      </c>
    </row>
    <row r="42" s="8" customFormat="1" ht="85" customHeight="1" spans="1:32">
      <c r="A42" s="24">
        <v>35</v>
      </c>
      <c r="B42" s="25" t="s">
        <v>220</v>
      </c>
      <c r="C42" s="25" t="s">
        <v>241</v>
      </c>
      <c r="D42" s="25" t="s">
        <v>38</v>
      </c>
      <c r="E42" s="25" t="s">
        <v>94</v>
      </c>
      <c r="F42" s="25" t="s">
        <v>94</v>
      </c>
      <c r="G42" s="25" t="s">
        <v>242</v>
      </c>
      <c r="H42" s="36" t="s">
        <v>243</v>
      </c>
      <c r="I42" s="49" t="s">
        <v>244</v>
      </c>
      <c r="J42" s="46">
        <f t="shared" si="2"/>
        <v>150</v>
      </c>
      <c r="K42" s="26"/>
      <c r="L42" s="47">
        <f t="shared" si="1"/>
        <v>150</v>
      </c>
      <c r="M42" s="51"/>
      <c r="N42" s="51"/>
      <c r="O42" s="51"/>
      <c r="P42" s="51"/>
      <c r="Q42" s="51"/>
      <c r="R42" s="51"/>
      <c r="S42" s="51"/>
      <c r="T42" s="51"/>
      <c r="U42" s="51"/>
      <c r="V42" s="51"/>
      <c r="W42" s="51"/>
      <c r="X42" s="51">
        <v>100</v>
      </c>
      <c r="Y42" s="51">
        <v>50</v>
      </c>
      <c r="Z42" s="51"/>
      <c r="AA42" s="51"/>
      <c r="AB42" s="63" t="s">
        <v>245</v>
      </c>
      <c r="AC42" s="64">
        <v>48</v>
      </c>
      <c r="AD42" s="64">
        <v>152</v>
      </c>
      <c r="AE42" s="46" t="s">
        <v>44</v>
      </c>
      <c r="AF42" s="46" t="s">
        <v>246</v>
      </c>
    </row>
    <row r="43" s="8" customFormat="1" ht="73" customHeight="1" spans="1:32">
      <c r="A43" s="24">
        <v>36</v>
      </c>
      <c r="B43" s="25" t="s">
        <v>220</v>
      </c>
      <c r="C43" s="25" t="s">
        <v>247</v>
      </c>
      <c r="D43" s="25" t="s">
        <v>38</v>
      </c>
      <c r="E43" s="25" t="s">
        <v>94</v>
      </c>
      <c r="F43" s="25" t="s">
        <v>94</v>
      </c>
      <c r="G43" s="25" t="s">
        <v>248</v>
      </c>
      <c r="H43" s="25" t="s">
        <v>249</v>
      </c>
      <c r="I43" s="52" t="s">
        <v>250</v>
      </c>
      <c r="J43" s="46">
        <f t="shared" si="2"/>
        <v>150</v>
      </c>
      <c r="K43" s="26"/>
      <c r="L43" s="47">
        <f t="shared" si="1"/>
        <v>150</v>
      </c>
      <c r="M43" s="51"/>
      <c r="N43" s="51"/>
      <c r="O43" s="51"/>
      <c r="P43" s="51"/>
      <c r="Q43" s="51"/>
      <c r="R43" s="51"/>
      <c r="S43" s="51"/>
      <c r="T43" s="51"/>
      <c r="U43" s="51"/>
      <c r="V43" s="51"/>
      <c r="W43" s="51"/>
      <c r="X43" s="51">
        <v>100</v>
      </c>
      <c r="Y43" s="51">
        <v>50</v>
      </c>
      <c r="Z43" s="51"/>
      <c r="AA43" s="51"/>
      <c r="AB43" s="63" t="s">
        <v>251</v>
      </c>
      <c r="AC43" s="64">
        <v>70</v>
      </c>
      <c r="AD43" s="64">
        <v>264</v>
      </c>
      <c r="AE43" s="46" t="s">
        <v>44</v>
      </c>
      <c r="AF43" s="46" t="s">
        <v>252</v>
      </c>
    </row>
    <row r="44" s="7" customFormat="1" ht="99" customHeight="1" spans="1:32">
      <c r="A44" s="24">
        <v>37</v>
      </c>
      <c r="B44" s="25" t="s">
        <v>50</v>
      </c>
      <c r="C44" s="25" t="s">
        <v>253</v>
      </c>
      <c r="D44" s="25" t="s">
        <v>38</v>
      </c>
      <c r="E44" s="25" t="s">
        <v>102</v>
      </c>
      <c r="F44" s="25" t="s">
        <v>102</v>
      </c>
      <c r="G44" s="25" t="s">
        <v>254</v>
      </c>
      <c r="H44" s="36" t="s">
        <v>255</v>
      </c>
      <c r="I44" s="53" t="s">
        <v>256</v>
      </c>
      <c r="J44" s="46">
        <f t="shared" si="2"/>
        <v>78.85</v>
      </c>
      <c r="K44" s="26"/>
      <c r="L44" s="47">
        <f t="shared" si="1"/>
        <v>78.85</v>
      </c>
      <c r="M44" s="50"/>
      <c r="N44" s="50"/>
      <c r="O44" s="50"/>
      <c r="P44" s="50"/>
      <c r="Q44" s="50"/>
      <c r="R44" s="50">
        <v>28.85</v>
      </c>
      <c r="S44" s="50"/>
      <c r="T44" s="50"/>
      <c r="U44" s="50"/>
      <c r="V44" s="50"/>
      <c r="W44" s="50"/>
      <c r="X44" s="50"/>
      <c r="Y44" s="50">
        <v>50</v>
      </c>
      <c r="Z44" s="50"/>
      <c r="AA44" s="50"/>
      <c r="AB44" s="62" t="s">
        <v>257</v>
      </c>
      <c r="AC44" s="61">
        <v>8</v>
      </c>
      <c r="AD44" s="61">
        <v>42</v>
      </c>
      <c r="AE44" s="25" t="s">
        <v>257</v>
      </c>
      <c r="AF44" s="46" t="s">
        <v>258</v>
      </c>
    </row>
    <row r="45" s="8" customFormat="1" ht="88" customHeight="1" spans="1:32">
      <c r="A45" s="24">
        <v>38</v>
      </c>
      <c r="B45" s="25" t="s">
        <v>220</v>
      </c>
      <c r="C45" s="25" t="s">
        <v>253</v>
      </c>
      <c r="D45" s="25" t="s">
        <v>38</v>
      </c>
      <c r="E45" s="25" t="s">
        <v>102</v>
      </c>
      <c r="F45" s="25" t="s">
        <v>102</v>
      </c>
      <c r="G45" s="25" t="s">
        <v>254</v>
      </c>
      <c r="H45" s="36" t="s">
        <v>259</v>
      </c>
      <c r="I45" s="69" t="s">
        <v>260</v>
      </c>
      <c r="J45" s="46">
        <f t="shared" si="2"/>
        <v>129.93</v>
      </c>
      <c r="K45" s="26"/>
      <c r="L45" s="47">
        <f t="shared" si="1"/>
        <v>129.93</v>
      </c>
      <c r="M45" s="51"/>
      <c r="N45" s="51"/>
      <c r="O45" s="51"/>
      <c r="P45" s="51"/>
      <c r="Q45" s="51"/>
      <c r="R45" s="51">
        <v>71.15</v>
      </c>
      <c r="S45" s="51"/>
      <c r="T45" s="51"/>
      <c r="U45" s="51"/>
      <c r="V45" s="51"/>
      <c r="W45" s="51"/>
      <c r="X45" s="51">
        <v>58.78</v>
      </c>
      <c r="Y45" s="51"/>
      <c r="Z45" s="51"/>
      <c r="AA45" s="51"/>
      <c r="AB45" s="63" t="s">
        <v>261</v>
      </c>
      <c r="AC45" s="64">
        <v>20</v>
      </c>
      <c r="AD45" s="64">
        <v>81</v>
      </c>
      <c r="AE45" s="25" t="s">
        <v>44</v>
      </c>
      <c r="AF45" s="46" t="s">
        <v>258</v>
      </c>
    </row>
    <row r="46" s="7" customFormat="1" ht="65" customHeight="1" spans="1:32">
      <c r="A46" s="24">
        <v>39</v>
      </c>
      <c r="B46" s="25" t="s">
        <v>220</v>
      </c>
      <c r="C46" s="25" t="s">
        <v>241</v>
      </c>
      <c r="D46" s="25" t="s">
        <v>38</v>
      </c>
      <c r="E46" s="25" t="s">
        <v>102</v>
      </c>
      <c r="F46" s="25" t="s">
        <v>102</v>
      </c>
      <c r="G46" s="25" t="s">
        <v>254</v>
      </c>
      <c r="H46" s="36" t="s">
        <v>262</v>
      </c>
      <c r="I46" s="49" t="s">
        <v>263</v>
      </c>
      <c r="J46" s="46">
        <f t="shared" si="2"/>
        <v>41.22</v>
      </c>
      <c r="K46" s="26"/>
      <c r="L46" s="47">
        <f t="shared" si="1"/>
        <v>41.22</v>
      </c>
      <c r="M46" s="50"/>
      <c r="N46" s="50"/>
      <c r="O46" s="50"/>
      <c r="P46" s="50"/>
      <c r="Q46" s="50"/>
      <c r="R46" s="50"/>
      <c r="S46" s="50"/>
      <c r="T46" s="50"/>
      <c r="U46" s="50"/>
      <c r="V46" s="50"/>
      <c r="W46" s="50"/>
      <c r="X46" s="50">
        <v>41.22</v>
      </c>
      <c r="Y46" s="50"/>
      <c r="Z46" s="50"/>
      <c r="AA46" s="50"/>
      <c r="AB46" s="62" t="s">
        <v>264</v>
      </c>
      <c r="AC46" s="61">
        <v>5</v>
      </c>
      <c r="AD46" s="61">
        <v>22</v>
      </c>
      <c r="AE46" s="25" t="s">
        <v>44</v>
      </c>
      <c r="AF46" s="46" t="s">
        <v>258</v>
      </c>
    </row>
    <row r="47" s="7" customFormat="1" ht="69" customHeight="1" spans="1:32">
      <c r="A47" s="24">
        <v>40</v>
      </c>
      <c r="B47" s="25" t="s">
        <v>220</v>
      </c>
      <c r="C47" s="25" t="s">
        <v>265</v>
      </c>
      <c r="D47" s="25" t="s">
        <v>38</v>
      </c>
      <c r="E47" s="25" t="s">
        <v>266</v>
      </c>
      <c r="F47" s="25" t="s">
        <v>266</v>
      </c>
      <c r="G47" s="25" t="s">
        <v>267</v>
      </c>
      <c r="H47" s="36" t="s">
        <v>268</v>
      </c>
      <c r="I47" s="49" t="s">
        <v>269</v>
      </c>
      <c r="J47" s="46">
        <f t="shared" si="2"/>
        <v>17</v>
      </c>
      <c r="K47" s="26"/>
      <c r="L47" s="47">
        <f t="shared" si="1"/>
        <v>17</v>
      </c>
      <c r="M47" s="50"/>
      <c r="N47" s="50"/>
      <c r="O47" s="50"/>
      <c r="P47" s="50"/>
      <c r="Q47" s="50"/>
      <c r="R47" s="50"/>
      <c r="S47" s="50"/>
      <c r="T47" s="50"/>
      <c r="U47" s="50"/>
      <c r="V47" s="50"/>
      <c r="W47" s="50"/>
      <c r="X47" s="50"/>
      <c r="Y47" s="50">
        <v>17</v>
      </c>
      <c r="Z47" s="50"/>
      <c r="AA47" s="50"/>
      <c r="AB47" s="62" t="s">
        <v>270</v>
      </c>
      <c r="AC47" s="61">
        <v>5</v>
      </c>
      <c r="AD47" s="61">
        <v>24</v>
      </c>
      <c r="AE47" s="25" t="s">
        <v>44</v>
      </c>
      <c r="AF47" s="46" t="s">
        <v>271</v>
      </c>
    </row>
    <row r="48" s="8" customFormat="1" ht="85" customHeight="1" spans="1:32">
      <c r="A48" s="24">
        <v>41</v>
      </c>
      <c r="B48" s="25" t="s">
        <v>220</v>
      </c>
      <c r="C48" s="25" t="s">
        <v>272</v>
      </c>
      <c r="D48" s="25" t="s">
        <v>38</v>
      </c>
      <c r="E48" s="25" t="s">
        <v>266</v>
      </c>
      <c r="F48" s="25" t="s">
        <v>266</v>
      </c>
      <c r="G48" s="25" t="s">
        <v>267</v>
      </c>
      <c r="H48" s="36" t="s">
        <v>273</v>
      </c>
      <c r="I48" s="49" t="s">
        <v>274</v>
      </c>
      <c r="J48" s="46">
        <f t="shared" si="2"/>
        <v>25</v>
      </c>
      <c r="K48" s="26"/>
      <c r="L48" s="47">
        <f t="shared" si="1"/>
        <v>25</v>
      </c>
      <c r="M48" s="51"/>
      <c r="N48" s="51"/>
      <c r="O48" s="51"/>
      <c r="P48" s="51"/>
      <c r="Q48" s="51"/>
      <c r="R48" s="51"/>
      <c r="S48" s="51"/>
      <c r="T48" s="51"/>
      <c r="U48" s="51"/>
      <c r="V48" s="51"/>
      <c r="W48" s="51"/>
      <c r="X48" s="51"/>
      <c r="Y48" s="51">
        <v>25</v>
      </c>
      <c r="Z48" s="51"/>
      <c r="AA48" s="51"/>
      <c r="AB48" s="63" t="s">
        <v>275</v>
      </c>
      <c r="AC48" s="64">
        <v>12</v>
      </c>
      <c r="AD48" s="64">
        <v>61</v>
      </c>
      <c r="AE48" s="25" t="s">
        <v>44</v>
      </c>
      <c r="AF48" s="46" t="s">
        <v>271</v>
      </c>
    </row>
    <row r="49" s="8" customFormat="1" ht="83" customHeight="1" spans="1:32">
      <c r="A49" s="24">
        <v>42</v>
      </c>
      <c r="B49" s="25" t="s">
        <v>220</v>
      </c>
      <c r="C49" s="25" t="s">
        <v>241</v>
      </c>
      <c r="D49" s="25" t="s">
        <v>38</v>
      </c>
      <c r="E49" s="25" t="s">
        <v>266</v>
      </c>
      <c r="F49" s="25" t="s">
        <v>266</v>
      </c>
      <c r="G49" s="25" t="s">
        <v>267</v>
      </c>
      <c r="H49" s="36" t="s">
        <v>276</v>
      </c>
      <c r="I49" s="49" t="s">
        <v>277</v>
      </c>
      <c r="J49" s="46">
        <f t="shared" si="2"/>
        <v>159.43</v>
      </c>
      <c r="K49" s="26"/>
      <c r="L49" s="47">
        <f t="shared" si="1"/>
        <v>159.43</v>
      </c>
      <c r="M49" s="51"/>
      <c r="N49" s="51"/>
      <c r="O49" s="51"/>
      <c r="P49" s="51"/>
      <c r="Q49" s="51"/>
      <c r="R49" s="51">
        <v>100</v>
      </c>
      <c r="S49" s="51"/>
      <c r="T49" s="51"/>
      <c r="U49" s="51"/>
      <c r="V49" s="51"/>
      <c r="W49" s="51"/>
      <c r="X49" s="51">
        <v>59.43</v>
      </c>
      <c r="Y49" s="51"/>
      <c r="Z49" s="51"/>
      <c r="AA49" s="51"/>
      <c r="AB49" s="63" t="s">
        <v>278</v>
      </c>
      <c r="AC49" s="64">
        <v>5</v>
      </c>
      <c r="AD49" s="64">
        <v>18</v>
      </c>
      <c r="AE49" s="25" t="s">
        <v>44</v>
      </c>
      <c r="AF49" s="46" t="s">
        <v>271</v>
      </c>
    </row>
    <row r="50" s="8" customFormat="1" ht="85" customHeight="1" spans="1:32">
      <c r="A50" s="24">
        <v>43</v>
      </c>
      <c r="B50" s="25" t="s">
        <v>220</v>
      </c>
      <c r="C50" s="25" t="s">
        <v>279</v>
      </c>
      <c r="D50" s="25" t="s">
        <v>38</v>
      </c>
      <c r="E50" s="25" t="s">
        <v>266</v>
      </c>
      <c r="F50" s="25" t="s">
        <v>266</v>
      </c>
      <c r="G50" s="25" t="s">
        <v>267</v>
      </c>
      <c r="H50" s="36" t="s">
        <v>280</v>
      </c>
      <c r="I50" s="49" t="s">
        <v>281</v>
      </c>
      <c r="J50" s="46">
        <f t="shared" si="2"/>
        <v>49.24</v>
      </c>
      <c r="K50" s="26"/>
      <c r="L50" s="47">
        <f t="shared" si="1"/>
        <v>49.24</v>
      </c>
      <c r="M50" s="51"/>
      <c r="N50" s="51"/>
      <c r="O50" s="51"/>
      <c r="P50" s="51"/>
      <c r="Q50" s="51"/>
      <c r="R50" s="51"/>
      <c r="S50" s="51"/>
      <c r="T50" s="51"/>
      <c r="U50" s="51"/>
      <c r="V50" s="51"/>
      <c r="W50" s="51"/>
      <c r="X50" s="51">
        <v>41.24</v>
      </c>
      <c r="Y50" s="51">
        <v>8</v>
      </c>
      <c r="Z50" s="51"/>
      <c r="AA50" s="51"/>
      <c r="AB50" s="63" t="s">
        <v>282</v>
      </c>
      <c r="AC50" s="64">
        <v>5</v>
      </c>
      <c r="AD50" s="64">
        <v>22</v>
      </c>
      <c r="AE50" s="25" t="s">
        <v>44</v>
      </c>
      <c r="AF50" s="46" t="s">
        <v>271</v>
      </c>
    </row>
    <row r="51" s="8" customFormat="1" ht="115" customHeight="1" spans="1:32">
      <c r="A51" s="24">
        <v>44</v>
      </c>
      <c r="B51" s="25" t="s">
        <v>220</v>
      </c>
      <c r="C51" s="25" t="s">
        <v>283</v>
      </c>
      <c r="D51" s="25" t="s">
        <v>38</v>
      </c>
      <c r="E51" s="25" t="s">
        <v>70</v>
      </c>
      <c r="F51" s="25" t="s">
        <v>70</v>
      </c>
      <c r="G51" s="25" t="s">
        <v>284</v>
      </c>
      <c r="H51" s="25" t="s">
        <v>285</v>
      </c>
      <c r="I51" s="49" t="s">
        <v>286</v>
      </c>
      <c r="J51" s="46">
        <f t="shared" si="2"/>
        <v>300</v>
      </c>
      <c r="K51" s="26"/>
      <c r="L51" s="47">
        <f t="shared" si="1"/>
        <v>300</v>
      </c>
      <c r="M51" s="51"/>
      <c r="N51" s="51"/>
      <c r="O51" s="51"/>
      <c r="P51" s="51"/>
      <c r="Q51" s="51"/>
      <c r="R51" s="51"/>
      <c r="S51" s="51"/>
      <c r="T51" s="51"/>
      <c r="U51" s="51"/>
      <c r="V51" s="51"/>
      <c r="W51" s="51"/>
      <c r="X51" s="51"/>
      <c r="Y51" s="51">
        <v>300</v>
      </c>
      <c r="Z51" s="51"/>
      <c r="AA51" s="51"/>
      <c r="AB51" s="63" t="s">
        <v>287</v>
      </c>
      <c r="AC51" s="64">
        <v>25</v>
      </c>
      <c r="AD51" s="64">
        <v>102</v>
      </c>
      <c r="AE51" s="25" t="s">
        <v>44</v>
      </c>
      <c r="AF51" s="46" t="s">
        <v>288</v>
      </c>
    </row>
    <row r="52" s="8" customFormat="1" ht="62" customHeight="1" spans="1:32">
      <c r="A52" s="24">
        <v>45</v>
      </c>
      <c r="B52" s="25" t="s">
        <v>220</v>
      </c>
      <c r="C52" s="25" t="s">
        <v>241</v>
      </c>
      <c r="D52" s="25" t="s">
        <v>38</v>
      </c>
      <c r="E52" s="25" t="s">
        <v>207</v>
      </c>
      <c r="F52" s="25" t="s">
        <v>207</v>
      </c>
      <c r="G52" s="25" t="s">
        <v>289</v>
      </c>
      <c r="H52" s="25" t="s">
        <v>290</v>
      </c>
      <c r="I52" s="45" t="s">
        <v>291</v>
      </c>
      <c r="J52" s="46">
        <f t="shared" si="2"/>
        <v>57</v>
      </c>
      <c r="K52" s="26"/>
      <c r="L52" s="47">
        <f t="shared" si="1"/>
        <v>57</v>
      </c>
      <c r="M52" s="51"/>
      <c r="N52" s="51"/>
      <c r="O52" s="51"/>
      <c r="P52" s="51"/>
      <c r="Q52" s="51"/>
      <c r="R52" s="51">
        <v>57</v>
      </c>
      <c r="S52" s="51"/>
      <c r="T52" s="51"/>
      <c r="U52" s="51"/>
      <c r="V52" s="51"/>
      <c r="W52" s="51"/>
      <c r="X52" s="51"/>
      <c r="Y52" s="51"/>
      <c r="Z52" s="51"/>
      <c r="AA52" s="51"/>
      <c r="AB52" s="63" t="s">
        <v>292</v>
      </c>
      <c r="AC52" s="64">
        <v>10</v>
      </c>
      <c r="AD52" s="64">
        <v>52</v>
      </c>
      <c r="AE52" s="25" t="s">
        <v>44</v>
      </c>
      <c r="AF52" s="46" t="s">
        <v>293</v>
      </c>
    </row>
    <row r="53" s="8" customFormat="1" ht="98" customHeight="1" spans="1:32">
      <c r="A53" s="24">
        <v>46</v>
      </c>
      <c r="B53" s="25" t="s">
        <v>220</v>
      </c>
      <c r="C53" s="25" t="s">
        <v>283</v>
      </c>
      <c r="D53" s="25" t="s">
        <v>38</v>
      </c>
      <c r="E53" s="25" t="s">
        <v>294</v>
      </c>
      <c r="F53" s="25" t="s">
        <v>294</v>
      </c>
      <c r="G53" s="25" t="s">
        <v>295</v>
      </c>
      <c r="H53" s="36" t="s">
        <v>296</v>
      </c>
      <c r="I53" s="45" t="s">
        <v>297</v>
      </c>
      <c r="J53" s="46">
        <f t="shared" si="2"/>
        <v>167.2</v>
      </c>
      <c r="K53" s="26"/>
      <c r="L53" s="47">
        <f t="shared" si="1"/>
        <v>167.2</v>
      </c>
      <c r="M53" s="51">
        <v>59.928</v>
      </c>
      <c r="N53" s="51"/>
      <c r="O53" s="51"/>
      <c r="P53" s="51"/>
      <c r="Q53" s="51"/>
      <c r="R53" s="51"/>
      <c r="S53" s="51"/>
      <c r="T53" s="51"/>
      <c r="U53" s="51"/>
      <c r="V53" s="51"/>
      <c r="W53" s="51"/>
      <c r="X53" s="51"/>
      <c r="Y53" s="51">
        <v>107.272</v>
      </c>
      <c r="Z53" s="51"/>
      <c r="AA53" s="51"/>
      <c r="AB53" s="63" t="s">
        <v>298</v>
      </c>
      <c r="AC53" s="64">
        <v>4</v>
      </c>
      <c r="AD53" s="64">
        <v>8</v>
      </c>
      <c r="AE53" s="25" t="s">
        <v>44</v>
      </c>
      <c r="AF53" s="46" t="s">
        <v>299</v>
      </c>
    </row>
    <row r="54" s="8" customFormat="1" ht="114" customHeight="1" spans="1:32">
      <c r="A54" s="24">
        <v>47</v>
      </c>
      <c r="B54" s="25" t="s">
        <v>220</v>
      </c>
      <c r="C54" s="25" t="s">
        <v>300</v>
      </c>
      <c r="D54" s="25" t="s">
        <v>38</v>
      </c>
      <c r="E54" s="25" t="s">
        <v>94</v>
      </c>
      <c r="F54" s="25" t="s">
        <v>94</v>
      </c>
      <c r="G54" s="25" t="s">
        <v>301</v>
      </c>
      <c r="H54" s="25" t="s">
        <v>302</v>
      </c>
      <c r="I54" s="45" t="s">
        <v>303</v>
      </c>
      <c r="J54" s="46">
        <f t="shared" si="2"/>
        <v>377.6</v>
      </c>
      <c r="K54" s="26"/>
      <c r="L54" s="47">
        <f t="shared" si="1"/>
        <v>77.6</v>
      </c>
      <c r="M54" s="51"/>
      <c r="N54" s="51"/>
      <c r="O54" s="51"/>
      <c r="P54" s="51"/>
      <c r="Q54" s="51"/>
      <c r="R54" s="51">
        <v>77.6</v>
      </c>
      <c r="S54" s="51"/>
      <c r="T54" s="51"/>
      <c r="U54" s="51"/>
      <c r="V54" s="51"/>
      <c r="W54" s="51"/>
      <c r="X54" s="51"/>
      <c r="Y54" s="51"/>
      <c r="Z54" s="51"/>
      <c r="AA54" s="51">
        <v>300</v>
      </c>
      <c r="AB54" s="63" t="s">
        <v>304</v>
      </c>
      <c r="AC54" s="64">
        <v>25</v>
      </c>
      <c r="AD54" s="64">
        <v>103</v>
      </c>
      <c r="AE54" s="25" t="s">
        <v>44</v>
      </c>
      <c r="AF54" s="46" t="s">
        <v>305</v>
      </c>
    </row>
    <row r="55" s="7" customFormat="1" ht="86" customHeight="1" spans="1:32">
      <c r="A55" s="24">
        <v>48</v>
      </c>
      <c r="B55" s="25" t="s">
        <v>194</v>
      </c>
      <c r="C55" s="25" t="s">
        <v>306</v>
      </c>
      <c r="D55" s="25" t="s">
        <v>38</v>
      </c>
      <c r="E55" s="25" t="s">
        <v>207</v>
      </c>
      <c r="F55" s="25" t="s">
        <v>207</v>
      </c>
      <c r="G55" s="25" t="s">
        <v>307</v>
      </c>
      <c r="H55" s="36" t="s">
        <v>308</v>
      </c>
      <c r="I55" s="45" t="s">
        <v>309</v>
      </c>
      <c r="J55" s="46">
        <f t="shared" si="2"/>
        <v>49</v>
      </c>
      <c r="K55" s="26"/>
      <c r="L55" s="47">
        <f t="shared" si="1"/>
        <v>49</v>
      </c>
      <c r="M55" s="50">
        <v>24.222</v>
      </c>
      <c r="N55" s="50"/>
      <c r="O55" s="50"/>
      <c r="P55" s="50"/>
      <c r="Q55" s="50"/>
      <c r="R55" s="50">
        <v>24.778</v>
      </c>
      <c r="S55" s="50"/>
      <c r="T55" s="50"/>
      <c r="U55" s="50"/>
      <c r="V55" s="50"/>
      <c r="W55" s="50"/>
      <c r="X55" s="50"/>
      <c r="Y55" s="50"/>
      <c r="Z55" s="50"/>
      <c r="AA55" s="50"/>
      <c r="AB55" s="62" t="s">
        <v>310</v>
      </c>
      <c r="AC55" s="61">
        <v>5</v>
      </c>
      <c r="AD55" s="61">
        <v>21</v>
      </c>
      <c r="AE55" s="25" t="s">
        <v>44</v>
      </c>
      <c r="AF55" s="46" t="s">
        <v>311</v>
      </c>
    </row>
    <row r="56" s="8" customFormat="1" ht="65" customHeight="1" spans="1:32">
      <c r="A56" s="24">
        <v>49</v>
      </c>
      <c r="B56" s="25" t="s">
        <v>194</v>
      </c>
      <c r="C56" s="25" t="s">
        <v>306</v>
      </c>
      <c r="D56" s="25" t="s">
        <v>38</v>
      </c>
      <c r="E56" s="25" t="s">
        <v>266</v>
      </c>
      <c r="F56" s="25" t="s">
        <v>266</v>
      </c>
      <c r="G56" s="25" t="s">
        <v>312</v>
      </c>
      <c r="H56" s="36" t="s">
        <v>313</v>
      </c>
      <c r="I56" s="49" t="s">
        <v>314</v>
      </c>
      <c r="J56" s="46">
        <f t="shared" si="2"/>
        <v>45</v>
      </c>
      <c r="K56" s="26"/>
      <c r="L56" s="47">
        <f t="shared" si="1"/>
        <v>45</v>
      </c>
      <c r="M56" s="51"/>
      <c r="N56" s="51"/>
      <c r="O56" s="51"/>
      <c r="P56" s="51"/>
      <c r="Q56" s="51"/>
      <c r="R56" s="51">
        <v>45</v>
      </c>
      <c r="S56" s="51"/>
      <c r="T56" s="51"/>
      <c r="U56" s="51"/>
      <c r="V56" s="51"/>
      <c r="W56" s="51"/>
      <c r="X56" s="51"/>
      <c r="Y56" s="51"/>
      <c r="Z56" s="51"/>
      <c r="AA56" s="51"/>
      <c r="AB56" s="63" t="s">
        <v>315</v>
      </c>
      <c r="AC56" s="64">
        <v>4</v>
      </c>
      <c r="AD56" s="64">
        <v>20</v>
      </c>
      <c r="AE56" s="25" t="s">
        <v>44</v>
      </c>
      <c r="AF56" s="46" t="s">
        <v>316</v>
      </c>
    </row>
    <row r="57" s="8" customFormat="1" ht="96" customHeight="1" spans="1:32">
      <c r="A57" s="24">
        <v>50</v>
      </c>
      <c r="B57" s="25" t="s">
        <v>220</v>
      </c>
      <c r="C57" s="25" t="s">
        <v>317</v>
      </c>
      <c r="D57" s="25" t="s">
        <v>38</v>
      </c>
      <c r="E57" s="25" t="s">
        <v>70</v>
      </c>
      <c r="F57" s="25" t="s">
        <v>70</v>
      </c>
      <c r="G57" s="25" t="s">
        <v>318</v>
      </c>
      <c r="H57" s="36" t="s">
        <v>319</v>
      </c>
      <c r="I57" s="45" t="s">
        <v>320</v>
      </c>
      <c r="J57" s="46">
        <f t="shared" si="2"/>
        <v>38</v>
      </c>
      <c r="K57" s="26"/>
      <c r="L57" s="47">
        <f t="shared" si="1"/>
        <v>38</v>
      </c>
      <c r="M57" s="51"/>
      <c r="N57" s="51"/>
      <c r="O57" s="51"/>
      <c r="P57" s="51"/>
      <c r="Q57" s="51"/>
      <c r="R57" s="51">
        <v>38</v>
      </c>
      <c r="S57" s="51"/>
      <c r="T57" s="51"/>
      <c r="U57" s="51"/>
      <c r="V57" s="51"/>
      <c r="W57" s="51"/>
      <c r="X57" s="51"/>
      <c r="Y57" s="51"/>
      <c r="Z57" s="51"/>
      <c r="AA57" s="51"/>
      <c r="AB57" s="63" t="s">
        <v>321</v>
      </c>
      <c r="AC57" s="64">
        <v>0</v>
      </c>
      <c r="AD57" s="64">
        <v>0</v>
      </c>
      <c r="AE57" s="25" t="s">
        <v>44</v>
      </c>
      <c r="AF57" s="46" t="s">
        <v>322</v>
      </c>
    </row>
    <row r="58" s="8" customFormat="1" ht="77" customHeight="1" spans="1:32">
      <c r="A58" s="24">
        <v>51</v>
      </c>
      <c r="B58" s="25" t="s">
        <v>220</v>
      </c>
      <c r="C58" s="25" t="s">
        <v>241</v>
      </c>
      <c r="D58" s="25" t="s">
        <v>38</v>
      </c>
      <c r="E58" s="25" t="s">
        <v>78</v>
      </c>
      <c r="F58" s="25" t="s">
        <v>78</v>
      </c>
      <c r="G58" s="25" t="s">
        <v>323</v>
      </c>
      <c r="H58" s="25" t="s">
        <v>324</v>
      </c>
      <c r="I58" s="45" t="s">
        <v>325</v>
      </c>
      <c r="J58" s="46">
        <f t="shared" si="2"/>
        <v>80</v>
      </c>
      <c r="K58" s="26"/>
      <c r="L58" s="47">
        <f t="shared" si="1"/>
        <v>80</v>
      </c>
      <c r="M58" s="51"/>
      <c r="N58" s="51"/>
      <c r="O58" s="51"/>
      <c r="P58" s="51"/>
      <c r="Q58" s="51"/>
      <c r="R58" s="51">
        <v>80</v>
      </c>
      <c r="S58" s="51"/>
      <c r="T58" s="51"/>
      <c r="U58" s="51"/>
      <c r="V58" s="51"/>
      <c r="W58" s="51"/>
      <c r="X58" s="51"/>
      <c r="Y58" s="51"/>
      <c r="Z58" s="51"/>
      <c r="AA58" s="51"/>
      <c r="AB58" s="63" t="s">
        <v>326</v>
      </c>
      <c r="AC58" s="64">
        <v>2</v>
      </c>
      <c r="AD58" s="64">
        <v>5</v>
      </c>
      <c r="AE58" s="25" t="s">
        <v>44</v>
      </c>
      <c r="AF58" s="46" t="s">
        <v>327</v>
      </c>
    </row>
    <row r="59" s="8" customFormat="1" ht="89" customHeight="1" spans="1:32">
      <c r="A59" s="24">
        <v>52</v>
      </c>
      <c r="B59" s="25" t="s">
        <v>50</v>
      </c>
      <c r="C59" s="25" t="s">
        <v>328</v>
      </c>
      <c r="D59" s="25" t="s">
        <v>38</v>
      </c>
      <c r="E59" s="25" t="s">
        <v>70</v>
      </c>
      <c r="F59" s="25" t="s">
        <v>70</v>
      </c>
      <c r="G59" s="25" t="s">
        <v>329</v>
      </c>
      <c r="H59" s="25" t="s">
        <v>330</v>
      </c>
      <c r="I59" s="49" t="s">
        <v>331</v>
      </c>
      <c r="J59" s="46">
        <f t="shared" si="2"/>
        <v>300</v>
      </c>
      <c r="K59" s="26"/>
      <c r="L59" s="47">
        <f t="shared" si="1"/>
        <v>50</v>
      </c>
      <c r="M59" s="51"/>
      <c r="N59" s="51"/>
      <c r="O59" s="51"/>
      <c r="P59" s="51"/>
      <c r="Q59" s="51"/>
      <c r="R59" s="51"/>
      <c r="S59" s="51"/>
      <c r="T59" s="51"/>
      <c r="U59" s="51"/>
      <c r="V59" s="51"/>
      <c r="W59" s="51"/>
      <c r="X59" s="51"/>
      <c r="Y59" s="51">
        <v>50</v>
      </c>
      <c r="Z59" s="51"/>
      <c r="AA59" s="51">
        <v>250</v>
      </c>
      <c r="AB59" s="63" t="s">
        <v>332</v>
      </c>
      <c r="AC59" s="64">
        <v>20</v>
      </c>
      <c r="AD59" s="64">
        <v>81</v>
      </c>
      <c r="AE59" s="25" t="s">
        <v>44</v>
      </c>
      <c r="AF59" s="46" t="s">
        <v>333</v>
      </c>
    </row>
    <row r="60" s="8" customFormat="1" ht="72" customHeight="1" spans="1:32">
      <c r="A60" s="24">
        <v>53</v>
      </c>
      <c r="B60" s="25" t="s">
        <v>220</v>
      </c>
      <c r="C60" s="25" t="s">
        <v>241</v>
      </c>
      <c r="D60" s="25" t="s">
        <v>38</v>
      </c>
      <c r="E60" s="25" t="s">
        <v>266</v>
      </c>
      <c r="F60" s="25" t="s">
        <v>266</v>
      </c>
      <c r="G60" s="25" t="s">
        <v>334</v>
      </c>
      <c r="H60" s="25" t="s">
        <v>335</v>
      </c>
      <c r="I60" s="45" t="s">
        <v>336</v>
      </c>
      <c r="J60" s="46">
        <f t="shared" si="2"/>
        <v>74</v>
      </c>
      <c r="K60" s="26"/>
      <c r="L60" s="47">
        <f t="shared" si="1"/>
        <v>74</v>
      </c>
      <c r="M60" s="51"/>
      <c r="N60" s="51"/>
      <c r="O60" s="51"/>
      <c r="P60" s="51"/>
      <c r="Q60" s="51"/>
      <c r="R60" s="51">
        <v>74</v>
      </c>
      <c r="S60" s="51"/>
      <c r="T60" s="51"/>
      <c r="U60" s="51"/>
      <c r="V60" s="51"/>
      <c r="W60" s="51"/>
      <c r="X60" s="51"/>
      <c r="Y60" s="51"/>
      <c r="Z60" s="51"/>
      <c r="AA60" s="51"/>
      <c r="AB60" s="63" t="s">
        <v>337</v>
      </c>
      <c r="AC60" s="64">
        <v>3</v>
      </c>
      <c r="AD60" s="64">
        <v>14</v>
      </c>
      <c r="AE60" s="25" t="s">
        <v>44</v>
      </c>
      <c r="AF60" s="46" t="s">
        <v>338</v>
      </c>
    </row>
    <row r="61" s="8" customFormat="1" ht="108" customHeight="1" spans="1:32">
      <c r="A61" s="24">
        <v>54</v>
      </c>
      <c r="B61" s="25" t="s">
        <v>220</v>
      </c>
      <c r="C61" s="25" t="s">
        <v>241</v>
      </c>
      <c r="D61" s="25" t="s">
        <v>38</v>
      </c>
      <c r="E61" s="25" t="s">
        <v>62</v>
      </c>
      <c r="F61" s="25" t="s">
        <v>62</v>
      </c>
      <c r="G61" s="25" t="s">
        <v>339</v>
      </c>
      <c r="H61" s="25" t="s">
        <v>340</v>
      </c>
      <c r="I61" s="45" t="s">
        <v>341</v>
      </c>
      <c r="J61" s="46">
        <f t="shared" si="2"/>
        <v>68</v>
      </c>
      <c r="K61" s="26"/>
      <c r="L61" s="47">
        <f t="shared" si="1"/>
        <v>68</v>
      </c>
      <c r="M61" s="51">
        <v>68</v>
      </c>
      <c r="N61" s="51"/>
      <c r="O61" s="51"/>
      <c r="P61" s="51"/>
      <c r="Q61" s="51"/>
      <c r="R61" s="51"/>
      <c r="S61" s="51"/>
      <c r="T61" s="51"/>
      <c r="U61" s="51"/>
      <c r="V61" s="51"/>
      <c r="W61" s="51"/>
      <c r="X61" s="51"/>
      <c r="Y61" s="51"/>
      <c r="Z61" s="51"/>
      <c r="AA61" s="51"/>
      <c r="AB61" s="63" t="s">
        <v>342</v>
      </c>
      <c r="AC61" s="64">
        <v>2</v>
      </c>
      <c r="AD61" s="64">
        <v>8</v>
      </c>
      <c r="AE61" s="25" t="s">
        <v>44</v>
      </c>
      <c r="AF61" s="46" t="s">
        <v>343</v>
      </c>
    </row>
    <row r="62" s="8" customFormat="1" ht="78" customHeight="1" spans="1:32">
      <c r="A62" s="24">
        <v>55</v>
      </c>
      <c r="B62" s="25" t="s">
        <v>220</v>
      </c>
      <c r="C62" s="25" t="s">
        <v>272</v>
      </c>
      <c r="D62" s="25" t="s">
        <v>38</v>
      </c>
      <c r="E62" s="25" t="s">
        <v>62</v>
      </c>
      <c r="F62" s="25" t="s">
        <v>62</v>
      </c>
      <c r="G62" s="25" t="s">
        <v>339</v>
      </c>
      <c r="H62" s="25" t="s">
        <v>344</v>
      </c>
      <c r="I62" s="45" t="s">
        <v>345</v>
      </c>
      <c r="J62" s="46">
        <f t="shared" si="2"/>
        <v>20.58</v>
      </c>
      <c r="K62" s="26"/>
      <c r="L62" s="47">
        <f t="shared" si="1"/>
        <v>20.58</v>
      </c>
      <c r="M62" s="51"/>
      <c r="N62" s="51"/>
      <c r="O62" s="51"/>
      <c r="P62" s="51"/>
      <c r="Q62" s="51"/>
      <c r="R62" s="51"/>
      <c r="S62" s="51"/>
      <c r="T62" s="51"/>
      <c r="U62" s="51"/>
      <c r="V62" s="51"/>
      <c r="W62" s="51"/>
      <c r="X62" s="51"/>
      <c r="Y62" s="51">
        <v>20.58</v>
      </c>
      <c r="Z62" s="51"/>
      <c r="AA62" s="51"/>
      <c r="AB62" s="63" t="s">
        <v>346</v>
      </c>
      <c r="AC62" s="64">
        <v>1</v>
      </c>
      <c r="AD62" s="64">
        <v>4</v>
      </c>
      <c r="AE62" s="25" t="s">
        <v>44</v>
      </c>
      <c r="AF62" s="46" t="s">
        <v>343</v>
      </c>
    </row>
    <row r="63" s="8" customFormat="1" ht="78" customHeight="1" spans="1:32">
      <c r="A63" s="24">
        <v>56</v>
      </c>
      <c r="B63" s="25" t="s">
        <v>220</v>
      </c>
      <c r="C63" s="25" t="s">
        <v>272</v>
      </c>
      <c r="D63" s="25" t="s">
        <v>38</v>
      </c>
      <c r="E63" s="25" t="s">
        <v>110</v>
      </c>
      <c r="F63" s="25" t="s">
        <v>110</v>
      </c>
      <c r="G63" s="25" t="s">
        <v>347</v>
      </c>
      <c r="H63" s="25" t="s">
        <v>348</v>
      </c>
      <c r="I63" s="45" t="s">
        <v>349</v>
      </c>
      <c r="J63" s="46">
        <f t="shared" si="2"/>
        <v>25</v>
      </c>
      <c r="K63" s="26"/>
      <c r="L63" s="47">
        <f t="shared" si="1"/>
        <v>25</v>
      </c>
      <c r="M63" s="51">
        <v>25</v>
      </c>
      <c r="N63" s="51"/>
      <c r="O63" s="51"/>
      <c r="P63" s="51"/>
      <c r="Q63" s="51"/>
      <c r="R63" s="51"/>
      <c r="S63" s="51"/>
      <c r="T63" s="51"/>
      <c r="U63" s="51"/>
      <c r="V63" s="51"/>
      <c r="W63" s="51"/>
      <c r="X63" s="51"/>
      <c r="Y63" s="51">
        <v>0</v>
      </c>
      <c r="Z63" s="51"/>
      <c r="AA63" s="51"/>
      <c r="AB63" s="63" t="s">
        <v>350</v>
      </c>
      <c r="AC63" s="64">
        <v>22</v>
      </c>
      <c r="AD63" s="64">
        <v>105</v>
      </c>
      <c r="AE63" s="25" t="s">
        <v>44</v>
      </c>
      <c r="AF63" s="46" t="s">
        <v>351</v>
      </c>
    </row>
    <row r="64" s="8" customFormat="1" ht="113" customHeight="1" spans="1:32">
      <c r="A64" s="24">
        <v>57</v>
      </c>
      <c r="B64" s="25" t="s">
        <v>50</v>
      </c>
      <c r="C64" s="25" t="s">
        <v>352</v>
      </c>
      <c r="D64" s="25" t="s">
        <v>38</v>
      </c>
      <c r="E64" s="25" t="s">
        <v>353</v>
      </c>
      <c r="F64" s="25" t="s">
        <v>40</v>
      </c>
      <c r="G64" s="25"/>
      <c r="H64" s="25" t="s">
        <v>354</v>
      </c>
      <c r="I64" s="45" t="s">
        <v>355</v>
      </c>
      <c r="J64" s="46">
        <f t="shared" si="2"/>
        <v>1420</v>
      </c>
      <c r="K64" s="26"/>
      <c r="L64" s="47">
        <f t="shared" si="1"/>
        <v>426</v>
      </c>
      <c r="M64" s="51"/>
      <c r="N64" s="51"/>
      <c r="O64" s="51"/>
      <c r="P64" s="51"/>
      <c r="Q64" s="51"/>
      <c r="R64" s="51">
        <v>426</v>
      </c>
      <c r="S64" s="51"/>
      <c r="T64" s="51"/>
      <c r="U64" s="51"/>
      <c r="V64" s="51"/>
      <c r="W64" s="51"/>
      <c r="X64" s="51"/>
      <c r="Y64" s="51"/>
      <c r="Z64" s="51"/>
      <c r="AA64" s="51">
        <v>994</v>
      </c>
      <c r="AB64" s="63" t="s">
        <v>356</v>
      </c>
      <c r="AC64" s="64">
        <v>20</v>
      </c>
      <c r="AD64" s="64">
        <v>101</v>
      </c>
      <c r="AE64" s="25" t="s">
        <v>44</v>
      </c>
      <c r="AF64" s="24"/>
    </row>
    <row r="65" s="8" customFormat="1" ht="81" customHeight="1" spans="1:32">
      <c r="A65" s="24">
        <v>58</v>
      </c>
      <c r="B65" s="25" t="s">
        <v>220</v>
      </c>
      <c r="C65" s="25" t="s">
        <v>283</v>
      </c>
      <c r="D65" s="25" t="s">
        <v>38</v>
      </c>
      <c r="E65" s="25" t="s">
        <v>70</v>
      </c>
      <c r="F65" s="25" t="s">
        <v>70</v>
      </c>
      <c r="G65" s="25" t="s">
        <v>284</v>
      </c>
      <c r="H65" s="25" t="s">
        <v>357</v>
      </c>
      <c r="I65" s="49" t="s">
        <v>358</v>
      </c>
      <c r="J65" s="46">
        <f t="shared" si="2"/>
        <v>100</v>
      </c>
      <c r="K65" s="26"/>
      <c r="L65" s="47">
        <f t="shared" si="1"/>
        <v>100</v>
      </c>
      <c r="M65" s="51"/>
      <c r="N65" s="51"/>
      <c r="O65" s="51"/>
      <c r="P65" s="51"/>
      <c r="Q65" s="51"/>
      <c r="R65" s="51"/>
      <c r="S65" s="51"/>
      <c r="T65" s="51"/>
      <c r="U65" s="51"/>
      <c r="V65" s="51"/>
      <c r="W65" s="51"/>
      <c r="X65" s="51">
        <v>100</v>
      </c>
      <c r="Y65" s="51"/>
      <c r="Z65" s="51"/>
      <c r="AA65" s="51"/>
      <c r="AB65" s="63" t="s">
        <v>359</v>
      </c>
      <c r="AC65" s="64">
        <v>90</v>
      </c>
      <c r="AD65" s="64">
        <v>400</v>
      </c>
      <c r="AE65" s="25" t="s">
        <v>44</v>
      </c>
      <c r="AF65" s="46" t="s">
        <v>288</v>
      </c>
    </row>
    <row r="66" s="8" customFormat="1" ht="55" customHeight="1" spans="1:32">
      <c r="A66" s="24">
        <v>59</v>
      </c>
      <c r="B66" s="25" t="s">
        <v>194</v>
      </c>
      <c r="C66" s="25" t="s">
        <v>360</v>
      </c>
      <c r="D66" s="25" t="s">
        <v>38</v>
      </c>
      <c r="E66" s="25" t="s">
        <v>102</v>
      </c>
      <c r="F66" s="25" t="s">
        <v>102</v>
      </c>
      <c r="G66" s="25" t="s">
        <v>361</v>
      </c>
      <c r="H66" s="25" t="s">
        <v>362</v>
      </c>
      <c r="I66" s="49" t="s">
        <v>363</v>
      </c>
      <c r="J66" s="46">
        <f t="shared" si="2"/>
        <v>171.82</v>
      </c>
      <c r="K66" s="26"/>
      <c r="L66" s="47">
        <f t="shared" si="1"/>
        <v>64.75</v>
      </c>
      <c r="M66" s="51">
        <v>64.75</v>
      </c>
      <c r="N66" s="51"/>
      <c r="O66" s="51"/>
      <c r="P66" s="51"/>
      <c r="Q66" s="51"/>
      <c r="R66" s="51"/>
      <c r="S66" s="51"/>
      <c r="T66" s="51"/>
      <c r="U66" s="51"/>
      <c r="V66" s="51"/>
      <c r="W66" s="51"/>
      <c r="X66" s="51"/>
      <c r="Y66" s="51"/>
      <c r="Z66" s="51"/>
      <c r="AA66" s="51">
        <v>107.07</v>
      </c>
      <c r="AB66" s="63" t="s">
        <v>364</v>
      </c>
      <c r="AC66" s="64">
        <v>12</v>
      </c>
      <c r="AD66" s="64">
        <v>48</v>
      </c>
      <c r="AE66" s="63" t="s">
        <v>365</v>
      </c>
      <c r="AF66" s="65"/>
    </row>
    <row r="67" s="8" customFormat="1" ht="79" customHeight="1" spans="1:32">
      <c r="A67" s="24">
        <v>60</v>
      </c>
      <c r="B67" s="25" t="s">
        <v>194</v>
      </c>
      <c r="C67" s="25" t="s">
        <v>366</v>
      </c>
      <c r="D67" s="25" t="s">
        <v>38</v>
      </c>
      <c r="E67" s="25" t="s">
        <v>70</v>
      </c>
      <c r="F67" s="25" t="s">
        <v>70</v>
      </c>
      <c r="G67" s="25" t="s">
        <v>197</v>
      </c>
      <c r="H67" s="25" t="s">
        <v>367</v>
      </c>
      <c r="I67" s="49" t="s">
        <v>368</v>
      </c>
      <c r="J67" s="46">
        <f t="shared" si="2"/>
        <v>80</v>
      </c>
      <c r="K67" s="26"/>
      <c r="L67" s="47">
        <f t="shared" si="1"/>
        <v>80</v>
      </c>
      <c r="M67" s="51">
        <v>50</v>
      </c>
      <c r="N67" s="51"/>
      <c r="O67" s="51"/>
      <c r="P67" s="51"/>
      <c r="Q67" s="51"/>
      <c r="R67" s="51"/>
      <c r="S67" s="51"/>
      <c r="T67" s="51"/>
      <c r="U67" s="51"/>
      <c r="V67" s="51"/>
      <c r="W67" s="51"/>
      <c r="X67" s="51">
        <v>30</v>
      </c>
      <c r="Y67" s="51"/>
      <c r="Z67" s="51"/>
      <c r="AA67" s="51"/>
      <c r="AB67" s="63" t="s">
        <v>369</v>
      </c>
      <c r="AC67" s="64">
        <v>4</v>
      </c>
      <c r="AD67" s="64">
        <v>21</v>
      </c>
      <c r="AE67" s="25" t="s">
        <v>44</v>
      </c>
      <c r="AF67" s="46" t="s">
        <v>201</v>
      </c>
    </row>
    <row r="68" s="8" customFormat="1" ht="95" customHeight="1" spans="1:32">
      <c r="A68" s="24">
        <v>61</v>
      </c>
      <c r="B68" s="25" t="s">
        <v>194</v>
      </c>
      <c r="C68" s="25" t="s">
        <v>370</v>
      </c>
      <c r="D68" s="25" t="s">
        <v>38</v>
      </c>
      <c r="E68" s="25" t="s">
        <v>78</v>
      </c>
      <c r="F68" s="25" t="s">
        <v>78</v>
      </c>
      <c r="G68" s="25" t="s">
        <v>371</v>
      </c>
      <c r="H68" s="25" t="s">
        <v>372</v>
      </c>
      <c r="I68" s="49" t="s">
        <v>373</v>
      </c>
      <c r="J68" s="46">
        <f t="shared" si="2"/>
        <v>40</v>
      </c>
      <c r="K68" s="26"/>
      <c r="L68" s="47">
        <f t="shared" si="1"/>
        <v>40</v>
      </c>
      <c r="M68" s="51"/>
      <c r="N68" s="51"/>
      <c r="O68" s="51"/>
      <c r="P68" s="51"/>
      <c r="Q68" s="51"/>
      <c r="R68" s="51"/>
      <c r="S68" s="51"/>
      <c r="T68" s="51"/>
      <c r="U68" s="51"/>
      <c r="V68" s="51"/>
      <c r="W68" s="51"/>
      <c r="X68" s="51">
        <v>40</v>
      </c>
      <c r="Y68" s="51"/>
      <c r="Z68" s="51"/>
      <c r="AA68" s="51"/>
      <c r="AB68" s="63" t="s">
        <v>374</v>
      </c>
      <c r="AC68" s="64">
        <v>7</v>
      </c>
      <c r="AD68" s="64">
        <v>28</v>
      </c>
      <c r="AE68" s="25" t="s">
        <v>44</v>
      </c>
      <c r="AF68" s="46" t="s">
        <v>375</v>
      </c>
    </row>
    <row r="69" s="8" customFormat="1" ht="73" customHeight="1" spans="1:32">
      <c r="A69" s="24">
        <v>62</v>
      </c>
      <c r="B69" s="25" t="s">
        <v>50</v>
      </c>
      <c r="C69" s="25" t="s">
        <v>172</v>
      </c>
      <c r="D69" s="25" t="s">
        <v>38</v>
      </c>
      <c r="E69" s="25" t="s">
        <v>70</v>
      </c>
      <c r="F69" s="25" t="s">
        <v>70</v>
      </c>
      <c r="G69" s="25" t="s">
        <v>376</v>
      </c>
      <c r="H69" s="25" t="s">
        <v>377</v>
      </c>
      <c r="I69" s="49" t="s">
        <v>378</v>
      </c>
      <c r="J69" s="46">
        <f t="shared" si="2"/>
        <v>50</v>
      </c>
      <c r="K69" s="26"/>
      <c r="L69" s="47">
        <f t="shared" si="1"/>
        <v>50</v>
      </c>
      <c r="M69" s="51"/>
      <c r="N69" s="51"/>
      <c r="O69" s="51"/>
      <c r="P69" s="51"/>
      <c r="Q69" s="51"/>
      <c r="R69" s="51"/>
      <c r="S69" s="51"/>
      <c r="T69" s="51"/>
      <c r="U69" s="51"/>
      <c r="V69" s="51"/>
      <c r="W69" s="51"/>
      <c r="X69" s="51">
        <v>50</v>
      </c>
      <c r="Y69" s="51"/>
      <c r="Z69" s="51"/>
      <c r="AA69" s="51"/>
      <c r="AB69" s="63" t="s">
        <v>175</v>
      </c>
      <c r="AC69" s="64">
        <v>4</v>
      </c>
      <c r="AD69" s="64">
        <v>16</v>
      </c>
      <c r="AE69" s="25" t="s">
        <v>44</v>
      </c>
      <c r="AF69" s="65"/>
    </row>
    <row r="70" s="7" customFormat="1" ht="90" customHeight="1" spans="1:32">
      <c r="A70" s="24">
        <v>63</v>
      </c>
      <c r="B70" s="25" t="s">
        <v>220</v>
      </c>
      <c r="C70" s="25" t="s">
        <v>241</v>
      </c>
      <c r="D70" s="25" t="s">
        <v>38</v>
      </c>
      <c r="E70" s="25" t="s">
        <v>207</v>
      </c>
      <c r="F70" s="25" t="s">
        <v>207</v>
      </c>
      <c r="G70" s="25" t="s">
        <v>307</v>
      </c>
      <c r="H70" s="25" t="s">
        <v>379</v>
      </c>
      <c r="I70" s="49" t="s">
        <v>380</v>
      </c>
      <c r="J70" s="46">
        <f t="shared" si="2"/>
        <v>52</v>
      </c>
      <c r="K70" s="26"/>
      <c r="L70" s="47">
        <f t="shared" si="1"/>
        <v>52</v>
      </c>
      <c r="M70" s="50">
        <v>42</v>
      </c>
      <c r="N70" s="50"/>
      <c r="O70" s="50"/>
      <c r="P70" s="50"/>
      <c r="Q70" s="50"/>
      <c r="R70" s="50"/>
      <c r="S70" s="50"/>
      <c r="T70" s="50"/>
      <c r="U70" s="50"/>
      <c r="V70" s="50"/>
      <c r="W70" s="50"/>
      <c r="X70" s="50">
        <v>10</v>
      </c>
      <c r="Y70" s="50"/>
      <c r="Z70" s="50"/>
      <c r="AA70" s="50"/>
      <c r="AB70" s="62" t="s">
        <v>381</v>
      </c>
      <c r="AC70" s="61">
        <v>9</v>
      </c>
      <c r="AD70" s="61">
        <v>49</v>
      </c>
      <c r="AE70" s="25" t="s">
        <v>44</v>
      </c>
      <c r="AF70" s="46" t="s">
        <v>311</v>
      </c>
    </row>
    <row r="71" s="7" customFormat="1" ht="185" customHeight="1" spans="1:32">
      <c r="A71" s="24">
        <v>64</v>
      </c>
      <c r="B71" s="25" t="s">
        <v>220</v>
      </c>
      <c r="C71" s="25" t="s">
        <v>382</v>
      </c>
      <c r="D71" s="25" t="s">
        <v>38</v>
      </c>
      <c r="E71" s="25" t="s">
        <v>102</v>
      </c>
      <c r="F71" s="25" t="s">
        <v>102</v>
      </c>
      <c r="G71" s="25" t="s">
        <v>383</v>
      </c>
      <c r="H71" s="25" t="s">
        <v>384</v>
      </c>
      <c r="I71" s="49" t="s">
        <v>385</v>
      </c>
      <c r="J71" s="46">
        <f t="shared" si="2"/>
        <v>70</v>
      </c>
      <c r="K71" s="26"/>
      <c r="L71" s="47">
        <f t="shared" ref="L71:L86" si="3">SUBTOTAL(9,M71:Y71)</f>
        <v>70</v>
      </c>
      <c r="M71" s="50">
        <v>16.85</v>
      </c>
      <c r="N71" s="50"/>
      <c r="O71" s="50"/>
      <c r="P71" s="50"/>
      <c r="Q71" s="50"/>
      <c r="R71" s="50"/>
      <c r="S71" s="50"/>
      <c r="T71" s="50"/>
      <c r="U71" s="50"/>
      <c r="V71" s="50"/>
      <c r="W71" s="50"/>
      <c r="X71" s="50">
        <v>53.15</v>
      </c>
      <c r="Y71" s="50"/>
      <c r="Z71" s="50"/>
      <c r="AA71" s="50"/>
      <c r="AB71" s="62" t="s">
        <v>386</v>
      </c>
      <c r="AC71" s="61">
        <v>6</v>
      </c>
      <c r="AD71" s="61">
        <v>36</v>
      </c>
      <c r="AE71" s="25" t="s">
        <v>44</v>
      </c>
      <c r="AF71" s="46" t="s">
        <v>387</v>
      </c>
    </row>
    <row r="72" s="8" customFormat="1" ht="90" customHeight="1" spans="1:32">
      <c r="A72" s="24">
        <v>65</v>
      </c>
      <c r="B72" s="25" t="s">
        <v>220</v>
      </c>
      <c r="C72" s="25" t="s">
        <v>241</v>
      </c>
      <c r="D72" s="25" t="s">
        <v>38</v>
      </c>
      <c r="E72" s="25" t="s">
        <v>294</v>
      </c>
      <c r="F72" s="25" t="s">
        <v>294</v>
      </c>
      <c r="G72" s="25" t="s">
        <v>388</v>
      </c>
      <c r="H72" s="36" t="s">
        <v>389</v>
      </c>
      <c r="I72" s="49" t="s">
        <v>390</v>
      </c>
      <c r="J72" s="46">
        <f t="shared" ref="J72:J86" si="4">L72+AA72</f>
        <v>63</v>
      </c>
      <c r="K72" s="26"/>
      <c r="L72" s="47">
        <f t="shared" si="3"/>
        <v>63</v>
      </c>
      <c r="M72" s="51">
        <v>43</v>
      </c>
      <c r="N72" s="51"/>
      <c r="O72" s="51"/>
      <c r="P72" s="51"/>
      <c r="Q72" s="51"/>
      <c r="R72" s="51"/>
      <c r="S72" s="51"/>
      <c r="T72" s="51"/>
      <c r="U72" s="51"/>
      <c r="V72" s="51"/>
      <c r="W72" s="51"/>
      <c r="X72" s="51">
        <v>20</v>
      </c>
      <c r="Y72" s="51"/>
      <c r="Z72" s="51"/>
      <c r="AA72" s="51"/>
      <c r="AB72" s="63" t="s">
        <v>391</v>
      </c>
      <c r="AC72" s="64">
        <v>0</v>
      </c>
      <c r="AD72" s="64">
        <v>0</v>
      </c>
      <c r="AE72" s="25" t="s">
        <v>44</v>
      </c>
      <c r="AF72" s="46" t="s">
        <v>392</v>
      </c>
    </row>
    <row r="73" s="8" customFormat="1" ht="90" customHeight="1" spans="1:32">
      <c r="A73" s="24">
        <v>66</v>
      </c>
      <c r="B73" s="25" t="s">
        <v>36</v>
      </c>
      <c r="C73" s="25" t="s">
        <v>393</v>
      </c>
      <c r="D73" s="25" t="s">
        <v>38</v>
      </c>
      <c r="E73" s="25" t="s">
        <v>52</v>
      </c>
      <c r="F73" s="25" t="s">
        <v>394</v>
      </c>
      <c r="G73" s="25" t="s">
        <v>395</v>
      </c>
      <c r="H73" s="36" t="s">
        <v>396</v>
      </c>
      <c r="I73" s="49" t="s">
        <v>397</v>
      </c>
      <c r="J73" s="46">
        <f t="shared" si="4"/>
        <v>7.5</v>
      </c>
      <c r="K73" s="26"/>
      <c r="L73" s="47">
        <f t="shared" si="3"/>
        <v>7.5</v>
      </c>
      <c r="M73" s="51"/>
      <c r="N73" s="51"/>
      <c r="O73" s="51"/>
      <c r="P73" s="51"/>
      <c r="Q73" s="51"/>
      <c r="R73" s="51"/>
      <c r="S73" s="51"/>
      <c r="T73" s="51"/>
      <c r="U73" s="51"/>
      <c r="V73" s="51"/>
      <c r="W73" s="51"/>
      <c r="X73" s="51">
        <v>7.5</v>
      </c>
      <c r="Y73" s="51"/>
      <c r="Z73" s="51"/>
      <c r="AA73" s="51"/>
      <c r="AB73" s="63" t="s">
        <v>398</v>
      </c>
      <c r="AC73" s="64">
        <v>15</v>
      </c>
      <c r="AD73" s="64">
        <v>70</v>
      </c>
      <c r="AE73" s="25" t="s">
        <v>44</v>
      </c>
      <c r="AF73" s="24"/>
    </row>
    <row r="74" s="8" customFormat="1" ht="90" customHeight="1" spans="1:32">
      <c r="A74" s="24">
        <v>67</v>
      </c>
      <c r="B74" s="25" t="s">
        <v>50</v>
      </c>
      <c r="C74" s="25" t="s">
        <v>399</v>
      </c>
      <c r="D74" s="25" t="s">
        <v>38</v>
      </c>
      <c r="E74" s="25" t="s">
        <v>52</v>
      </c>
      <c r="F74" s="32" t="s">
        <v>400</v>
      </c>
      <c r="G74" s="32" t="s">
        <v>401</v>
      </c>
      <c r="H74" s="36" t="s">
        <v>402</v>
      </c>
      <c r="I74" s="45" t="s">
        <v>403</v>
      </c>
      <c r="J74" s="46">
        <f t="shared" si="4"/>
        <v>5683</v>
      </c>
      <c r="K74" s="26"/>
      <c r="L74" s="47">
        <f t="shared" si="3"/>
        <v>1200</v>
      </c>
      <c r="M74" s="51"/>
      <c r="N74" s="51"/>
      <c r="O74" s="51"/>
      <c r="P74" s="51"/>
      <c r="Q74" s="51"/>
      <c r="R74" s="51">
        <v>1200</v>
      </c>
      <c r="S74" s="51"/>
      <c r="T74" s="51"/>
      <c r="U74" s="51"/>
      <c r="V74" s="51"/>
      <c r="W74" s="51"/>
      <c r="X74" s="51"/>
      <c r="Y74" s="51"/>
      <c r="Z74" s="51"/>
      <c r="AA74" s="51">
        <v>4483</v>
      </c>
      <c r="AB74" s="63" t="s">
        <v>404</v>
      </c>
      <c r="AC74" s="64">
        <v>125</v>
      </c>
      <c r="AD74" s="64">
        <v>610</v>
      </c>
      <c r="AE74" s="25" t="s">
        <v>405</v>
      </c>
      <c r="AF74" s="24" t="s">
        <v>406</v>
      </c>
    </row>
    <row r="75" s="8" customFormat="1" ht="90" customHeight="1" spans="1:32">
      <c r="A75" s="24">
        <v>68</v>
      </c>
      <c r="B75" s="25" t="s">
        <v>50</v>
      </c>
      <c r="C75" s="25" t="s">
        <v>407</v>
      </c>
      <c r="D75" s="25" t="s">
        <v>38</v>
      </c>
      <c r="E75" s="25" t="s">
        <v>408</v>
      </c>
      <c r="F75" s="32" t="s">
        <v>70</v>
      </c>
      <c r="G75" s="32" t="s">
        <v>409</v>
      </c>
      <c r="H75" s="36" t="s">
        <v>410</v>
      </c>
      <c r="I75" s="45" t="s">
        <v>411</v>
      </c>
      <c r="J75" s="46">
        <f t="shared" si="4"/>
        <v>2478</v>
      </c>
      <c r="K75" s="26"/>
      <c r="L75" s="47">
        <f t="shared" si="3"/>
        <v>737</v>
      </c>
      <c r="M75" s="51"/>
      <c r="N75" s="51"/>
      <c r="O75" s="51"/>
      <c r="P75" s="51"/>
      <c r="Q75" s="51"/>
      <c r="R75" s="51">
        <v>737</v>
      </c>
      <c r="S75" s="51"/>
      <c r="T75" s="51"/>
      <c r="U75" s="51"/>
      <c r="V75" s="51"/>
      <c r="W75" s="51"/>
      <c r="X75" s="51"/>
      <c r="Y75" s="51"/>
      <c r="Z75" s="51"/>
      <c r="AA75" s="51">
        <v>1741</v>
      </c>
      <c r="AB75" s="63" t="s">
        <v>412</v>
      </c>
      <c r="AC75" s="64">
        <v>94</v>
      </c>
      <c r="AD75" s="64">
        <v>382</v>
      </c>
      <c r="AE75" s="25" t="s">
        <v>413</v>
      </c>
      <c r="AF75" s="24"/>
    </row>
    <row r="76" s="8" customFormat="1" ht="77" customHeight="1" spans="1:32">
      <c r="A76" s="24">
        <v>69</v>
      </c>
      <c r="B76" s="25" t="s">
        <v>36</v>
      </c>
      <c r="C76" s="25" t="s">
        <v>414</v>
      </c>
      <c r="D76" s="26" t="s">
        <v>415</v>
      </c>
      <c r="E76" s="66" t="s">
        <v>102</v>
      </c>
      <c r="F76" s="25" t="s">
        <v>102</v>
      </c>
      <c r="G76" s="25" t="s">
        <v>103</v>
      </c>
      <c r="H76" s="25" t="s">
        <v>416</v>
      </c>
      <c r="I76" s="49" t="s">
        <v>417</v>
      </c>
      <c r="J76" s="46">
        <f t="shared" si="4"/>
        <v>300</v>
      </c>
      <c r="K76" s="26"/>
      <c r="L76" s="47">
        <f t="shared" si="3"/>
        <v>300</v>
      </c>
      <c r="M76" s="51"/>
      <c r="N76" s="51"/>
      <c r="O76" s="51">
        <v>300</v>
      </c>
      <c r="P76" s="51"/>
      <c r="Q76" s="51"/>
      <c r="R76" s="51"/>
      <c r="S76" s="51"/>
      <c r="T76" s="51"/>
      <c r="U76" s="51"/>
      <c r="V76" s="51"/>
      <c r="W76" s="51"/>
      <c r="X76" s="51"/>
      <c r="Y76" s="51"/>
      <c r="Z76" s="51"/>
      <c r="AA76" s="51"/>
      <c r="AB76" s="63" t="s">
        <v>418</v>
      </c>
      <c r="AC76" s="64">
        <v>25</v>
      </c>
      <c r="AD76" s="64">
        <v>104</v>
      </c>
      <c r="AE76" s="25" t="s">
        <v>44</v>
      </c>
      <c r="AF76" s="24" t="s">
        <v>108</v>
      </c>
    </row>
    <row r="77" s="8" customFormat="1" ht="68" customHeight="1" spans="1:32">
      <c r="A77" s="24">
        <v>70</v>
      </c>
      <c r="B77" s="25" t="s">
        <v>194</v>
      </c>
      <c r="C77" s="25" t="s">
        <v>419</v>
      </c>
      <c r="D77" s="26" t="s">
        <v>415</v>
      </c>
      <c r="E77" s="25" t="s">
        <v>110</v>
      </c>
      <c r="F77" s="25" t="s">
        <v>110</v>
      </c>
      <c r="G77" s="25" t="s">
        <v>420</v>
      </c>
      <c r="H77" s="25" t="s">
        <v>421</v>
      </c>
      <c r="I77" s="49" t="s">
        <v>422</v>
      </c>
      <c r="J77" s="46">
        <f t="shared" si="4"/>
        <v>34</v>
      </c>
      <c r="K77" s="26"/>
      <c r="L77" s="47">
        <f t="shared" si="3"/>
        <v>30</v>
      </c>
      <c r="M77" s="51"/>
      <c r="N77" s="51"/>
      <c r="O77" s="51">
        <v>30</v>
      </c>
      <c r="P77" s="51"/>
      <c r="Q77" s="51"/>
      <c r="R77" s="51"/>
      <c r="S77" s="51"/>
      <c r="T77" s="51"/>
      <c r="U77" s="51"/>
      <c r="V77" s="51"/>
      <c r="W77" s="51"/>
      <c r="X77" s="51"/>
      <c r="Y77" s="51"/>
      <c r="Z77" s="51"/>
      <c r="AA77" s="51">
        <v>4</v>
      </c>
      <c r="AB77" s="63" t="s">
        <v>423</v>
      </c>
      <c r="AC77" s="64">
        <v>5</v>
      </c>
      <c r="AD77" s="64">
        <v>19</v>
      </c>
      <c r="AE77" s="25" t="s">
        <v>44</v>
      </c>
      <c r="AF77" s="46" t="s">
        <v>424</v>
      </c>
    </row>
    <row r="78" s="8" customFormat="1" ht="68" customHeight="1" spans="1:32">
      <c r="A78" s="24">
        <v>71</v>
      </c>
      <c r="B78" s="25" t="s">
        <v>194</v>
      </c>
      <c r="C78" s="25" t="s">
        <v>241</v>
      </c>
      <c r="D78" s="26" t="s">
        <v>415</v>
      </c>
      <c r="E78" s="25" t="s">
        <v>62</v>
      </c>
      <c r="F78" s="25" t="s">
        <v>62</v>
      </c>
      <c r="G78" s="25" t="s">
        <v>425</v>
      </c>
      <c r="H78" s="25" t="s">
        <v>426</v>
      </c>
      <c r="I78" s="49" t="s">
        <v>427</v>
      </c>
      <c r="J78" s="46">
        <f t="shared" si="4"/>
        <v>33</v>
      </c>
      <c r="K78" s="26"/>
      <c r="L78" s="47">
        <f t="shared" si="3"/>
        <v>30</v>
      </c>
      <c r="M78" s="51"/>
      <c r="N78" s="51"/>
      <c r="O78" s="51">
        <v>30</v>
      </c>
      <c r="P78" s="51"/>
      <c r="Q78" s="51"/>
      <c r="R78" s="51"/>
      <c r="S78" s="51"/>
      <c r="T78" s="51"/>
      <c r="U78" s="51"/>
      <c r="V78" s="51"/>
      <c r="W78" s="51"/>
      <c r="X78" s="51"/>
      <c r="Y78" s="51"/>
      <c r="Z78" s="51"/>
      <c r="AA78" s="51">
        <v>3</v>
      </c>
      <c r="AB78" s="63" t="s">
        <v>428</v>
      </c>
      <c r="AC78" s="64">
        <v>2</v>
      </c>
      <c r="AD78" s="64">
        <v>6</v>
      </c>
      <c r="AE78" s="25" t="s">
        <v>44</v>
      </c>
      <c r="AF78" s="46" t="s">
        <v>429</v>
      </c>
    </row>
    <row r="79" s="7" customFormat="1" ht="68" customHeight="1" spans="1:32">
      <c r="A79" s="24">
        <v>72</v>
      </c>
      <c r="B79" s="25" t="s">
        <v>194</v>
      </c>
      <c r="C79" s="25" t="s">
        <v>430</v>
      </c>
      <c r="D79" s="26" t="s">
        <v>415</v>
      </c>
      <c r="E79" s="25" t="s">
        <v>102</v>
      </c>
      <c r="F79" s="25" t="s">
        <v>102</v>
      </c>
      <c r="G79" s="25" t="s">
        <v>383</v>
      </c>
      <c r="H79" s="25" t="s">
        <v>431</v>
      </c>
      <c r="I79" s="45" t="s">
        <v>432</v>
      </c>
      <c r="J79" s="46">
        <f t="shared" si="4"/>
        <v>35</v>
      </c>
      <c r="K79" s="26"/>
      <c r="L79" s="47">
        <f t="shared" si="3"/>
        <v>32</v>
      </c>
      <c r="M79" s="50"/>
      <c r="N79" s="50"/>
      <c r="O79" s="50">
        <v>32</v>
      </c>
      <c r="P79" s="50"/>
      <c r="Q79" s="50"/>
      <c r="R79" s="50"/>
      <c r="S79" s="50"/>
      <c r="T79" s="50"/>
      <c r="U79" s="50"/>
      <c r="V79" s="50"/>
      <c r="W79" s="50"/>
      <c r="X79" s="50"/>
      <c r="Y79" s="50"/>
      <c r="Z79" s="50"/>
      <c r="AA79" s="50">
        <v>3</v>
      </c>
      <c r="AB79" s="62" t="s">
        <v>433</v>
      </c>
      <c r="AC79" s="61">
        <v>21</v>
      </c>
      <c r="AD79" s="61">
        <v>123</v>
      </c>
      <c r="AE79" s="25" t="s">
        <v>44</v>
      </c>
      <c r="AF79" s="46" t="s">
        <v>387</v>
      </c>
    </row>
    <row r="80" s="7" customFormat="1" ht="86" customHeight="1" spans="1:32">
      <c r="A80" s="24">
        <v>73</v>
      </c>
      <c r="B80" s="25" t="s">
        <v>220</v>
      </c>
      <c r="C80" s="25" t="s">
        <v>279</v>
      </c>
      <c r="D80" s="26" t="s">
        <v>415</v>
      </c>
      <c r="E80" s="25" t="s">
        <v>266</v>
      </c>
      <c r="F80" s="25" t="s">
        <v>266</v>
      </c>
      <c r="G80" s="25" t="s">
        <v>434</v>
      </c>
      <c r="H80" s="25" t="s">
        <v>435</v>
      </c>
      <c r="I80" s="45" t="s">
        <v>436</v>
      </c>
      <c r="J80" s="46">
        <f t="shared" si="4"/>
        <v>19.8</v>
      </c>
      <c r="K80" s="26"/>
      <c r="L80" s="47">
        <f t="shared" si="3"/>
        <v>19</v>
      </c>
      <c r="M80" s="50"/>
      <c r="N80" s="50"/>
      <c r="O80" s="50">
        <v>19</v>
      </c>
      <c r="P80" s="50"/>
      <c r="Q80" s="50"/>
      <c r="R80" s="50"/>
      <c r="S80" s="50"/>
      <c r="T80" s="50"/>
      <c r="U80" s="50"/>
      <c r="V80" s="50"/>
      <c r="W80" s="50"/>
      <c r="X80" s="50"/>
      <c r="Y80" s="50"/>
      <c r="Z80" s="50"/>
      <c r="AA80" s="50">
        <v>0.8</v>
      </c>
      <c r="AB80" s="62" t="s">
        <v>437</v>
      </c>
      <c r="AC80" s="61">
        <v>3</v>
      </c>
      <c r="AD80" s="61">
        <v>16</v>
      </c>
      <c r="AE80" s="25" t="s">
        <v>44</v>
      </c>
      <c r="AF80" s="46" t="s">
        <v>438</v>
      </c>
    </row>
    <row r="81" s="7" customFormat="1" ht="67" customHeight="1" spans="1:32">
      <c r="A81" s="24">
        <v>74</v>
      </c>
      <c r="B81" s="25" t="s">
        <v>194</v>
      </c>
      <c r="C81" s="25" t="s">
        <v>241</v>
      </c>
      <c r="D81" s="26" t="s">
        <v>415</v>
      </c>
      <c r="E81" s="25" t="s">
        <v>207</v>
      </c>
      <c r="F81" s="25" t="s">
        <v>207</v>
      </c>
      <c r="G81" s="25" t="s">
        <v>307</v>
      </c>
      <c r="H81" s="25" t="s">
        <v>439</v>
      </c>
      <c r="I81" s="45" t="s">
        <v>440</v>
      </c>
      <c r="J81" s="46">
        <f t="shared" si="4"/>
        <v>41</v>
      </c>
      <c r="K81" s="26"/>
      <c r="L81" s="47">
        <f t="shared" si="3"/>
        <v>36</v>
      </c>
      <c r="M81" s="50"/>
      <c r="N81" s="50"/>
      <c r="O81" s="50">
        <v>36</v>
      </c>
      <c r="P81" s="50"/>
      <c r="Q81" s="50"/>
      <c r="R81" s="50"/>
      <c r="S81" s="50"/>
      <c r="T81" s="50"/>
      <c r="U81" s="50"/>
      <c r="V81" s="50"/>
      <c r="W81" s="50"/>
      <c r="X81" s="50"/>
      <c r="Y81" s="50"/>
      <c r="Z81" s="50"/>
      <c r="AA81" s="50">
        <v>5</v>
      </c>
      <c r="AB81" s="62" t="s">
        <v>441</v>
      </c>
      <c r="AC81" s="61">
        <v>5</v>
      </c>
      <c r="AD81" s="61">
        <v>24</v>
      </c>
      <c r="AE81" s="25" t="s">
        <v>44</v>
      </c>
      <c r="AF81" s="46" t="s">
        <v>311</v>
      </c>
    </row>
    <row r="82" s="7" customFormat="1" ht="72" customHeight="1" spans="1:32">
      <c r="A82" s="24">
        <v>75</v>
      </c>
      <c r="B82" s="25" t="s">
        <v>220</v>
      </c>
      <c r="C82" s="25" t="s">
        <v>442</v>
      </c>
      <c r="D82" s="26" t="s">
        <v>415</v>
      </c>
      <c r="E82" s="25" t="s">
        <v>266</v>
      </c>
      <c r="F82" s="25" t="s">
        <v>266</v>
      </c>
      <c r="G82" s="25" t="s">
        <v>443</v>
      </c>
      <c r="H82" s="25" t="s">
        <v>444</v>
      </c>
      <c r="I82" s="45" t="s">
        <v>445</v>
      </c>
      <c r="J82" s="46">
        <f t="shared" si="4"/>
        <v>34</v>
      </c>
      <c r="K82" s="26"/>
      <c r="L82" s="47">
        <f t="shared" si="3"/>
        <v>31</v>
      </c>
      <c r="M82" s="50"/>
      <c r="N82" s="50"/>
      <c r="O82" s="50">
        <v>31</v>
      </c>
      <c r="P82" s="50"/>
      <c r="Q82" s="50"/>
      <c r="R82" s="50"/>
      <c r="S82" s="50"/>
      <c r="T82" s="50"/>
      <c r="U82" s="50"/>
      <c r="V82" s="50"/>
      <c r="W82" s="50"/>
      <c r="X82" s="50"/>
      <c r="Y82" s="50"/>
      <c r="Z82" s="50"/>
      <c r="AA82" s="50">
        <v>3</v>
      </c>
      <c r="AB82" s="62" t="s">
        <v>446</v>
      </c>
      <c r="AC82" s="61">
        <v>9</v>
      </c>
      <c r="AD82" s="61">
        <v>42</v>
      </c>
      <c r="AE82" s="25" t="s">
        <v>44</v>
      </c>
      <c r="AF82" s="46" t="s">
        <v>447</v>
      </c>
    </row>
    <row r="83" s="7" customFormat="1" ht="63" customHeight="1" spans="1:32">
      <c r="A83" s="24">
        <v>76</v>
      </c>
      <c r="B83" s="25" t="s">
        <v>220</v>
      </c>
      <c r="C83" s="25" t="s">
        <v>442</v>
      </c>
      <c r="D83" s="26" t="s">
        <v>415</v>
      </c>
      <c r="E83" s="25" t="s">
        <v>86</v>
      </c>
      <c r="F83" s="25" t="s">
        <v>86</v>
      </c>
      <c r="G83" s="25" t="s">
        <v>87</v>
      </c>
      <c r="H83" s="25" t="s">
        <v>448</v>
      </c>
      <c r="I83" s="49" t="s">
        <v>449</v>
      </c>
      <c r="J83" s="46">
        <f t="shared" si="4"/>
        <v>34</v>
      </c>
      <c r="K83" s="26"/>
      <c r="L83" s="47">
        <f t="shared" si="3"/>
        <v>30</v>
      </c>
      <c r="M83" s="50"/>
      <c r="N83" s="50"/>
      <c r="O83" s="50">
        <v>30</v>
      </c>
      <c r="P83" s="50"/>
      <c r="Q83" s="50"/>
      <c r="R83" s="50"/>
      <c r="S83" s="50"/>
      <c r="T83" s="50"/>
      <c r="U83" s="50"/>
      <c r="V83" s="50"/>
      <c r="W83" s="50"/>
      <c r="X83" s="50"/>
      <c r="Y83" s="50"/>
      <c r="Z83" s="50"/>
      <c r="AA83" s="50">
        <v>4</v>
      </c>
      <c r="AB83" s="62" t="s">
        <v>450</v>
      </c>
      <c r="AC83" s="61">
        <v>3</v>
      </c>
      <c r="AD83" s="61">
        <v>16</v>
      </c>
      <c r="AE83" s="25" t="s">
        <v>44</v>
      </c>
      <c r="AF83" s="46" t="s">
        <v>92</v>
      </c>
    </row>
    <row r="84" s="7" customFormat="1" ht="79" customHeight="1" spans="1:32">
      <c r="A84" s="24">
        <v>77</v>
      </c>
      <c r="B84" s="25" t="s">
        <v>220</v>
      </c>
      <c r="C84" s="25" t="s">
        <v>272</v>
      </c>
      <c r="D84" s="26" t="s">
        <v>415</v>
      </c>
      <c r="E84" s="25" t="s">
        <v>70</v>
      </c>
      <c r="F84" s="25" t="s">
        <v>70</v>
      </c>
      <c r="G84" s="25" t="s">
        <v>318</v>
      </c>
      <c r="H84" s="25" t="s">
        <v>451</v>
      </c>
      <c r="I84" s="45" t="s">
        <v>452</v>
      </c>
      <c r="J84" s="46">
        <f t="shared" si="4"/>
        <v>11</v>
      </c>
      <c r="K84" s="26"/>
      <c r="L84" s="47">
        <f t="shared" si="3"/>
        <v>10</v>
      </c>
      <c r="M84" s="50"/>
      <c r="N84" s="50"/>
      <c r="O84" s="50">
        <v>10</v>
      </c>
      <c r="P84" s="50"/>
      <c r="Q84" s="50"/>
      <c r="R84" s="50"/>
      <c r="S84" s="50"/>
      <c r="T84" s="50"/>
      <c r="U84" s="50"/>
      <c r="V84" s="50"/>
      <c r="W84" s="50"/>
      <c r="X84" s="50"/>
      <c r="Y84" s="50"/>
      <c r="Z84" s="50"/>
      <c r="AA84" s="50">
        <v>1</v>
      </c>
      <c r="AB84" s="62" t="s">
        <v>453</v>
      </c>
      <c r="AC84" s="61">
        <v>0</v>
      </c>
      <c r="AD84" s="61">
        <v>0</v>
      </c>
      <c r="AE84" s="25" t="s">
        <v>44</v>
      </c>
      <c r="AF84" s="46" t="s">
        <v>322</v>
      </c>
    </row>
    <row r="85" s="7" customFormat="1" ht="82" customHeight="1" spans="1:32">
      <c r="A85" s="24">
        <v>78</v>
      </c>
      <c r="B85" s="25" t="s">
        <v>130</v>
      </c>
      <c r="C85" s="25" t="s">
        <v>130</v>
      </c>
      <c r="D85" s="26" t="s">
        <v>415</v>
      </c>
      <c r="E85" s="25" t="s">
        <v>415</v>
      </c>
      <c r="F85" s="67" t="s">
        <v>40</v>
      </c>
      <c r="G85" s="68"/>
      <c r="H85" s="25" t="s">
        <v>454</v>
      </c>
      <c r="I85" s="45" t="s">
        <v>455</v>
      </c>
      <c r="J85" s="46">
        <f t="shared" si="4"/>
        <v>2</v>
      </c>
      <c r="K85" s="26"/>
      <c r="L85" s="47">
        <f t="shared" si="3"/>
        <v>2</v>
      </c>
      <c r="M85" s="50"/>
      <c r="N85" s="50"/>
      <c r="O85" s="50">
        <v>2</v>
      </c>
      <c r="P85" s="50"/>
      <c r="Q85" s="50"/>
      <c r="R85" s="50"/>
      <c r="S85" s="50"/>
      <c r="T85" s="50"/>
      <c r="U85" s="50"/>
      <c r="V85" s="50"/>
      <c r="W85" s="50"/>
      <c r="X85" s="50"/>
      <c r="Y85" s="50"/>
      <c r="Z85" s="50"/>
      <c r="AA85" s="50"/>
      <c r="AB85" s="62" t="s">
        <v>456</v>
      </c>
      <c r="AC85" s="61">
        <v>48</v>
      </c>
      <c r="AD85" s="61">
        <v>126</v>
      </c>
      <c r="AE85" s="25" t="s">
        <v>44</v>
      </c>
      <c r="AF85" s="46"/>
    </row>
    <row r="86" s="7" customFormat="1" ht="75" customHeight="1" spans="1:32">
      <c r="A86" s="24">
        <v>79</v>
      </c>
      <c r="B86" s="25" t="s">
        <v>36</v>
      </c>
      <c r="C86" s="25" t="s">
        <v>457</v>
      </c>
      <c r="D86" s="26" t="s">
        <v>415</v>
      </c>
      <c r="E86" s="25" t="s">
        <v>207</v>
      </c>
      <c r="F86" s="25" t="s">
        <v>207</v>
      </c>
      <c r="G86" s="25" t="s">
        <v>458</v>
      </c>
      <c r="H86" s="25" t="s">
        <v>459</v>
      </c>
      <c r="I86" s="49" t="s">
        <v>460</v>
      </c>
      <c r="J86" s="46">
        <f t="shared" si="4"/>
        <v>51</v>
      </c>
      <c r="K86" s="26"/>
      <c r="L86" s="47">
        <f t="shared" si="3"/>
        <v>50</v>
      </c>
      <c r="M86" s="50"/>
      <c r="N86" s="50"/>
      <c r="O86" s="50">
        <v>50</v>
      </c>
      <c r="P86" s="50"/>
      <c r="Q86" s="50"/>
      <c r="R86" s="50"/>
      <c r="S86" s="50"/>
      <c r="T86" s="50"/>
      <c r="U86" s="50"/>
      <c r="V86" s="50"/>
      <c r="W86" s="50"/>
      <c r="X86" s="50"/>
      <c r="Y86" s="50"/>
      <c r="Z86" s="50"/>
      <c r="AA86" s="50">
        <v>1</v>
      </c>
      <c r="AB86" s="62" t="s">
        <v>461</v>
      </c>
      <c r="AC86" s="61">
        <v>48</v>
      </c>
      <c r="AD86" s="61">
        <v>126</v>
      </c>
      <c r="AE86" s="25" t="s">
        <v>44</v>
      </c>
      <c r="AF86" s="24"/>
    </row>
  </sheetData>
  <autoFilter ref="A6:AF85">
    <extLst/>
  </autoFilter>
  <mergeCells count="49">
    <mergeCell ref="A1:AA1"/>
    <mergeCell ref="B2:I2"/>
    <mergeCell ref="J2:AF2"/>
    <mergeCell ref="F3:G3"/>
    <mergeCell ref="J3:AA3"/>
    <mergeCell ref="AC3:AD3"/>
    <mergeCell ref="K4:Y4"/>
    <mergeCell ref="M5:Q5"/>
    <mergeCell ref="R5:W5"/>
    <mergeCell ref="B7:H7"/>
    <mergeCell ref="F8:G8"/>
    <mergeCell ref="F9:G9"/>
    <mergeCell ref="F18:G18"/>
    <mergeCell ref="F19:G19"/>
    <mergeCell ref="F20:G20"/>
    <mergeCell ref="F21:G21"/>
    <mergeCell ref="F22:G22"/>
    <mergeCell ref="F23:G23"/>
    <mergeCell ref="F24:G24"/>
    <mergeCell ref="F25:G25"/>
    <mergeCell ref="F26:G26"/>
    <mergeCell ref="F27:G27"/>
    <mergeCell ref="F28:G28"/>
    <mergeCell ref="F29:G29"/>
    <mergeCell ref="F30:G30"/>
    <mergeCell ref="F35:G35"/>
    <mergeCell ref="F64:G64"/>
    <mergeCell ref="F85:G85"/>
    <mergeCell ref="A2:A6"/>
    <mergeCell ref="B3:B6"/>
    <mergeCell ref="C3:C6"/>
    <mergeCell ref="D3:D6"/>
    <mergeCell ref="E3:E6"/>
    <mergeCell ref="F4:F6"/>
    <mergeCell ref="G4:G6"/>
    <mergeCell ref="H3:H6"/>
    <mergeCell ref="I3:I6"/>
    <mergeCell ref="J4:J6"/>
    <mergeCell ref="K5:K6"/>
    <mergeCell ref="L5:L6"/>
    <mergeCell ref="X5:X6"/>
    <mergeCell ref="Y5:Y6"/>
    <mergeCell ref="Z4:Z6"/>
    <mergeCell ref="AA4:AA6"/>
    <mergeCell ref="AB3:AB6"/>
    <mergeCell ref="AC4:AC6"/>
    <mergeCell ref="AD4:AD6"/>
    <mergeCell ref="AE3:AE6"/>
    <mergeCell ref="AF3:AF6"/>
  </mergeCells>
  <pageMargins left="0.432638888888889" right="0.354166666666667" top="0.550694444444444" bottom="0.550694444444444" header="0.298611111111111" footer="0.298611111111111"/>
  <pageSetup paperSize="8" scale="53"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刘林坤</cp:lastModifiedBy>
  <dcterms:created xsi:type="dcterms:W3CDTF">2025-10-27T04:24:22Z</dcterms:created>
  <dcterms:modified xsi:type="dcterms:W3CDTF">2025-10-27T04:26:22Z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