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86" firstSheet="35" activeTab="42"/>
  </bookViews>
  <sheets>
    <sheet name="目录" sheetId="119" r:id="rId1"/>
    <sheet name="1.一般公共预算收入决算表" sheetId="1" r:id="rId2"/>
    <sheet name="2.一般公共预算支出决算表" sheetId="2" r:id="rId3"/>
    <sheet name="3.一般公共预算收支平衡决算表" sheetId="3" r:id="rId4"/>
    <sheet name="4.一般公共预算经济分类支出决算表" sheetId="4" r:id="rId5"/>
    <sheet name="5.一般公共预算经济分类（基本）支出决算表" sheetId="48" r:id="rId6"/>
    <sheet name="6.盐边县一般公共预算税收收入返还和转移支付决算表" sheetId="5" r:id="rId7"/>
    <sheet name="7.县本级一般公共预算收入决算表" sheetId="15" r:id="rId8"/>
    <sheet name="8.县本级一般公共预算支出决算表" sheetId="16" r:id="rId9"/>
    <sheet name="9.县本级一般公共预算收支决算平衡表" sheetId="17" r:id="rId10"/>
    <sheet name="10.县本级一般公共预算经济分类支出决算表" sheetId="14" r:id="rId11"/>
    <sheet name="11.县本级一般公共预算经济分类科目（基本）支出决算表" sheetId="49" r:id="rId12"/>
    <sheet name="12.政府性基金收入决算表" sheetId="7" r:id="rId13"/>
    <sheet name="13.政府性基金支出决算表" sheetId="8" r:id="rId14"/>
    <sheet name="14.政府性基金收支预算平衡表" sheetId="9" r:id="rId15"/>
    <sheet name="15.县本级政府性基金收入决算表" sheetId="106" r:id="rId16"/>
    <sheet name="16.县本级政府性基金支出决算表 " sheetId="107" r:id="rId17"/>
    <sheet name="17.县本级政府性基金收支预算平衡表 " sheetId="108" r:id="rId18"/>
    <sheet name="18.政府性基金转移支付补助决算表" sheetId="10" r:id="rId19"/>
    <sheet name="19.县本级预算内基本建设支出决算表" sheetId="56" r:id="rId20"/>
    <sheet name="20.国有资本经营预算收入决算表" sheetId="62" r:id="rId21"/>
    <sheet name="21.国有资本经营预算支出决算表" sheetId="63" r:id="rId22"/>
    <sheet name="22.国有资本经营预算收支决算平衡表" sheetId="11" r:id="rId23"/>
    <sheet name="23.县本级国有资本经营预算收入决算表 " sheetId="109" r:id="rId24"/>
    <sheet name="24.县本级国有资本经营预算支出决算表 " sheetId="110" r:id="rId25"/>
    <sheet name="25.县本级国有资本经营预算收支决算表 " sheetId="111" r:id="rId26"/>
    <sheet name="26.对下国有资本经营预算转移支付决算表" sheetId="59" r:id="rId27"/>
    <sheet name="27.社会保险基金收入决算表" sheetId="112" r:id="rId28"/>
    <sheet name="28.社会保险基金支出决算表" sheetId="113" r:id="rId29"/>
    <sheet name="29.社会保险基金收支平衡表" sheetId="114" r:id="rId30"/>
    <sheet name="30.县本级社会保险基金收入决算表 " sheetId="115" r:id="rId31"/>
    <sheet name="31.县本级社会保险基金支出决算表 " sheetId="116" r:id="rId32"/>
    <sheet name="32.县本级社会保险基金收支平衡表 " sheetId="117" r:id="rId33"/>
    <sheet name="33.地方政府一般债务余额" sheetId="64" r:id="rId34"/>
    <sheet name="34.地方政府专项债务余额" sheetId="65" r:id="rId35"/>
    <sheet name="35.地方政府性债务余额" sheetId="66" r:id="rId36"/>
    <sheet name="36.地方政府债券使用情况" sheetId="68" r:id="rId37"/>
    <sheet name="37.地方政府债务限额及余额情况" sheetId="70" r:id="rId38"/>
    <sheet name="38.政府债务十年到期情况" sheetId="75" r:id="rId39"/>
    <sheet name="39.地方政府债务还本付息情况表" sheetId="120" r:id="rId40"/>
    <sheet name="40.新增一般债券和专项债券情况表" sheetId="121" r:id="rId41"/>
    <sheet name="41.专项债券收入、支出及专项收入情况表" sheetId="122" r:id="rId42"/>
    <sheet name="42.重大政府投资计划和重大投资项目表" sheetId="118" r:id="rId43"/>
  </sheets>
  <definedNames>
    <definedName name="_xlnm._FilterDatabase" localSheetId="10" hidden="1">'10.县本级一般公共预算经济分类支出决算表'!$A$3:$F$3</definedName>
    <definedName name="_xlnm._FilterDatabase" localSheetId="11" hidden="1">'11.县本级一般公共预算经济分类科目（基本）支出决算表'!$A$3:$F$3</definedName>
    <definedName name="_xlnm._FilterDatabase" localSheetId="13" hidden="1">'13.政府性基金支出决算表'!$A$3:$G$110</definedName>
    <definedName name="_xlnm._FilterDatabase" localSheetId="2" hidden="1">'2.一般公共预算支出决算表'!$A$3:$F$1348</definedName>
    <definedName name="_xlnm._FilterDatabase" localSheetId="4" hidden="1">'4.一般公共预算经济分类支出决算表'!$A$3:$F$3</definedName>
    <definedName name="_xlnm._FilterDatabase" localSheetId="36" hidden="1">'36.地方政府债券使用情况'!$A$3:$I$21</definedName>
    <definedName name="_xlnm._FilterDatabase" localSheetId="5" hidden="1">'5.一般公共预算经济分类（基本）支出决算表'!$A$3:$XDH$3</definedName>
    <definedName name="_xlnm._FilterDatabase" localSheetId="8" hidden="1">'8.县本级一般公共预算支出决算表'!$A$3:$G$1302</definedName>
    <definedName name="_xlnm.Print_Area" localSheetId="1">'1.一般公共预算收入决算表'!$A$1:$F$31</definedName>
    <definedName name="_xlnm.Print_Area" localSheetId="10">'10.县本级一般公共预算经济分类支出决算表'!$A$1:$F$72</definedName>
    <definedName name="_xlnm.Print_Area" localSheetId="2">'2.一般公共预算支出决算表'!$A$1:$F$29</definedName>
    <definedName name="_xlnm.Print_Area" localSheetId="8">'8.县本级一般公共预算支出决算表'!$A$1:$F$1302</definedName>
    <definedName name="_xlnm.Print_Titles" localSheetId="9">'9.县本级一般公共预算收支决算平衡表'!$3:$3</definedName>
    <definedName name="_xlnm.Print_Titles" localSheetId="10">'10.县本级一般公共预算经济分类支出决算表'!$3:$3</definedName>
    <definedName name="_xlnm.Print_Titles" localSheetId="11">'11.县本级一般公共预算经济分类科目（基本）支出决算表'!$3:$3</definedName>
    <definedName name="_xlnm.Print_Titles" localSheetId="13">'13.政府性基金支出决算表'!$3:$3</definedName>
    <definedName name="_xlnm.Print_Titles" localSheetId="14">'14.政府性基金收支预算平衡表'!$3:$3</definedName>
    <definedName name="_xlnm.Print_Titles" localSheetId="2">'2.一般公共预算支出决算表'!$3:$3</definedName>
    <definedName name="_xlnm.Print_Titles" localSheetId="3">'3.一般公共预算收支平衡决算表'!$3:$3</definedName>
    <definedName name="_xlnm.Print_Titles" localSheetId="4">'4.一般公共预算经济分类支出决算表'!$3:$3</definedName>
    <definedName name="_xlnm.Print_Titles" localSheetId="36">'36.地方政府债券使用情况'!$3:$3</definedName>
    <definedName name="_xlnm.Print_Titles" localSheetId="5">'5.一般公共预算经济分类（基本）支出决算表'!$3:$3</definedName>
    <definedName name="_xlnm.Print_Titles" localSheetId="6">'6.盐边县一般公共预算税收收入返还和转移支付决算表'!$3:$3</definedName>
    <definedName name="_xlnm.Print_Titles" localSheetId="8">'8.县本级一般公共预算支出决算表'!$3:$3</definedName>
    <definedName name="_xlnm._FilterDatabase" localSheetId="16" hidden="1">'16.县本级政府性基金支出决算表 '!$A$3:$G$110</definedName>
    <definedName name="_xlnm.Print_Titles" localSheetId="16">'16.县本级政府性基金支出决算表 '!$3:$3</definedName>
    <definedName name="_xlnm.Print_Titles" localSheetId="17">'17.县本级政府性基金收支预算平衡表 '!$3:$3</definedName>
  </definedNames>
  <calcPr calcId="144525"/>
</workbook>
</file>

<file path=xl/sharedStrings.xml><?xml version="1.0" encoding="utf-8"?>
<sst xmlns="http://schemas.openxmlformats.org/spreadsheetml/2006/main" count="3278" uniqueCount="1922">
  <si>
    <r>
      <rPr>
        <sz val="18"/>
        <rFont val="Calibri"/>
        <charset val="0"/>
      </rPr>
      <t>2023</t>
    </r>
    <r>
      <rPr>
        <sz val="18"/>
        <rFont val="宋体"/>
        <charset val="0"/>
      </rPr>
      <t>年度政府决算公开目录</t>
    </r>
  </si>
  <si>
    <t>一、一般公共预算收入决算表</t>
  </si>
  <si>
    <t>二、一般公共预算支出决算表</t>
  </si>
  <si>
    <t>三、一般公共预算收支平衡表</t>
  </si>
  <si>
    <t>四、一般公共预算经济分类支出决算表</t>
  </si>
  <si>
    <t>五、一般公共预算经济分类（基本）支出决算表</t>
  </si>
  <si>
    <t>六、一般公共预算税收返还和转移支付决算表</t>
  </si>
  <si>
    <t>七、本级一般公共预算收入决算表</t>
  </si>
  <si>
    <t>八、本级一般公共预算支出决算表</t>
  </si>
  <si>
    <t>九、本级一般公共预算收支平衡表</t>
  </si>
  <si>
    <t>十、本级一般公共预算经济分类支出决算表</t>
  </si>
  <si>
    <t>十一、本级一般公共预算经济分类科目（基本）支出决算表</t>
  </si>
  <si>
    <t>十二、政府性基金收入决算表</t>
  </si>
  <si>
    <t>十三、政府性基金支出决算表</t>
  </si>
  <si>
    <t>十四、政府性基金收支平衡表</t>
  </si>
  <si>
    <t>十五、本级政府性基金收入决算表</t>
  </si>
  <si>
    <t>十六、本级政府性基金支出决算表</t>
  </si>
  <si>
    <t>十七、本级政府性基金收支平衡表</t>
  </si>
  <si>
    <t>十八、政府性基金转移性支付补助执行情况表</t>
  </si>
  <si>
    <t>十九、本级预算内基本建设支出决算表</t>
  </si>
  <si>
    <t>二十、国有资本经营预算收入决算表</t>
  </si>
  <si>
    <t>二十一、国有资本经营预算支出决算表</t>
  </si>
  <si>
    <t>二十二、国有资本经营预算收支平衡表</t>
  </si>
  <si>
    <t>二十三、本级国有资本经营预算收入决算表</t>
  </si>
  <si>
    <t>二十四、本级国有资本经营预算支出决算表</t>
  </si>
  <si>
    <t>二十五、本级国有资本经营预算收支平衡表</t>
  </si>
  <si>
    <t>二十六、 对下国有资本经营预算转移支付决算表</t>
  </si>
  <si>
    <t>二十七、社会保险基金收入决算表</t>
  </si>
  <si>
    <t>二十八、社会保险基金支出决算表</t>
  </si>
  <si>
    <t>二十九、社会保险基金收支平衡表</t>
  </si>
  <si>
    <t>三十、本级社会保险基金收入决算表</t>
  </si>
  <si>
    <t>三十一、本级社会保险基金支出决算表</t>
  </si>
  <si>
    <t>三十二、本级社会保险基金收支平衡表</t>
  </si>
  <si>
    <t>三十三、地方政府一般债务余额</t>
  </si>
  <si>
    <t>三十四、地方政府专项债务余额</t>
  </si>
  <si>
    <t>三十五、地方政府性债务余额</t>
  </si>
  <si>
    <t>三十六、地方政府债券使用情况</t>
  </si>
  <si>
    <t>三十七、地方政府债务限额及余额情况</t>
  </si>
  <si>
    <t>三十八、政府债务十年到期情况</t>
  </si>
  <si>
    <t>三十九、地方政府债务还本付息情况表</t>
  </si>
  <si>
    <t>四十、新增一般债券和专项债券情况表</t>
  </si>
  <si>
    <t>四十一、专项债券收入、支出及专项收入情况表</t>
  </si>
  <si>
    <t>四十二、重大政府投资计划和重大投资项目表</t>
  </si>
  <si>
    <r>
      <rPr>
        <b/>
        <sz val="18"/>
        <color theme="1"/>
        <rFont val="Times New Roman"/>
        <charset val="134"/>
      </rPr>
      <t>2023</t>
    </r>
    <r>
      <rPr>
        <b/>
        <sz val="18"/>
        <color theme="1"/>
        <rFont val="宋体"/>
        <charset val="134"/>
      </rPr>
      <t>年盐边县地方一般公共预算收入决算表</t>
    </r>
  </si>
  <si>
    <r>
      <rPr>
        <sz val="11"/>
        <color theme="1"/>
        <rFont val="Times New Roman"/>
        <charset val="134"/>
      </rPr>
      <t xml:space="preserve">         </t>
    </r>
    <r>
      <rPr>
        <sz val="11"/>
        <color theme="1"/>
        <rFont val="宋体"/>
        <charset val="134"/>
      </rPr>
      <t>单位：万元，</t>
    </r>
    <r>
      <rPr>
        <sz val="11"/>
        <color theme="1"/>
        <rFont val="Times New Roman"/>
        <charset val="134"/>
      </rPr>
      <t>%</t>
    </r>
  </si>
  <si>
    <t>科  目</t>
  </si>
  <si>
    <t>年初预算数</t>
  </si>
  <si>
    <t>调整预算数</t>
  </si>
  <si>
    <t>决 算 数</t>
  </si>
  <si>
    <t>为调整预算</t>
  </si>
  <si>
    <t>为上年决算</t>
  </si>
  <si>
    <t>一、税收收入</t>
  </si>
  <si>
    <r>
      <rPr>
        <sz val="11"/>
        <color theme="1"/>
        <rFont val="Times New Roman"/>
        <charset val="134"/>
      </rPr>
      <t xml:space="preserve">  </t>
    </r>
    <r>
      <rPr>
        <sz val="11"/>
        <color theme="1"/>
        <rFont val="宋体"/>
        <charset val="134"/>
      </rPr>
      <t>增值税</t>
    </r>
  </si>
  <si>
    <r>
      <rPr>
        <sz val="11"/>
        <color theme="1"/>
        <rFont val="Times New Roman"/>
        <charset val="134"/>
      </rPr>
      <t xml:space="preserve">  </t>
    </r>
    <r>
      <rPr>
        <sz val="11"/>
        <color theme="1"/>
        <rFont val="宋体"/>
        <charset val="134"/>
      </rPr>
      <t>消费税</t>
    </r>
  </si>
  <si>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</si>
  <si>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</si>
  <si>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</si>
  <si>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</si>
  <si>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</si>
  <si>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</si>
  <si>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</si>
  <si>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</si>
  <si>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</si>
  <si>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</si>
  <si>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</si>
  <si>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</si>
  <si>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</si>
  <si>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</si>
  <si>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</si>
  <si>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r>
      <rPr>
        <sz val="11"/>
        <color theme="1"/>
        <rFont val="Times New Roman"/>
        <charset val="134"/>
      </rPr>
      <t xml:space="preserve">  </t>
    </r>
    <r>
      <rPr>
        <sz val="11"/>
        <color theme="1"/>
        <rFont val="宋体"/>
        <charset val="134"/>
      </rPr>
      <t>专项收入</t>
    </r>
  </si>
  <si>
    <r>
      <rPr>
        <sz val="11"/>
        <color theme="1"/>
        <rFont val="Times New Roman"/>
        <charset val="134"/>
      </rPr>
      <t xml:space="preserve">  </t>
    </r>
    <r>
      <rPr>
        <sz val="11"/>
        <color theme="1"/>
        <rFont val="宋体"/>
        <charset val="134"/>
      </rPr>
      <t>行政事业性收费收入</t>
    </r>
  </si>
  <si>
    <t xml:space="preserve">  罚没收入</t>
  </si>
  <si>
    <t xml:space="preserve">  国有资本经营收入</t>
  </si>
  <si>
    <t xml:space="preserve">  国有资源（资产）有偿使用收入</t>
  </si>
  <si>
    <t xml:space="preserve">  捐赠收入</t>
  </si>
  <si>
    <t xml:space="preserve">  政府住房基金收入</t>
  </si>
  <si>
    <r>
      <rPr>
        <sz val="11"/>
        <color theme="1"/>
        <rFont val="Times New Roman"/>
        <charset val="134"/>
      </rPr>
      <t xml:space="preserve">  </t>
    </r>
    <r>
      <rPr>
        <sz val="11"/>
        <color theme="1"/>
        <rFont val="宋体"/>
        <charset val="134"/>
      </rPr>
      <t>其他收入</t>
    </r>
  </si>
  <si>
    <t>地方一般公共预算收入</t>
  </si>
  <si>
    <r>
      <rPr>
        <b/>
        <sz val="18"/>
        <color theme="1"/>
        <rFont val="Times New Roman"/>
        <charset val="134"/>
      </rPr>
      <t>2023</t>
    </r>
    <r>
      <rPr>
        <b/>
        <sz val="18"/>
        <color theme="1"/>
        <rFont val="宋体"/>
        <charset val="134"/>
      </rPr>
      <t>年盐边县一般公共预算支出决算表</t>
    </r>
  </si>
  <si>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</si>
  <si>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</si>
  <si>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</si>
  <si>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</si>
  <si>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</si>
  <si>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</si>
  <si>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</si>
  <si>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</si>
  <si>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</si>
  <si>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</si>
  <si>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</si>
  <si>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</si>
  <si>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</si>
  <si>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</si>
  <si>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</si>
  <si>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</si>
  <si>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十七、自然资源海洋气象等支出</t>
  </si>
  <si>
    <t>十八、住房保障支出</t>
  </si>
  <si>
    <t>十九、粮油物资储备支出</t>
  </si>
  <si>
    <t>二十、灾害防治及应急管理支出</t>
  </si>
  <si>
    <t>二十一、预备费</t>
  </si>
  <si>
    <t>二十二、其他支出</t>
  </si>
  <si>
    <t>二十三、债务付息支出</t>
  </si>
  <si>
    <t>二十四、债务发行费用支出</t>
  </si>
  <si>
    <t>一般公共预算支出</t>
  </si>
  <si>
    <r>
      <rPr>
        <b/>
        <sz val="18"/>
        <rFont val="Times New Roman"/>
        <charset val="134"/>
      </rPr>
      <t>2023</t>
    </r>
    <r>
      <rPr>
        <b/>
        <sz val="18"/>
        <rFont val="宋体"/>
        <charset val="134"/>
      </rPr>
      <t>年盐边县一般公共预算收支决算平衡表</t>
    </r>
  </si>
  <si>
    <r>
      <rPr>
        <sz val="11"/>
        <rFont val="宋体"/>
        <charset val="134"/>
      </rPr>
      <t>单位：万元</t>
    </r>
  </si>
  <si>
    <r>
      <rPr>
        <b/>
        <sz val="11"/>
        <color theme="1"/>
        <rFont val="宋体"/>
        <charset val="134"/>
      </rPr>
      <t>科</t>
    </r>
    <r>
      <rPr>
        <b/>
        <sz val="11"/>
        <color theme="1"/>
        <rFont val="Times New Roman"/>
        <charset val="134"/>
      </rPr>
      <t xml:space="preserve">  </t>
    </r>
    <r>
      <rPr>
        <b/>
        <sz val="11"/>
        <color theme="1"/>
        <rFont val="宋体"/>
        <charset val="134"/>
      </rPr>
      <t>目</t>
    </r>
  </si>
  <si>
    <r>
      <rPr>
        <b/>
        <sz val="11"/>
        <rFont val="宋体"/>
        <charset val="134"/>
      </rPr>
      <t>决</t>
    </r>
    <r>
      <rPr>
        <b/>
        <sz val="11"/>
        <rFont val="Times New Roman"/>
        <charset val="134"/>
      </rPr>
      <t xml:space="preserve"> </t>
    </r>
    <r>
      <rPr>
        <b/>
        <sz val="11"/>
        <rFont val="宋体"/>
        <charset val="134"/>
      </rPr>
      <t>算</t>
    </r>
    <r>
      <rPr>
        <b/>
        <sz val="11"/>
        <rFont val="Times New Roman"/>
        <charset val="134"/>
      </rPr>
      <t xml:space="preserve"> </t>
    </r>
    <r>
      <rPr>
        <b/>
        <sz val="11"/>
        <rFont val="宋体"/>
        <charset val="134"/>
      </rPr>
      <t>数</t>
    </r>
  </si>
  <si>
    <r>
      <rPr>
        <b/>
        <sz val="11"/>
        <rFont val="方正书宋_GBK"/>
        <charset val="134"/>
      </rPr>
      <t>一般公共预算收入</t>
    </r>
  </si>
  <si>
    <r>
      <rPr>
        <b/>
        <sz val="11"/>
        <rFont val="方正书宋_GBK"/>
        <charset val="134"/>
      </rPr>
      <t>一般公共预算支出</t>
    </r>
  </si>
  <si>
    <r>
      <rPr>
        <b/>
        <sz val="11"/>
        <rFont val="方正书宋_GBK"/>
        <charset val="134"/>
      </rPr>
      <t>上级补助收入</t>
    </r>
  </si>
  <si>
    <r>
      <rPr>
        <b/>
        <sz val="11"/>
        <rFont val="方正书宋_GBK"/>
        <charset val="134"/>
      </rPr>
      <t>补助下级支出</t>
    </r>
  </si>
  <si>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</si>
  <si>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</si>
  <si>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</si>
  <si>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</si>
  <si>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</si>
  <si>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</si>
  <si>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</si>
  <si>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</si>
  <si>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r>
      <rPr>
        <sz val="11"/>
        <rFont val="Times New Roman"/>
        <charset val="134"/>
      </rPr>
      <t xml:space="preserve">    </t>
    </r>
    <r>
      <rPr>
        <sz val="11"/>
        <rFont val="宋体"/>
        <charset val="134"/>
      </rPr>
      <t>消费税税收返还收入</t>
    </r>
  </si>
  <si>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</si>
  <si>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</si>
  <si>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</si>
  <si>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</si>
  <si>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</si>
  <si>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</si>
  <si>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</si>
  <si>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</si>
  <si>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</si>
  <si>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</si>
  <si>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</si>
  <si>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</si>
  <si>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</si>
  <si>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</si>
  <si>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</si>
  <si>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</si>
  <si>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</si>
  <si>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</si>
  <si>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</si>
  <si>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</si>
  <si>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</si>
  <si>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</si>
  <si>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</si>
  <si>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</si>
  <si>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</si>
  <si>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</si>
  <si>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</si>
  <si>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</si>
  <si>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</si>
  <si>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</si>
  <si>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</si>
  <si>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</si>
  <si>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</si>
  <si>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</si>
  <si>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</si>
  <si>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</si>
  <si>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</si>
  <si>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</si>
  <si>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</si>
  <si>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</si>
  <si>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</si>
  <si>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</si>
  <si>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</si>
  <si>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</si>
  <si>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</si>
  <si>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</si>
  <si>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</si>
  <si>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</si>
  <si>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</si>
  <si>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</si>
  <si>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</si>
  <si>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</si>
  <si>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</si>
  <si>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</si>
  <si>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</si>
  <si>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</si>
  <si>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</si>
  <si>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</si>
  <si>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</si>
  <si>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</si>
  <si>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</si>
  <si>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</si>
  <si>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</si>
  <si>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</si>
  <si>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</si>
  <si>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</si>
  <si>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</si>
  <si>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</si>
  <si>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</si>
  <si>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</si>
  <si>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</si>
  <si>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</si>
  <si>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</si>
  <si>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</si>
  <si>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</si>
  <si>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增值税留抵退税转移支付收入</t>
  </si>
  <si>
    <t xml:space="preserve">    增值税留抵退税转移支付支出</t>
  </si>
  <si>
    <t xml:space="preserve">    其他退税减税降费转移支付收入</t>
  </si>
  <si>
    <t xml:space="preserve">    其他退税减税降费转移支付支出</t>
  </si>
  <si>
    <t xml:space="preserve">    补充县区财力转移支付收入</t>
  </si>
  <si>
    <t xml:space="preserve">    补充县区财力转移支付支出</t>
  </si>
  <si>
    <t xml:space="preserve">    其他一般性转移支付收入</t>
  </si>
  <si>
    <t xml:space="preserve">    其他一般性转移支付支出</t>
  </si>
  <si>
    <r>
      <rPr>
        <b/>
        <sz val="11"/>
        <rFont val="Times New Roman"/>
        <charset val="134"/>
      </rPr>
      <t xml:space="preserve">  </t>
    </r>
    <r>
      <rPr>
        <b/>
        <sz val="11"/>
        <rFont val="宋体"/>
        <charset val="134"/>
      </rPr>
      <t>专项转移支付收入</t>
    </r>
  </si>
  <si>
    <r>
      <rPr>
        <b/>
        <sz val="11"/>
        <rFont val="Times New Roman"/>
        <charset val="134"/>
      </rPr>
      <t xml:space="preserve">  </t>
    </r>
    <r>
      <rPr>
        <b/>
        <sz val="11"/>
        <rFont val="宋体"/>
        <charset val="134"/>
      </rPr>
      <t>专项转移支付支出</t>
    </r>
  </si>
  <si>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</si>
  <si>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</si>
  <si>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</si>
  <si>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</si>
  <si>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</si>
  <si>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</si>
  <si>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</si>
  <si>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</si>
  <si>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</si>
  <si>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</si>
  <si>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</si>
  <si>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</si>
  <si>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</si>
  <si>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</si>
  <si>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</si>
  <si>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</si>
  <si>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</si>
  <si>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</si>
  <si>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</si>
  <si>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</si>
  <si>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</si>
  <si>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其他支出</t>
  </si>
  <si>
    <r>
      <rPr>
        <b/>
        <sz val="11"/>
        <rFont val="方正书宋_GBK"/>
        <charset val="134"/>
      </rPr>
      <t>上年结余</t>
    </r>
  </si>
  <si>
    <t>上解上级支出</t>
  </si>
  <si>
    <r>
      <rPr>
        <b/>
        <sz val="11"/>
        <rFont val="方正书宋_GBK"/>
        <charset val="134"/>
      </rPr>
      <t>调入资金</t>
    </r>
    <r>
      <rPr>
        <b/>
        <sz val="11"/>
        <rFont val="Times New Roman"/>
        <charset val="134"/>
      </rPr>
      <t xml:space="preserve">   </t>
    </r>
  </si>
  <si>
    <r>
      <rPr>
        <sz val="11"/>
        <rFont val="Times New Roman"/>
        <charset val="134"/>
      </rPr>
      <t xml:space="preserve">  </t>
    </r>
    <r>
      <rPr>
        <sz val="11"/>
        <rFont val="宋体"/>
        <charset val="134"/>
      </rPr>
      <t>体制上解支出</t>
    </r>
  </si>
  <si>
    <t xml:space="preserve">  从政府性基金预算调入</t>
  </si>
  <si>
    <t xml:space="preserve">  专项上解支出</t>
  </si>
  <si>
    <t xml:space="preserve">  从国有资本经营预算调入</t>
  </si>
  <si>
    <t>调出资金</t>
  </si>
  <si>
    <t xml:space="preserve">  从其他资金调入</t>
  </si>
  <si>
    <r>
      <rPr>
        <b/>
        <sz val="11"/>
        <rFont val="方正书宋_GBK"/>
        <charset val="134"/>
      </rPr>
      <t>债务收入</t>
    </r>
  </si>
  <si>
    <r>
      <rPr>
        <b/>
        <sz val="11"/>
        <rFont val="方正书宋_GBK"/>
        <charset val="134"/>
      </rPr>
      <t>债务还本支出</t>
    </r>
  </si>
  <si>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</si>
  <si>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</si>
  <si>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</si>
  <si>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</si>
  <si>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</si>
  <si>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</si>
  <si>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</si>
  <si>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</si>
  <si>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</si>
  <si>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</si>
  <si>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</si>
  <si>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r>
      <rPr>
        <b/>
        <sz val="11"/>
        <rFont val="方正书宋_GBK"/>
        <charset val="134"/>
      </rPr>
      <t>债务转贷收入</t>
    </r>
  </si>
  <si>
    <r>
      <rPr>
        <b/>
        <sz val="11"/>
        <rFont val="方正书宋_GBK"/>
        <charset val="134"/>
      </rPr>
      <t>债务转贷支出</t>
    </r>
  </si>
  <si>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</si>
  <si>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</si>
  <si>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</si>
  <si>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</si>
  <si>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</si>
  <si>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</si>
  <si>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</si>
  <si>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</si>
  <si>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</si>
  <si>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r>
      <rPr>
        <b/>
        <sz val="11"/>
        <rFont val="方正书宋_GBK"/>
        <charset val="134"/>
      </rPr>
      <t>动用预算稳定调节基金</t>
    </r>
  </si>
  <si>
    <r>
      <rPr>
        <b/>
        <sz val="11"/>
        <rFont val="方正书宋_GBK"/>
        <charset val="134"/>
      </rPr>
      <t>安排预算稳定调节基金</t>
    </r>
  </si>
  <si>
    <r>
      <rPr>
        <b/>
        <sz val="11"/>
        <rFont val="方正书宋_GBK"/>
        <charset val="134"/>
      </rPr>
      <t>接受其他地区援助收入</t>
    </r>
  </si>
  <si>
    <r>
      <rPr>
        <b/>
        <sz val="11"/>
        <rFont val="方正书宋_GBK"/>
        <charset val="134"/>
      </rPr>
      <t>援助其他地区支出</t>
    </r>
  </si>
  <si>
    <r>
      <rPr>
        <b/>
        <sz val="11"/>
        <rFont val="方正书宋_GBK"/>
        <charset val="134"/>
      </rPr>
      <t>年终结余</t>
    </r>
  </si>
  <si>
    <r>
      <rPr>
        <b/>
        <sz val="11"/>
        <rFont val="Times New Roman"/>
        <charset val="134"/>
      </rPr>
      <t xml:space="preserve">  </t>
    </r>
    <r>
      <rPr>
        <b/>
        <sz val="11"/>
        <rFont val="方正书宋_GBK"/>
        <charset val="134"/>
      </rPr>
      <t>结转下年的支出</t>
    </r>
  </si>
  <si>
    <r>
      <rPr>
        <b/>
        <sz val="11"/>
        <rFont val="方正书宋_GBK"/>
        <charset val="134"/>
      </rPr>
      <t>收</t>
    </r>
    <r>
      <rPr>
        <b/>
        <sz val="11"/>
        <rFont val="Times New Roman"/>
        <charset val="134"/>
      </rPr>
      <t xml:space="preserve">  </t>
    </r>
    <r>
      <rPr>
        <b/>
        <sz val="11"/>
        <rFont val="方正书宋_GBK"/>
        <charset val="134"/>
      </rPr>
      <t>入</t>
    </r>
    <r>
      <rPr>
        <b/>
        <sz val="11"/>
        <rFont val="Times New Roman"/>
        <charset val="134"/>
      </rPr>
      <t xml:space="preserve">  </t>
    </r>
    <r>
      <rPr>
        <b/>
        <sz val="11"/>
        <rFont val="方正书宋_GBK"/>
        <charset val="134"/>
      </rPr>
      <t>总</t>
    </r>
    <r>
      <rPr>
        <b/>
        <sz val="11"/>
        <rFont val="Times New Roman"/>
        <charset val="134"/>
      </rPr>
      <t xml:space="preserve">  </t>
    </r>
    <r>
      <rPr>
        <b/>
        <sz val="11"/>
        <rFont val="方正书宋_GBK"/>
        <charset val="134"/>
      </rPr>
      <t>计</t>
    </r>
  </si>
  <si>
    <r>
      <rPr>
        <b/>
        <sz val="11"/>
        <rFont val="方正书宋_GBK"/>
        <charset val="134"/>
      </rPr>
      <t>支</t>
    </r>
    <r>
      <rPr>
        <b/>
        <sz val="11"/>
        <rFont val="Times New Roman"/>
        <charset val="134"/>
      </rPr>
      <t xml:space="preserve">  </t>
    </r>
    <r>
      <rPr>
        <b/>
        <sz val="11"/>
        <rFont val="方正书宋_GBK"/>
        <charset val="134"/>
      </rPr>
      <t>出</t>
    </r>
    <r>
      <rPr>
        <b/>
        <sz val="11"/>
        <rFont val="Times New Roman"/>
        <charset val="134"/>
      </rPr>
      <t xml:space="preserve">  </t>
    </r>
    <r>
      <rPr>
        <b/>
        <sz val="11"/>
        <rFont val="方正书宋_GBK"/>
        <charset val="134"/>
      </rPr>
      <t>总</t>
    </r>
    <r>
      <rPr>
        <b/>
        <sz val="11"/>
        <rFont val="Times New Roman"/>
        <charset val="134"/>
      </rPr>
      <t xml:space="preserve">  </t>
    </r>
    <r>
      <rPr>
        <b/>
        <sz val="11"/>
        <rFont val="方正书宋_GBK"/>
        <charset val="134"/>
      </rPr>
      <t>计</t>
    </r>
  </si>
  <si>
    <r>
      <rPr>
        <b/>
        <sz val="18"/>
        <rFont val="Times New Roman"/>
        <charset val="134"/>
      </rPr>
      <t>2023</t>
    </r>
    <r>
      <rPr>
        <b/>
        <sz val="18"/>
        <rFont val="方正书宋_GBK"/>
        <charset val="134"/>
      </rPr>
      <t>年盐边县一般公共预算经济分类支出决算表</t>
    </r>
  </si>
  <si>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</si>
  <si>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</si>
  <si>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</si>
  <si>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</si>
  <si>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</si>
  <si>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</si>
  <si>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</si>
  <si>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r>
      <rPr>
        <sz val="11"/>
        <rFont val="Times New Roman"/>
        <charset val="134"/>
      </rPr>
      <t xml:space="preserve">  </t>
    </r>
    <r>
      <rPr>
        <sz val="11"/>
        <rFont val="宋体"/>
        <charset val="134"/>
      </rPr>
      <t>会议费</t>
    </r>
  </si>
  <si>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</si>
  <si>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</si>
  <si>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</si>
  <si>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</si>
  <si>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</si>
  <si>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</si>
  <si>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</si>
  <si>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</si>
  <si>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</si>
  <si>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</si>
  <si>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</si>
  <si>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</si>
  <si>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</si>
  <si>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</si>
  <si>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</si>
  <si>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</si>
  <si>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</si>
  <si>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</si>
  <si>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</si>
  <si>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</si>
  <si>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</si>
  <si>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</si>
  <si>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</si>
  <si>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</si>
  <si>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</si>
  <si>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</si>
  <si>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</si>
  <si>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</si>
  <si>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</si>
  <si>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</si>
  <si>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</si>
  <si>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</si>
  <si>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r>
      <rPr>
        <sz val="11"/>
        <rFont val="Times New Roman"/>
        <charset val="134"/>
      </rPr>
      <t xml:space="preserve">  </t>
    </r>
    <r>
      <rPr>
        <sz val="11"/>
        <rFont val="宋体"/>
        <charset val="134"/>
      </rPr>
      <t>其他对企业资本性支出</t>
    </r>
  </si>
  <si>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</si>
  <si>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</si>
  <si>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</si>
  <si>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</si>
  <si>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</si>
  <si>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</si>
  <si>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</si>
  <si>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</si>
  <si>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</si>
  <si>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</si>
  <si>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</si>
  <si>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</si>
  <si>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</si>
  <si>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</si>
  <si>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</si>
  <si>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</si>
  <si>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</si>
  <si>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</si>
  <si>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</si>
  <si>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</si>
  <si>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r>
      <rPr>
        <sz val="11"/>
        <rFont val="Times New Roman"/>
        <charset val="134"/>
      </rPr>
      <t xml:space="preserve">  </t>
    </r>
    <r>
      <rPr>
        <sz val="11"/>
        <rFont val="宋体"/>
        <charset val="134"/>
      </rPr>
      <t>对民间非营利组织和群众性自治组织补贴</t>
    </r>
  </si>
  <si>
    <t xml:space="preserve">  经常性赠与</t>
  </si>
  <si>
    <t xml:space="preserve">  资本性赠与</t>
  </si>
  <si>
    <t xml:space="preserve">  其他支出</t>
  </si>
  <si>
    <r>
      <rPr>
        <b/>
        <sz val="16"/>
        <rFont val="Times New Roman"/>
        <charset val="134"/>
      </rPr>
      <t>2023</t>
    </r>
    <r>
      <rPr>
        <b/>
        <sz val="16"/>
        <rFont val="方正书宋_GBK"/>
        <charset val="134"/>
      </rPr>
      <t>年盐边县一般公共预算经济分类（基本）支出决算表</t>
    </r>
  </si>
  <si>
    <t xml:space="preserve">  会议费</t>
  </si>
  <si>
    <r>
      <rPr>
        <b/>
        <sz val="18"/>
        <color theme="1"/>
        <rFont val="Times New Roman"/>
        <charset val="134"/>
      </rPr>
      <t>2023</t>
    </r>
    <r>
      <rPr>
        <b/>
        <sz val="18"/>
        <color theme="1"/>
        <rFont val="宋体"/>
        <charset val="134"/>
      </rPr>
      <t>年度盐边县一般公共预算税收收入返还和转移支付决算表</t>
    </r>
  </si>
  <si>
    <r>
      <rPr>
        <sz val="11"/>
        <color theme="1"/>
        <rFont val="Times New Roman"/>
        <charset val="134"/>
      </rPr>
      <t xml:space="preserve">         </t>
    </r>
    <r>
      <rPr>
        <sz val="11"/>
        <color theme="1"/>
        <rFont val="宋体"/>
        <charset val="134"/>
      </rPr>
      <t>单位：万元</t>
    </r>
  </si>
  <si>
    <t>一般公共预算收入</t>
  </si>
  <si>
    <t>上级补助收入</t>
  </si>
  <si>
    <t xml:space="preserve">    消费税税收返还收入</t>
  </si>
  <si>
    <t xml:space="preserve">  专项转移支付收入</t>
  </si>
  <si>
    <r>
      <rPr>
        <b/>
        <sz val="18"/>
        <color theme="1"/>
        <rFont val="Times New Roman"/>
        <charset val="134"/>
      </rPr>
      <t>2023</t>
    </r>
    <r>
      <rPr>
        <b/>
        <sz val="18"/>
        <color theme="1"/>
        <rFont val="宋体"/>
        <charset val="134"/>
      </rPr>
      <t>年盐边县县本级一般公共预算收入决算表</t>
    </r>
  </si>
  <si>
    <t xml:space="preserve">  增值税</t>
  </si>
  <si>
    <t xml:space="preserve">  消费税</t>
  </si>
  <si>
    <t xml:space="preserve">  专项收入</t>
  </si>
  <si>
    <t xml:space="preserve">  行政事业性收费收入</t>
  </si>
  <si>
    <t xml:space="preserve">  其他收入</t>
  </si>
  <si>
    <r>
      <rPr>
        <b/>
        <sz val="18"/>
        <color theme="1"/>
        <rFont val="Times New Roman"/>
        <charset val="134"/>
      </rPr>
      <t>2023</t>
    </r>
    <r>
      <rPr>
        <b/>
        <sz val="18"/>
        <color theme="1"/>
        <rFont val="宋体"/>
        <charset val="134"/>
      </rPr>
      <t>年盐边县县本级一般公共预算支出决算表</t>
    </r>
  </si>
  <si>
    <r>
      <rPr>
        <b/>
        <sz val="11"/>
        <color theme="1"/>
        <rFont val="宋体"/>
        <charset val="134"/>
      </rPr>
      <t>为调整预算</t>
    </r>
  </si>
  <si>
    <r>
      <rPr>
        <b/>
        <sz val="11"/>
        <color theme="1"/>
        <rFont val="宋体"/>
        <charset val="134"/>
      </rPr>
      <t>为上年决算</t>
    </r>
  </si>
  <si>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</si>
  <si>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</si>
  <si>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</si>
  <si>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</si>
  <si>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</si>
  <si>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</si>
  <si>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</si>
  <si>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</si>
  <si>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</si>
  <si>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</si>
  <si>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</si>
  <si>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</si>
  <si>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</si>
  <si>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</si>
  <si>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</si>
  <si>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</si>
  <si>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</si>
  <si>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</si>
  <si>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</si>
  <si>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</si>
  <si>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</si>
  <si>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</si>
  <si>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</si>
  <si>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</si>
  <si>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</si>
  <si>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</si>
  <si>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</si>
  <si>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</si>
  <si>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</si>
  <si>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</si>
  <si>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</si>
  <si>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</si>
  <si>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</si>
  <si>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</si>
  <si>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</si>
  <si>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</si>
  <si>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</si>
  <si>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</si>
  <si>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</si>
  <si>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</si>
  <si>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</si>
  <si>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</si>
  <si>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</si>
  <si>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</si>
  <si>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</si>
  <si>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</si>
  <si>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</si>
  <si>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</si>
  <si>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</si>
  <si>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</si>
  <si>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</si>
  <si>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</si>
  <si>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</si>
  <si>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</si>
  <si>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</si>
  <si>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</si>
  <si>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</si>
  <si>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</si>
  <si>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</si>
  <si>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</si>
  <si>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</si>
  <si>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</si>
  <si>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</si>
  <si>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</si>
  <si>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</si>
  <si>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</si>
  <si>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</si>
  <si>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</si>
  <si>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</si>
  <si>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</si>
  <si>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</si>
  <si>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</si>
  <si>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</si>
  <si>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</si>
  <si>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</si>
  <si>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</si>
  <si>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</si>
  <si>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</si>
  <si>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</si>
  <si>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</si>
  <si>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</si>
  <si>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</si>
  <si>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</si>
  <si>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</si>
  <si>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</si>
  <si>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</si>
  <si>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</si>
  <si>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</si>
  <si>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</si>
  <si>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</si>
  <si>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</si>
  <si>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</si>
  <si>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</si>
  <si>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</si>
  <si>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</si>
  <si>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</si>
  <si>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</si>
  <si>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</si>
  <si>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</si>
  <si>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</si>
  <si>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</si>
  <si>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</si>
  <si>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</si>
  <si>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</si>
  <si>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</si>
  <si>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</si>
  <si>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</si>
  <si>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</si>
  <si>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</si>
  <si>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</si>
  <si>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</si>
  <si>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</si>
  <si>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</si>
  <si>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</si>
  <si>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</si>
  <si>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</si>
  <si>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</si>
  <si>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</si>
  <si>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</si>
  <si>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</si>
  <si>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</si>
  <si>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</si>
  <si>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</si>
  <si>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</si>
  <si>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</si>
  <si>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</si>
  <si>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</si>
  <si>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</si>
  <si>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</si>
  <si>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</si>
  <si>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</si>
  <si>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</si>
  <si>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</si>
  <si>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</si>
  <si>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</si>
  <si>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</si>
  <si>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</si>
  <si>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</si>
  <si>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</si>
  <si>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</si>
  <si>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</si>
  <si>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</si>
  <si>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</si>
  <si>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</si>
  <si>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</si>
  <si>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</si>
  <si>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</si>
  <si>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</si>
  <si>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</si>
  <si>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</si>
  <si>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</si>
  <si>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</si>
  <si>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</si>
  <si>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</si>
  <si>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</si>
  <si>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</si>
  <si>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</si>
  <si>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</si>
  <si>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</si>
  <si>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</si>
  <si>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</si>
  <si>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</si>
  <si>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</si>
  <si>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</si>
  <si>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</si>
  <si>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</si>
  <si>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</si>
  <si>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</si>
  <si>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</si>
  <si>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</si>
  <si>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</si>
  <si>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</si>
  <si>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</si>
  <si>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</si>
  <si>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</si>
  <si>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</si>
  <si>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</si>
  <si>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</si>
  <si>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</si>
  <si>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</si>
  <si>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</si>
  <si>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</si>
  <si>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</si>
  <si>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</si>
  <si>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</si>
  <si>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</si>
  <si>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</si>
  <si>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</si>
  <si>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</si>
  <si>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</si>
  <si>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</si>
  <si>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</si>
  <si>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</si>
  <si>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</si>
  <si>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</si>
  <si>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</si>
  <si>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</si>
  <si>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</si>
  <si>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</si>
  <si>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</si>
  <si>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</si>
  <si>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</si>
  <si>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</si>
  <si>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</si>
  <si>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</si>
  <si>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</si>
  <si>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</si>
  <si>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</si>
  <si>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</si>
  <si>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</si>
  <si>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</si>
  <si>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</si>
  <si>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</si>
  <si>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</si>
  <si>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</si>
  <si>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</si>
  <si>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</si>
  <si>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</si>
  <si>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</si>
  <si>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</si>
  <si>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</si>
  <si>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</si>
  <si>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</si>
  <si>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</si>
  <si>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</si>
  <si>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</si>
  <si>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</si>
  <si>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</si>
  <si>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</si>
  <si>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</si>
  <si>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</si>
  <si>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</si>
  <si>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</si>
  <si>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</si>
  <si>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</si>
  <si>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</si>
  <si>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</si>
  <si>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</si>
  <si>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</si>
  <si>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</si>
  <si>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</si>
  <si>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</si>
  <si>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</si>
  <si>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</si>
  <si>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</si>
  <si>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</si>
  <si>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</si>
  <si>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</si>
  <si>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</si>
  <si>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</si>
  <si>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</si>
  <si>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</si>
  <si>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</si>
  <si>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</si>
  <si>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</si>
  <si>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</si>
  <si>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</si>
  <si>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</si>
  <si>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</si>
  <si>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</si>
  <si>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</si>
  <si>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</si>
  <si>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</si>
  <si>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</si>
  <si>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</si>
  <si>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</si>
  <si>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</si>
  <si>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</si>
  <si>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</si>
  <si>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</si>
  <si>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</si>
  <si>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</si>
  <si>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</si>
  <si>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</si>
  <si>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</si>
  <si>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</si>
  <si>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</si>
  <si>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</si>
  <si>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</si>
  <si>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</si>
  <si>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</si>
  <si>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</si>
  <si>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</si>
  <si>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</si>
  <si>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</si>
  <si>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</si>
  <si>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</si>
  <si>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</si>
  <si>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</si>
  <si>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</si>
  <si>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</si>
  <si>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</si>
  <si>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</si>
  <si>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</si>
  <si>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</si>
  <si>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</si>
  <si>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</si>
  <si>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</si>
  <si>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</si>
  <si>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</si>
  <si>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</si>
  <si>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</si>
  <si>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</si>
  <si>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</si>
  <si>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</si>
  <si>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</si>
  <si>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</si>
  <si>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</si>
  <si>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</si>
  <si>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</si>
  <si>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</si>
  <si>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</si>
  <si>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</si>
  <si>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</si>
  <si>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</si>
  <si>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</si>
  <si>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</si>
  <si>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</si>
  <si>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</si>
  <si>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</si>
  <si>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</si>
  <si>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</si>
  <si>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</si>
  <si>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</si>
  <si>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</si>
  <si>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</si>
  <si>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</si>
  <si>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</si>
  <si>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</si>
  <si>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</si>
  <si>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</si>
  <si>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</si>
  <si>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</si>
  <si>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</si>
  <si>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</si>
  <si>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</si>
  <si>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</si>
  <si>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</si>
  <si>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</si>
  <si>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</si>
  <si>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</si>
  <si>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</si>
  <si>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</si>
  <si>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</si>
  <si>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</si>
  <si>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</si>
  <si>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</si>
  <si>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</si>
  <si>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</si>
  <si>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</si>
  <si>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</si>
  <si>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</si>
  <si>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</si>
  <si>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</si>
  <si>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</si>
  <si>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</si>
  <si>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</si>
  <si>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</si>
  <si>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</si>
  <si>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</si>
  <si>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</si>
  <si>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</si>
  <si>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</si>
  <si>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</si>
  <si>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</si>
  <si>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</si>
  <si>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</si>
  <si>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</si>
  <si>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</si>
  <si>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</si>
  <si>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</si>
  <si>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</si>
  <si>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</si>
  <si>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</si>
  <si>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</si>
  <si>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</si>
  <si>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</si>
  <si>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</si>
  <si>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</si>
  <si>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</si>
  <si>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</si>
  <si>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</si>
  <si>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</si>
  <si>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</si>
  <si>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</si>
  <si>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</si>
  <si>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</si>
  <si>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</si>
  <si>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</si>
  <si>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</si>
  <si>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</si>
  <si>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</si>
  <si>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</si>
  <si>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</si>
  <si>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</si>
  <si>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</si>
  <si>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</si>
  <si>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</si>
  <si>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</si>
  <si>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</si>
  <si>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</si>
  <si>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</si>
  <si>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</si>
  <si>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</si>
  <si>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</si>
  <si>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</si>
  <si>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</si>
  <si>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</si>
  <si>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</si>
  <si>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</si>
  <si>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</si>
  <si>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</si>
  <si>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</si>
  <si>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</si>
  <si>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</si>
  <si>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</si>
  <si>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</si>
  <si>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</si>
  <si>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</si>
  <si>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</si>
  <si>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</si>
  <si>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</si>
  <si>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</si>
  <si>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</si>
  <si>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</si>
  <si>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</si>
  <si>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</si>
  <si>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</si>
  <si>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</si>
  <si>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</si>
  <si>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</si>
  <si>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</si>
  <si>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</si>
  <si>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</si>
  <si>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</si>
  <si>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</si>
  <si>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</si>
  <si>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</si>
  <si>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</si>
  <si>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</si>
  <si>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</si>
  <si>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</si>
  <si>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</si>
  <si>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</si>
  <si>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</si>
  <si>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</si>
  <si>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</si>
  <si>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</si>
  <si>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</si>
  <si>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</si>
  <si>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</si>
  <si>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</si>
  <si>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</si>
  <si>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</si>
  <si>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</si>
  <si>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</si>
  <si>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</si>
  <si>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</si>
  <si>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</si>
  <si>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</si>
  <si>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</si>
  <si>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</si>
  <si>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</si>
  <si>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</si>
  <si>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</si>
  <si>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</si>
  <si>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</si>
  <si>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</si>
  <si>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</si>
  <si>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</si>
  <si>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</si>
  <si>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</si>
  <si>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</si>
  <si>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</si>
  <si>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</si>
  <si>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</si>
  <si>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</si>
  <si>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</si>
  <si>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</si>
  <si>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</si>
  <si>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</si>
  <si>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</si>
  <si>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</si>
  <si>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</si>
  <si>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</si>
  <si>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</si>
  <si>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</si>
  <si>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</si>
  <si>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</si>
  <si>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</si>
  <si>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</si>
  <si>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</si>
  <si>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</si>
  <si>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</si>
  <si>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</si>
  <si>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</si>
  <si>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</si>
  <si>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</si>
  <si>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</si>
  <si>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</si>
  <si>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</si>
  <si>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</si>
  <si>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</si>
  <si>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</si>
  <si>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</si>
  <si>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</si>
  <si>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</si>
  <si>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</si>
  <si>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</si>
  <si>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</si>
  <si>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</si>
  <si>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</si>
  <si>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</si>
  <si>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</si>
  <si>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</si>
  <si>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</si>
  <si>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</si>
  <si>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</si>
  <si>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</si>
  <si>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</si>
  <si>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</si>
  <si>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</si>
  <si>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</si>
  <si>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</si>
  <si>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</si>
  <si>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</si>
  <si>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</si>
  <si>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</si>
  <si>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</si>
  <si>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</si>
  <si>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</si>
  <si>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</si>
  <si>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</si>
  <si>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</si>
  <si>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</si>
  <si>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</si>
  <si>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</si>
  <si>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</si>
  <si>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</si>
  <si>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</si>
  <si>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</si>
  <si>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</si>
  <si>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</si>
  <si>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</si>
  <si>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</si>
  <si>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</si>
  <si>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</si>
  <si>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</si>
  <si>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</si>
  <si>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</si>
  <si>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</si>
  <si>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</si>
  <si>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</si>
  <si>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</si>
  <si>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</si>
  <si>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</si>
  <si>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</si>
  <si>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</si>
  <si>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</si>
  <si>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</si>
  <si>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</si>
  <si>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</si>
  <si>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</si>
  <si>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</si>
  <si>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</si>
  <si>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</si>
  <si>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</si>
  <si>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</si>
  <si>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</si>
  <si>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</si>
  <si>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</si>
  <si>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</si>
  <si>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</si>
  <si>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</si>
  <si>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</si>
  <si>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</si>
  <si>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</si>
  <si>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</si>
  <si>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</si>
  <si>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</si>
  <si>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</si>
  <si>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</si>
  <si>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</si>
  <si>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</si>
  <si>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</si>
  <si>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</si>
  <si>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</si>
  <si>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</si>
  <si>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</si>
  <si>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</si>
  <si>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</si>
  <si>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</si>
  <si>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</si>
  <si>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</si>
  <si>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</si>
  <si>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</si>
  <si>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</si>
  <si>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</si>
  <si>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</si>
  <si>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</si>
  <si>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</si>
  <si>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</si>
  <si>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</si>
  <si>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</si>
  <si>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</si>
  <si>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</si>
  <si>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</si>
  <si>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</si>
  <si>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</si>
  <si>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</si>
  <si>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</si>
  <si>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</si>
  <si>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</si>
  <si>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</si>
  <si>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</si>
  <si>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</si>
  <si>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</si>
  <si>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</si>
  <si>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</si>
  <si>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</si>
  <si>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</si>
  <si>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</si>
  <si>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</si>
  <si>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</si>
  <si>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</si>
  <si>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</si>
  <si>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</si>
  <si>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</si>
  <si>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</si>
  <si>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</si>
  <si>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</si>
  <si>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</si>
  <si>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</si>
  <si>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</si>
  <si>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</si>
  <si>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</si>
  <si>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</si>
  <si>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</si>
  <si>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</si>
  <si>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</si>
  <si>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</si>
  <si>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</si>
  <si>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</si>
  <si>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</si>
  <si>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</si>
  <si>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</si>
  <si>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</si>
  <si>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</si>
  <si>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</si>
  <si>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</si>
  <si>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</si>
  <si>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</si>
  <si>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</si>
  <si>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</si>
  <si>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</si>
  <si>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</si>
  <si>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</si>
  <si>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</si>
  <si>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</si>
  <si>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</si>
  <si>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</si>
  <si>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</si>
  <si>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</si>
  <si>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</si>
  <si>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</si>
  <si>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</si>
  <si>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</si>
  <si>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</si>
  <si>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</si>
  <si>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</si>
  <si>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</si>
  <si>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</si>
  <si>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</si>
  <si>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</si>
  <si>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</si>
  <si>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</si>
  <si>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</si>
  <si>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</si>
  <si>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</si>
  <si>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</si>
  <si>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</si>
  <si>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</si>
  <si>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</si>
  <si>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</si>
  <si>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</si>
  <si>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</si>
  <si>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</si>
  <si>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</si>
  <si>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</si>
  <si>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</si>
  <si>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</si>
  <si>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</si>
  <si>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</si>
  <si>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</si>
  <si>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</si>
  <si>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</si>
  <si>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</si>
  <si>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</si>
  <si>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</si>
  <si>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</si>
  <si>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</si>
  <si>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</si>
  <si>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</si>
  <si>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</si>
  <si>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</si>
  <si>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</si>
  <si>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</si>
  <si>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</si>
  <si>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</si>
  <si>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</si>
  <si>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</si>
  <si>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</si>
  <si>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</si>
  <si>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</si>
  <si>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</si>
  <si>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</si>
  <si>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</si>
  <si>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</si>
  <si>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</si>
  <si>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</si>
  <si>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</si>
  <si>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</si>
  <si>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</si>
  <si>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</si>
  <si>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</si>
  <si>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</si>
  <si>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</si>
  <si>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</si>
  <si>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</si>
  <si>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</si>
  <si>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</si>
  <si>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</si>
  <si>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</si>
  <si>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</si>
  <si>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</si>
  <si>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</si>
  <si>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</si>
  <si>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</si>
  <si>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</si>
  <si>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</si>
  <si>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</si>
  <si>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</si>
  <si>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</si>
  <si>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</si>
  <si>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</si>
  <si>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</si>
  <si>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</si>
  <si>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</si>
  <si>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</si>
  <si>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</si>
  <si>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</si>
  <si>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</si>
  <si>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</si>
  <si>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</si>
  <si>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</si>
  <si>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</si>
  <si>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</si>
  <si>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</si>
  <si>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</si>
  <si>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</si>
  <si>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</si>
  <si>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</si>
  <si>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</si>
  <si>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</si>
  <si>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</si>
  <si>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</si>
  <si>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</si>
  <si>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</si>
  <si>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</si>
  <si>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</si>
  <si>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</si>
  <si>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</si>
  <si>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</si>
  <si>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</si>
  <si>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</si>
  <si>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</si>
  <si>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</si>
  <si>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</si>
  <si>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</si>
  <si>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</si>
  <si>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</si>
  <si>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</si>
  <si>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</si>
  <si>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</si>
  <si>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</si>
  <si>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</si>
  <si>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</si>
  <si>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</si>
  <si>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</si>
  <si>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</si>
  <si>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</si>
  <si>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</si>
  <si>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</si>
  <si>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</si>
  <si>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</si>
  <si>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</si>
  <si>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</si>
  <si>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</si>
  <si>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</si>
  <si>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</si>
  <si>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</si>
  <si>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</si>
  <si>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</si>
  <si>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</si>
  <si>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</si>
  <si>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</si>
  <si>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</si>
  <si>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</si>
  <si>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</si>
  <si>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</si>
  <si>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</si>
  <si>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</si>
  <si>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</si>
  <si>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</si>
  <si>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</si>
  <si>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</si>
  <si>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</si>
  <si>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</si>
  <si>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</si>
  <si>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</si>
  <si>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</si>
  <si>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</si>
  <si>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</si>
  <si>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</si>
  <si>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</si>
  <si>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</si>
  <si>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</si>
  <si>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</si>
  <si>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</si>
  <si>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</si>
  <si>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</si>
  <si>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</si>
  <si>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</si>
  <si>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</si>
  <si>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</si>
  <si>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</si>
  <si>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</si>
  <si>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</si>
  <si>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</si>
  <si>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</si>
  <si>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</si>
  <si>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</si>
  <si>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</si>
  <si>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</si>
  <si>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</si>
  <si>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</si>
  <si>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</si>
  <si>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</si>
  <si>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</si>
  <si>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</si>
  <si>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</si>
  <si>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</si>
  <si>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</si>
  <si>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</si>
  <si>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</si>
  <si>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</si>
  <si>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</si>
  <si>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</si>
  <si>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</si>
  <si>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</si>
  <si>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</si>
  <si>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</si>
  <si>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</si>
  <si>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</si>
  <si>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</si>
  <si>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</si>
  <si>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</si>
  <si>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</si>
  <si>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</si>
  <si>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</si>
  <si>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</si>
  <si>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</si>
  <si>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</si>
  <si>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</si>
  <si>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</si>
  <si>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</si>
  <si>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</si>
  <si>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</si>
  <si>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</si>
  <si>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</si>
  <si>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</si>
  <si>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</si>
  <si>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</si>
  <si>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</si>
  <si>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</si>
  <si>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</si>
  <si>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</si>
  <si>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</si>
  <si>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</si>
  <si>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</si>
  <si>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</si>
  <si>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</si>
  <si>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</si>
  <si>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</si>
  <si>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</si>
  <si>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</si>
  <si>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</si>
  <si>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</si>
  <si>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</si>
  <si>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</si>
  <si>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</si>
  <si>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</si>
  <si>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</si>
  <si>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</si>
  <si>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</si>
  <si>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</si>
  <si>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</si>
  <si>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</si>
  <si>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</si>
  <si>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</si>
  <si>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</si>
  <si>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</si>
  <si>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</si>
  <si>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</si>
  <si>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</si>
  <si>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</si>
  <si>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</si>
  <si>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</si>
  <si>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</si>
  <si>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</si>
  <si>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</si>
  <si>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</si>
  <si>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</si>
  <si>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</si>
  <si>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</si>
  <si>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</si>
  <si>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</si>
  <si>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</si>
  <si>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</si>
  <si>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</si>
  <si>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</si>
  <si>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</si>
  <si>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</si>
  <si>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</si>
  <si>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</si>
  <si>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</si>
  <si>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</si>
  <si>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</si>
  <si>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</si>
  <si>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</si>
  <si>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</si>
  <si>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</si>
  <si>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</si>
  <si>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</si>
  <si>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</si>
  <si>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</si>
  <si>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</si>
  <si>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</si>
  <si>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</si>
  <si>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</si>
  <si>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</si>
  <si>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</si>
  <si>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</si>
  <si>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</si>
  <si>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</si>
  <si>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</si>
  <si>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</si>
  <si>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</si>
  <si>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</si>
  <si>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</si>
  <si>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</si>
  <si>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</si>
  <si>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</si>
  <si>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</si>
  <si>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</si>
  <si>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</si>
  <si>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</si>
  <si>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</si>
  <si>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</si>
  <si>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</si>
  <si>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</si>
  <si>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</si>
  <si>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</si>
  <si>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</si>
  <si>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</si>
  <si>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</si>
  <si>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</si>
  <si>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</si>
  <si>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</si>
  <si>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</si>
  <si>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</si>
  <si>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</si>
  <si>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</si>
  <si>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</si>
  <si>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</si>
  <si>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</si>
  <si>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</si>
  <si>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</si>
  <si>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</si>
  <si>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</si>
  <si>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</si>
  <si>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</si>
  <si>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</si>
  <si>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</si>
  <si>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</si>
  <si>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</si>
  <si>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</si>
  <si>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</si>
  <si>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</si>
  <si>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</si>
  <si>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</si>
  <si>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</si>
  <si>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</si>
  <si>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</si>
  <si>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</si>
  <si>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</si>
  <si>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</si>
  <si>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</si>
  <si>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</si>
  <si>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</si>
  <si>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</si>
  <si>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</si>
  <si>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r>
      <rPr>
        <b/>
        <sz val="18"/>
        <rFont val="Times New Roman"/>
        <charset val="134"/>
      </rPr>
      <t>2023</t>
    </r>
    <r>
      <rPr>
        <b/>
        <sz val="18"/>
        <rFont val="宋体"/>
        <charset val="134"/>
      </rPr>
      <t>年盐边县县本级一般公共预算收支决算平衡表</t>
    </r>
  </si>
  <si>
    <t>单位：万元</t>
  </si>
  <si>
    <t>补助下级支出</t>
  </si>
  <si>
    <r>
      <rPr>
        <sz val="11"/>
        <rFont val="Times New Roman"/>
        <charset val="134"/>
      </rPr>
      <t xml:space="preserve">    </t>
    </r>
    <r>
      <rPr>
        <sz val="11"/>
        <rFont val="宋体"/>
        <charset val="134"/>
      </rPr>
      <t>体制补助收入</t>
    </r>
  </si>
  <si>
    <r>
      <rPr>
        <sz val="11"/>
        <rFont val="Times New Roman"/>
        <charset val="134"/>
      </rPr>
      <t xml:space="preserve">    </t>
    </r>
    <r>
      <rPr>
        <sz val="11"/>
        <rFont val="宋体"/>
        <charset val="134"/>
      </rPr>
      <t>体制补助支出</t>
    </r>
  </si>
  <si>
    <r>
      <rPr>
        <sz val="11"/>
        <rFont val="Times New Roman"/>
        <charset val="134"/>
      </rPr>
      <t xml:space="preserve">    </t>
    </r>
    <r>
      <rPr>
        <sz val="11"/>
        <rFont val="宋体"/>
        <charset val="134"/>
      </rPr>
      <t>均衡性转移支付收入</t>
    </r>
  </si>
  <si>
    <r>
      <rPr>
        <sz val="11"/>
        <rFont val="Times New Roman"/>
        <charset val="134"/>
      </rPr>
      <t xml:space="preserve">    </t>
    </r>
    <r>
      <rPr>
        <sz val="11"/>
        <rFont val="宋体"/>
        <charset val="134"/>
      </rPr>
      <t>均衡性转移支付支出</t>
    </r>
  </si>
  <si>
    <r>
      <rPr>
        <sz val="11"/>
        <rFont val="Times New Roman"/>
        <charset val="134"/>
      </rPr>
      <t xml:space="preserve">    </t>
    </r>
    <r>
      <rPr>
        <sz val="11"/>
        <rFont val="宋体"/>
        <charset val="134"/>
      </rPr>
      <t>县级基本财力保障机制奖补资金收入</t>
    </r>
  </si>
  <si>
    <r>
      <rPr>
        <sz val="11"/>
        <rFont val="Times New Roman"/>
        <charset val="134"/>
      </rPr>
      <t xml:space="preserve">    </t>
    </r>
    <r>
      <rPr>
        <sz val="11"/>
        <rFont val="宋体"/>
        <charset val="134"/>
      </rPr>
      <t>县级基本财力保障机制奖补资金支出</t>
    </r>
  </si>
  <si>
    <r>
      <rPr>
        <sz val="11"/>
        <rFont val="Times New Roman"/>
        <charset val="134"/>
      </rPr>
      <t xml:space="preserve">    </t>
    </r>
    <r>
      <rPr>
        <sz val="11"/>
        <rFont val="宋体"/>
        <charset val="134"/>
      </rPr>
      <t>结算补助收入</t>
    </r>
  </si>
  <si>
    <r>
      <rPr>
        <sz val="11"/>
        <rFont val="Times New Roman"/>
        <charset val="134"/>
      </rPr>
      <t xml:space="preserve">    </t>
    </r>
    <r>
      <rPr>
        <sz val="11"/>
        <rFont val="宋体"/>
        <charset val="134"/>
      </rPr>
      <t>结算补助支出</t>
    </r>
  </si>
  <si>
    <r>
      <rPr>
        <sz val="11"/>
        <rFont val="Times New Roman"/>
        <charset val="134"/>
      </rPr>
      <t xml:space="preserve">    </t>
    </r>
    <r>
      <rPr>
        <sz val="11"/>
        <rFont val="宋体"/>
        <charset val="134"/>
      </rPr>
      <t>资源枯竭型城市转移支付补助收入</t>
    </r>
  </si>
  <si>
    <r>
      <rPr>
        <sz val="11"/>
        <rFont val="Times New Roman"/>
        <charset val="134"/>
      </rPr>
      <t xml:space="preserve">    </t>
    </r>
    <r>
      <rPr>
        <sz val="11"/>
        <rFont val="宋体"/>
        <charset val="134"/>
      </rPr>
      <t>资源枯竭型城市转移支付补助支出</t>
    </r>
  </si>
  <si>
    <r>
      <rPr>
        <sz val="11"/>
        <rFont val="Times New Roman"/>
        <charset val="134"/>
      </rPr>
      <t xml:space="preserve">    </t>
    </r>
    <r>
      <rPr>
        <sz val="11"/>
        <rFont val="宋体"/>
        <charset val="134"/>
      </rPr>
      <t>企业事业单位划转补助收入</t>
    </r>
  </si>
  <si>
    <r>
      <rPr>
        <sz val="11"/>
        <rFont val="Times New Roman"/>
        <charset val="134"/>
      </rPr>
      <t xml:space="preserve">    </t>
    </r>
    <r>
      <rPr>
        <sz val="11"/>
        <rFont val="宋体"/>
        <charset val="134"/>
      </rPr>
      <t>企业事业单位划转补助支出</t>
    </r>
  </si>
  <si>
    <r>
      <rPr>
        <sz val="11"/>
        <rFont val="Times New Roman"/>
        <charset val="134"/>
      </rPr>
      <t xml:space="preserve">    </t>
    </r>
    <r>
      <rPr>
        <sz val="11"/>
        <rFont val="宋体"/>
        <charset val="134"/>
      </rPr>
      <t>产粮</t>
    </r>
    <r>
      <rPr>
        <sz val="11"/>
        <rFont val="Times New Roman"/>
        <charset val="134"/>
      </rPr>
      <t>(</t>
    </r>
    <r>
      <rPr>
        <sz val="11"/>
        <rFont val="宋体"/>
        <charset val="134"/>
      </rPr>
      <t>油</t>
    </r>
    <r>
      <rPr>
        <sz val="11"/>
        <rFont val="Times New Roman"/>
        <charset val="134"/>
      </rPr>
      <t>)</t>
    </r>
    <r>
      <rPr>
        <sz val="11"/>
        <rFont val="宋体"/>
        <charset val="134"/>
      </rPr>
      <t>大县奖励资金收入</t>
    </r>
  </si>
  <si>
    <r>
      <rPr>
        <sz val="11"/>
        <rFont val="Times New Roman"/>
        <charset val="134"/>
      </rPr>
      <t xml:space="preserve">    </t>
    </r>
    <r>
      <rPr>
        <sz val="11"/>
        <rFont val="宋体"/>
        <charset val="134"/>
      </rPr>
      <t>产粮</t>
    </r>
    <r>
      <rPr>
        <sz val="11"/>
        <rFont val="Times New Roman"/>
        <charset val="134"/>
      </rPr>
      <t>(</t>
    </r>
    <r>
      <rPr>
        <sz val="11"/>
        <rFont val="宋体"/>
        <charset val="134"/>
      </rPr>
      <t>油</t>
    </r>
    <r>
      <rPr>
        <sz val="11"/>
        <rFont val="Times New Roman"/>
        <charset val="134"/>
      </rPr>
      <t>)</t>
    </r>
    <r>
      <rPr>
        <sz val="11"/>
        <rFont val="宋体"/>
        <charset val="134"/>
      </rPr>
      <t>大县奖励资金支出</t>
    </r>
  </si>
  <si>
    <r>
      <rPr>
        <sz val="11"/>
        <rFont val="Times New Roman"/>
        <charset val="134"/>
      </rPr>
      <t xml:space="preserve">    </t>
    </r>
    <r>
      <rPr>
        <sz val="11"/>
        <rFont val="宋体"/>
        <charset val="134"/>
      </rPr>
      <t>重点生态功能区转移支付收入</t>
    </r>
  </si>
  <si>
    <r>
      <rPr>
        <sz val="11"/>
        <rFont val="Times New Roman"/>
        <charset val="134"/>
      </rPr>
      <t xml:space="preserve">    </t>
    </r>
    <r>
      <rPr>
        <sz val="11"/>
        <rFont val="宋体"/>
        <charset val="134"/>
      </rPr>
      <t>重点生态功能区转移支付支出</t>
    </r>
  </si>
  <si>
    <r>
      <rPr>
        <sz val="11"/>
        <rFont val="Times New Roman"/>
        <charset val="134"/>
      </rPr>
      <t xml:space="preserve">    </t>
    </r>
    <r>
      <rPr>
        <sz val="11"/>
        <rFont val="宋体"/>
        <charset val="134"/>
      </rPr>
      <t>固定数额补助收入</t>
    </r>
  </si>
  <si>
    <r>
      <rPr>
        <sz val="11"/>
        <rFont val="Times New Roman"/>
        <charset val="134"/>
      </rPr>
      <t xml:space="preserve">    </t>
    </r>
    <r>
      <rPr>
        <sz val="11"/>
        <rFont val="宋体"/>
        <charset val="134"/>
      </rPr>
      <t>固定数额补助支出</t>
    </r>
  </si>
  <si>
    <r>
      <rPr>
        <sz val="11"/>
        <rFont val="Times New Roman"/>
        <charset val="134"/>
      </rPr>
      <t xml:space="preserve">    </t>
    </r>
    <r>
      <rPr>
        <sz val="11"/>
        <rFont val="宋体"/>
        <charset val="134"/>
      </rPr>
      <t>革命老区转移支付收入</t>
    </r>
  </si>
  <si>
    <r>
      <rPr>
        <sz val="11"/>
        <rFont val="Times New Roman"/>
        <charset val="134"/>
      </rPr>
      <t xml:space="preserve">    </t>
    </r>
    <r>
      <rPr>
        <sz val="11"/>
        <rFont val="宋体"/>
        <charset val="134"/>
      </rPr>
      <t>革命老区转移支付支出</t>
    </r>
  </si>
  <si>
    <r>
      <rPr>
        <sz val="11"/>
        <rFont val="Times New Roman"/>
        <charset val="134"/>
      </rPr>
      <t xml:space="preserve">    </t>
    </r>
    <r>
      <rPr>
        <sz val="11"/>
        <rFont val="宋体"/>
        <charset val="134"/>
      </rPr>
      <t>民族地区转移支付收入</t>
    </r>
  </si>
  <si>
    <r>
      <rPr>
        <sz val="11"/>
        <rFont val="Times New Roman"/>
        <charset val="134"/>
      </rPr>
      <t xml:space="preserve">    </t>
    </r>
    <r>
      <rPr>
        <sz val="11"/>
        <rFont val="宋体"/>
        <charset val="134"/>
      </rPr>
      <t>民族地区转移支付支出</t>
    </r>
  </si>
  <si>
    <r>
      <rPr>
        <sz val="11"/>
        <rFont val="Times New Roman"/>
        <charset val="134"/>
      </rPr>
      <t xml:space="preserve">    </t>
    </r>
    <r>
      <rPr>
        <sz val="11"/>
        <rFont val="宋体"/>
        <charset val="134"/>
      </rPr>
      <t>边境地区转移支付收入</t>
    </r>
  </si>
  <si>
    <r>
      <rPr>
        <sz val="11"/>
        <rFont val="Times New Roman"/>
        <charset val="134"/>
      </rPr>
      <t xml:space="preserve">    </t>
    </r>
    <r>
      <rPr>
        <sz val="11"/>
        <rFont val="宋体"/>
        <charset val="134"/>
      </rPr>
      <t>边境地区转移支付支出</t>
    </r>
  </si>
  <si>
    <r>
      <rPr>
        <sz val="11"/>
        <rFont val="Times New Roman"/>
        <charset val="134"/>
      </rPr>
      <t xml:space="preserve">    </t>
    </r>
    <r>
      <rPr>
        <sz val="11"/>
        <rFont val="宋体"/>
        <charset val="134"/>
      </rPr>
      <t>巩固脱贫攻坚成果衔接乡村振兴转移支付收入</t>
    </r>
  </si>
  <si>
    <r>
      <rPr>
        <sz val="11"/>
        <rFont val="Times New Roman"/>
        <charset val="134"/>
      </rPr>
      <t xml:space="preserve">    </t>
    </r>
    <r>
      <rPr>
        <sz val="11"/>
        <rFont val="宋体"/>
        <charset val="134"/>
      </rPr>
      <t>巩固脱贫攻坚成果衔接乡村振兴转移支付支出</t>
    </r>
  </si>
  <si>
    <r>
      <rPr>
        <sz val="11"/>
        <rFont val="Times New Roman"/>
        <charset val="134"/>
      </rPr>
      <t xml:space="preserve">    </t>
    </r>
    <r>
      <rPr>
        <sz val="11"/>
        <rFont val="宋体"/>
        <charset val="134"/>
      </rPr>
      <t>一般公共服务共同财政事权转移支付收入</t>
    </r>
    <r>
      <rPr>
        <sz val="11"/>
        <rFont val="Times New Roman"/>
        <charset val="134"/>
      </rPr>
      <t xml:space="preserve">  </t>
    </r>
  </si>
  <si>
    <r>
      <rPr>
        <sz val="11"/>
        <rFont val="Times New Roman"/>
        <charset val="134"/>
      </rPr>
      <t xml:space="preserve">    </t>
    </r>
    <r>
      <rPr>
        <sz val="11"/>
        <rFont val="宋体"/>
        <charset val="134"/>
      </rPr>
      <t>一般公共服务共同财政事权转移支付支出</t>
    </r>
    <r>
      <rPr>
        <sz val="11"/>
        <rFont val="Times New Roman"/>
        <charset val="134"/>
      </rPr>
      <t xml:space="preserve">  </t>
    </r>
  </si>
  <si>
    <r>
      <rPr>
        <sz val="11"/>
        <rFont val="Times New Roman"/>
        <charset val="134"/>
      </rPr>
      <t xml:space="preserve">    </t>
    </r>
    <r>
      <rPr>
        <sz val="11"/>
        <rFont val="宋体"/>
        <charset val="134"/>
      </rPr>
      <t>外交共同财政事权转移支付收入</t>
    </r>
    <r>
      <rPr>
        <sz val="11"/>
        <rFont val="Times New Roman"/>
        <charset val="134"/>
      </rPr>
      <t xml:space="preserve">  </t>
    </r>
  </si>
  <si>
    <r>
      <rPr>
        <sz val="11"/>
        <rFont val="Times New Roman"/>
        <charset val="134"/>
      </rPr>
      <t xml:space="preserve">    </t>
    </r>
    <r>
      <rPr>
        <sz val="11"/>
        <rFont val="宋体"/>
        <charset val="134"/>
      </rPr>
      <t>外交共同财政事权转移支付支出</t>
    </r>
    <r>
      <rPr>
        <sz val="11"/>
        <rFont val="Times New Roman"/>
        <charset val="134"/>
      </rPr>
      <t xml:space="preserve"> </t>
    </r>
  </si>
  <si>
    <r>
      <rPr>
        <sz val="11"/>
        <rFont val="Times New Roman"/>
        <charset val="134"/>
      </rPr>
      <t xml:space="preserve">    </t>
    </r>
    <r>
      <rPr>
        <sz val="11"/>
        <rFont val="宋体"/>
        <charset val="134"/>
      </rPr>
      <t>国防共同财政事权转移支付收入</t>
    </r>
    <r>
      <rPr>
        <sz val="11"/>
        <rFont val="Times New Roman"/>
        <charset val="134"/>
      </rPr>
      <t xml:space="preserve">  </t>
    </r>
  </si>
  <si>
    <r>
      <rPr>
        <sz val="11"/>
        <rFont val="Times New Roman"/>
        <charset val="134"/>
      </rPr>
      <t xml:space="preserve">    </t>
    </r>
    <r>
      <rPr>
        <sz val="11"/>
        <rFont val="宋体"/>
        <charset val="134"/>
      </rPr>
      <t>国防共同财政事权转移支付支出</t>
    </r>
    <r>
      <rPr>
        <sz val="11"/>
        <rFont val="Times New Roman"/>
        <charset val="134"/>
      </rPr>
      <t xml:space="preserve"> </t>
    </r>
  </si>
  <si>
    <r>
      <rPr>
        <sz val="11"/>
        <rFont val="Times New Roman"/>
        <charset val="134"/>
      </rPr>
      <t xml:space="preserve">    </t>
    </r>
    <r>
      <rPr>
        <sz val="11"/>
        <rFont val="宋体"/>
        <charset val="134"/>
      </rPr>
      <t>公共安全共同财政事权转移支付收入</t>
    </r>
    <r>
      <rPr>
        <sz val="11"/>
        <rFont val="Times New Roman"/>
        <charset val="134"/>
      </rPr>
      <t xml:space="preserve">  </t>
    </r>
  </si>
  <si>
    <r>
      <rPr>
        <sz val="11"/>
        <rFont val="Times New Roman"/>
        <charset val="134"/>
      </rPr>
      <t xml:space="preserve">    </t>
    </r>
    <r>
      <rPr>
        <sz val="11"/>
        <rFont val="宋体"/>
        <charset val="134"/>
      </rPr>
      <t>公共安全共同财政事权转移支付支出</t>
    </r>
    <r>
      <rPr>
        <sz val="11"/>
        <rFont val="Times New Roman"/>
        <charset val="134"/>
      </rPr>
      <t xml:space="preserve"> </t>
    </r>
  </si>
  <si>
    <r>
      <rPr>
        <sz val="11"/>
        <rFont val="Times New Roman"/>
        <charset val="134"/>
      </rPr>
      <t xml:space="preserve">    </t>
    </r>
    <r>
      <rPr>
        <sz val="11"/>
        <rFont val="宋体"/>
        <charset val="134"/>
      </rPr>
      <t>教育共同财政事权转移支付收入</t>
    </r>
    <r>
      <rPr>
        <sz val="11"/>
        <rFont val="Times New Roman"/>
        <charset val="134"/>
      </rPr>
      <t xml:space="preserve">  </t>
    </r>
  </si>
  <si>
    <r>
      <rPr>
        <sz val="11"/>
        <rFont val="Times New Roman"/>
        <charset val="134"/>
      </rPr>
      <t xml:space="preserve">    </t>
    </r>
    <r>
      <rPr>
        <sz val="11"/>
        <rFont val="宋体"/>
        <charset val="134"/>
      </rPr>
      <t>教育共同财政事权转移支付支出</t>
    </r>
    <r>
      <rPr>
        <sz val="11"/>
        <rFont val="Times New Roman"/>
        <charset val="134"/>
      </rPr>
      <t xml:space="preserve"> </t>
    </r>
  </si>
  <si>
    <r>
      <rPr>
        <sz val="11"/>
        <rFont val="Times New Roman"/>
        <charset val="134"/>
      </rPr>
      <t xml:space="preserve">    </t>
    </r>
    <r>
      <rPr>
        <sz val="11"/>
        <rFont val="宋体"/>
        <charset val="134"/>
      </rPr>
      <t>科学技术共同财政事权转移支付收入</t>
    </r>
    <r>
      <rPr>
        <sz val="11"/>
        <rFont val="Times New Roman"/>
        <charset val="134"/>
      </rPr>
      <t xml:space="preserve">  </t>
    </r>
  </si>
  <si>
    <r>
      <rPr>
        <sz val="11"/>
        <rFont val="Times New Roman"/>
        <charset val="134"/>
      </rPr>
      <t xml:space="preserve">    </t>
    </r>
    <r>
      <rPr>
        <sz val="11"/>
        <rFont val="宋体"/>
        <charset val="134"/>
      </rPr>
      <t>科学技术共同财政事权转移支付支出</t>
    </r>
    <r>
      <rPr>
        <sz val="11"/>
        <rFont val="Times New Roman"/>
        <charset val="134"/>
      </rPr>
      <t xml:space="preserve">  </t>
    </r>
  </si>
  <si>
    <r>
      <rPr>
        <sz val="11"/>
        <rFont val="Times New Roman"/>
        <charset val="134"/>
      </rPr>
      <t xml:space="preserve">    </t>
    </r>
    <r>
      <rPr>
        <sz val="11"/>
        <rFont val="宋体"/>
        <charset val="134"/>
      </rPr>
      <t>文化旅游体育与传媒共同财政事权转移支付收入</t>
    </r>
    <r>
      <rPr>
        <sz val="11"/>
        <rFont val="Times New Roman"/>
        <charset val="134"/>
      </rPr>
      <t xml:space="preserve">  </t>
    </r>
  </si>
  <si>
    <r>
      <rPr>
        <sz val="11"/>
        <rFont val="Times New Roman"/>
        <charset val="134"/>
      </rPr>
      <t xml:space="preserve">    </t>
    </r>
    <r>
      <rPr>
        <sz val="11"/>
        <rFont val="宋体"/>
        <charset val="134"/>
      </rPr>
      <t>文化旅游体育与传媒共同财政事权转移支付支出</t>
    </r>
    <r>
      <rPr>
        <sz val="11"/>
        <rFont val="Times New Roman"/>
        <charset val="134"/>
      </rPr>
      <t xml:space="preserve">  </t>
    </r>
  </si>
  <si>
    <r>
      <rPr>
        <sz val="11"/>
        <rFont val="Times New Roman"/>
        <charset val="134"/>
      </rPr>
      <t xml:space="preserve">    </t>
    </r>
    <r>
      <rPr>
        <sz val="11"/>
        <rFont val="宋体"/>
        <charset val="134"/>
      </rPr>
      <t>社会保障和就业共同财政事权转移支付收入</t>
    </r>
    <r>
      <rPr>
        <sz val="11"/>
        <rFont val="Times New Roman"/>
        <charset val="134"/>
      </rPr>
      <t xml:space="preserve">  </t>
    </r>
  </si>
  <si>
    <r>
      <rPr>
        <sz val="11"/>
        <rFont val="Times New Roman"/>
        <charset val="134"/>
      </rPr>
      <t xml:space="preserve">    </t>
    </r>
    <r>
      <rPr>
        <sz val="11"/>
        <rFont val="宋体"/>
        <charset val="134"/>
      </rPr>
      <t>社会保障和就业共同财政事权转移支付支出</t>
    </r>
    <r>
      <rPr>
        <sz val="11"/>
        <rFont val="Times New Roman"/>
        <charset val="134"/>
      </rPr>
      <t xml:space="preserve"> </t>
    </r>
  </si>
  <si>
    <r>
      <rPr>
        <sz val="11"/>
        <rFont val="Times New Roman"/>
        <charset val="134"/>
      </rPr>
      <t xml:space="preserve">    </t>
    </r>
    <r>
      <rPr>
        <sz val="11"/>
        <rFont val="宋体"/>
        <charset val="134"/>
      </rPr>
      <t>医疗卫生共同财政事权转移支付收入</t>
    </r>
    <r>
      <rPr>
        <sz val="11"/>
        <rFont val="Times New Roman"/>
        <charset val="134"/>
      </rPr>
      <t xml:space="preserve">  </t>
    </r>
  </si>
  <si>
    <r>
      <rPr>
        <sz val="11"/>
        <rFont val="Times New Roman"/>
        <charset val="134"/>
      </rPr>
      <t xml:space="preserve">    </t>
    </r>
    <r>
      <rPr>
        <sz val="11"/>
        <rFont val="宋体"/>
        <charset val="134"/>
      </rPr>
      <t>医疗卫生共同财政事权转移支付支出</t>
    </r>
    <r>
      <rPr>
        <sz val="11"/>
        <rFont val="Times New Roman"/>
        <charset val="134"/>
      </rPr>
      <t xml:space="preserve">  </t>
    </r>
  </si>
  <si>
    <r>
      <rPr>
        <sz val="11"/>
        <rFont val="Times New Roman"/>
        <charset val="134"/>
      </rPr>
      <t xml:space="preserve">    </t>
    </r>
    <r>
      <rPr>
        <sz val="11"/>
        <rFont val="宋体"/>
        <charset val="134"/>
      </rPr>
      <t>节能环保共同财政事权转移支付收入</t>
    </r>
    <r>
      <rPr>
        <sz val="11"/>
        <rFont val="Times New Roman"/>
        <charset val="134"/>
      </rPr>
      <t xml:space="preserve">  </t>
    </r>
  </si>
  <si>
    <r>
      <rPr>
        <sz val="11"/>
        <rFont val="Times New Roman"/>
        <charset val="134"/>
      </rPr>
      <t xml:space="preserve">    </t>
    </r>
    <r>
      <rPr>
        <sz val="11"/>
        <rFont val="宋体"/>
        <charset val="134"/>
      </rPr>
      <t>节能环保共同财政事权转移支付支出</t>
    </r>
  </si>
  <si>
    <r>
      <rPr>
        <sz val="11"/>
        <rFont val="Times New Roman"/>
        <charset val="134"/>
      </rPr>
      <t xml:space="preserve">    </t>
    </r>
    <r>
      <rPr>
        <sz val="11"/>
        <rFont val="宋体"/>
        <charset val="134"/>
      </rPr>
      <t>城乡社区共同财政事权转移支付收入</t>
    </r>
    <r>
      <rPr>
        <sz val="11"/>
        <rFont val="Times New Roman"/>
        <charset val="134"/>
      </rPr>
      <t xml:space="preserve">  </t>
    </r>
  </si>
  <si>
    <r>
      <rPr>
        <sz val="11"/>
        <rFont val="Times New Roman"/>
        <charset val="134"/>
      </rPr>
      <t xml:space="preserve">    </t>
    </r>
    <r>
      <rPr>
        <sz val="11"/>
        <rFont val="宋体"/>
        <charset val="134"/>
      </rPr>
      <t>城乡社区共同财政事权转移支付支出</t>
    </r>
  </si>
  <si>
    <r>
      <rPr>
        <sz val="11"/>
        <rFont val="Times New Roman"/>
        <charset val="134"/>
      </rPr>
      <t xml:space="preserve">    </t>
    </r>
    <r>
      <rPr>
        <sz val="11"/>
        <rFont val="宋体"/>
        <charset val="134"/>
      </rPr>
      <t>农林水共同财政事权转移支付收入</t>
    </r>
    <r>
      <rPr>
        <sz val="11"/>
        <rFont val="Times New Roman"/>
        <charset val="134"/>
      </rPr>
      <t xml:space="preserve">  </t>
    </r>
  </si>
  <si>
    <r>
      <rPr>
        <sz val="11"/>
        <rFont val="Times New Roman"/>
        <charset val="134"/>
      </rPr>
      <t xml:space="preserve">    </t>
    </r>
    <r>
      <rPr>
        <sz val="11"/>
        <rFont val="宋体"/>
        <charset val="134"/>
      </rPr>
      <t>农林水共同财政事权转移支付支出</t>
    </r>
  </si>
  <si>
    <r>
      <rPr>
        <sz val="11"/>
        <rFont val="Times New Roman"/>
        <charset val="134"/>
      </rPr>
      <t xml:space="preserve">    </t>
    </r>
    <r>
      <rPr>
        <sz val="11"/>
        <rFont val="宋体"/>
        <charset val="134"/>
      </rPr>
      <t>交通运输共同财政事权转移支付收入</t>
    </r>
    <r>
      <rPr>
        <sz val="11"/>
        <rFont val="Times New Roman"/>
        <charset val="134"/>
      </rPr>
      <t xml:space="preserve">  </t>
    </r>
  </si>
  <si>
    <r>
      <rPr>
        <sz val="11"/>
        <rFont val="Times New Roman"/>
        <charset val="134"/>
      </rPr>
      <t xml:space="preserve">    </t>
    </r>
    <r>
      <rPr>
        <sz val="11"/>
        <rFont val="宋体"/>
        <charset val="134"/>
      </rPr>
      <t>交通运输共同财政事权转移支付支出</t>
    </r>
    <r>
      <rPr>
        <sz val="11"/>
        <rFont val="Times New Roman"/>
        <charset val="134"/>
      </rPr>
      <t xml:space="preserve"> </t>
    </r>
  </si>
  <si>
    <r>
      <rPr>
        <sz val="11"/>
        <rFont val="Times New Roman"/>
        <charset val="134"/>
      </rPr>
      <t xml:space="preserve">    </t>
    </r>
    <r>
      <rPr>
        <sz val="11"/>
        <rFont val="宋体"/>
        <charset val="134"/>
      </rPr>
      <t>资源勘探工业信息等共同财政事权转移支付收入</t>
    </r>
    <r>
      <rPr>
        <sz val="11"/>
        <rFont val="Times New Roman"/>
        <charset val="134"/>
      </rPr>
      <t xml:space="preserve">  </t>
    </r>
  </si>
  <si>
    <r>
      <rPr>
        <sz val="11"/>
        <rFont val="Times New Roman"/>
        <charset val="134"/>
      </rPr>
      <t xml:space="preserve">    </t>
    </r>
    <r>
      <rPr>
        <sz val="11"/>
        <rFont val="宋体"/>
        <charset val="134"/>
      </rPr>
      <t>资源勘探工业信息等共同财政事权转移支付支出</t>
    </r>
    <r>
      <rPr>
        <sz val="11"/>
        <rFont val="Times New Roman"/>
        <charset val="134"/>
      </rPr>
      <t xml:space="preserve"> </t>
    </r>
  </si>
  <si>
    <r>
      <rPr>
        <sz val="11"/>
        <rFont val="Times New Roman"/>
        <charset val="134"/>
      </rPr>
      <t xml:space="preserve">    </t>
    </r>
    <r>
      <rPr>
        <sz val="11"/>
        <rFont val="宋体"/>
        <charset val="134"/>
      </rPr>
      <t>商业服务业等共同财政事权转移支付收入</t>
    </r>
    <r>
      <rPr>
        <sz val="11"/>
        <rFont val="Times New Roman"/>
        <charset val="134"/>
      </rPr>
      <t xml:space="preserve">  </t>
    </r>
  </si>
  <si>
    <r>
      <rPr>
        <sz val="11"/>
        <rFont val="Times New Roman"/>
        <charset val="134"/>
      </rPr>
      <t xml:space="preserve">    </t>
    </r>
    <r>
      <rPr>
        <sz val="11"/>
        <rFont val="宋体"/>
        <charset val="134"/>
      </rPr>
      <t>商业服务业等共同财政事权转移支付支出</t>
    </r>
  </si>
  <si>
    <r>
      <rPr>
        <sz val="11"/>
        <rFont val="Times New Roman"/>
        <charset val="134"/>
      </rPr>
      <t xml:space="preserve">    </t>
    </r>
    <r>
      <rPr>
        <sz val="11"/>
        <rFont val="宋体"/>
        <charset val="134"/>
      </rPr>
      <t>金融共同财政事权转移支付收入</t>
    </r>
    <r>
      <rPr>
        <sz val="11"/>
        <rFont val="Times New Roman"/>
        <charset val="134"/>
      </rPr>
      <t xml:space="preserve">  </t>
    </r>
  </si>
  <si>
    <r>
      <rPr>
        <sz val="11"/>
        <rFont val="Times New Roman"/>
        <charset val="134"/>
      </rPr>
      <t xml:space="preserve">    </t>
    </r>
    <r>
      <rPr>
        <sz val="11"/>
        <rFont val="宋体"/>
        <charset val="134"/>
      </rPr>
      <t>金融共同财政事权转移支付支出</t>
    </r>
    <r>
      <rPr>
        <sz val="11"/>
        <rFont val="Times New Roman"/>
        <charset val="134"/>
      </rPr>
      <t xml:space="preserve"> </t>
    </r>
  </si>
  <si>
    <r>
      <rPr>
        <sz val="11"/>
        <rFont val="Times New Roman"/>
        <charset val="134"/>
      </rPr>
      <t xml:space="preserve">    </t>
    </r>
    <r>
      <rPr>
        <sz val="11"/>
        <rFont val="宋体"/>
        <charset val="134"/>
      </rPr>
      <t>自然资源海洋气象等共同财政事权转移支付收入</t>
    </r>
    <r>
      <rPr>
        <sz val="11"/>
        <rFont val="Times New Roman"/>
        <charset val="134"/>
      </rPr>
      <t xml:space="preserve">  </t>
    </r>
  </si>
  <si>
    <r>
      <rPr>
        <sz val="11"/>
        <rFont val="Times New Roman"/>
        <charset val="134"/>
      </rPr>
      <t xml:space="preserve">    </t>
    </r>
    <r>
      <rPr>
        <sz val="11"/>
        <rFont val="宋体"/>
        <charset val="134"/>
      </rPr>
      <t>自然资源海洋气象等共同财政事权转移支付支出</t>
    </r>
    <r>
      <rPr>
        <sz val="11"/>
        <rFont val="Times New Roman"/>
        <charset val="134"/>
      </rPr>
      <t xml:space="preserve">  </t>
    </r>
  </si>
  <si>
    <r>
      <rPr>
        <sz val="11"/>
        <rFont val="Times New Roman"/>
        <charset val="134"/>
      </rPr>
      <t xml:space="preserve">    </t>
    </r>
    <r>
      <rPr>
        <sz val="11"/>
        <rFont val="宋体"/>
        <charset val="134"/>
      </rPr>
      <t>住房保障共同财政事权转移支付收入</t>
    </r>
    <r>
      <rPr>
        <sz val="11"/>
        <rFont val="Times New Roman"/>
        <charset val="134"/>
      </rPr>
      <t xml:space="preserve">  </t>
    </r>
  </si>
  <si>
    <r>
      <rPr>
        <sz val="11"/>
        <rFont val="Times New Roman"/>
        <charset val="134"/>
      </rPr>
      <t xml:space="preserve">    </t>
    </r>
    <r>
      <rPr>
        <sz val="11"/>
        <rFont val="宋体"/>
        <charset val="134"/>
      </rPr>
      <t>住房保障共同财政事权转移支付支出</t>
    </r>
  </si>
  <si>
    <r>
      <rPr>
        <sz val="11"/>
        <rFont val="Times New Roman"/>
        <charset val="134"/>
      </rPr>
      <t xml:space="preserve">    </t>
    </r>
    <r>
      <rPr>
        <sz val="11"/>
        <rFont val="宋体"/>
        <charset val="134"/>
      </rPr>
      <t>粮油物资储备共同财政事权转移支付收入</t>
    </r>
    <r>
      <rPr>
        <sz val="11"/>
        <rFont val="Times New Roman"/>
        <charset val="134"/>
      </rPr>
      <t xml:space="preserve">  </t>
    </r>
  </si>
  <si>
    <r>
      <rPr>
        <sz val="11"/>
        <rFont val="Times New Roman"/>
        <charset val="134"/>
      </rPr>
      <t xml:space="preserve">    </t>
    </r>
    <r>
      <rPr>
        <sz val="11"/>
        <rFont val="宋体"/>
        <charset val="134"/>
      </rPr>
      <t>粮油物资储备共同财政事权转移支付支出</t>
    </r>
  </si>
  <si>
    <r>
      <rPr>
        <sz val="11"/>
        <rFont val="Times New Roman"/>
        <charset val="134"/>
      </rPr>
      <t xml:space="preserve">    </t>
    </r>
    <r>
      <rPr>
        <sz val="11"/>
        <rFont val="宋体"/>
        <charset val="134"/>
      </rPr>
      <t>灾害防治及应急管理共同财政事权转移支付收入</t>
    </r>
    <r>
      <rPr>
        <sz val="11"/>
        <rFont val="Times New Roman"/>
        <charset val="134"/>
      </rPr>
      <t xml:space="preserve">  </t>
    </r>
  </si>
  <si>
    <r>
      <rPr>
        <sz val="11"/>
        <rFont val="Times New Roman"/>
        <charset val="134"/>
      </rPr>
      <t xml:space="preserve">    </t>
    </r>
    <r>
      <rPr>
        <sz val="11"/>
        <rFont val="宋体"/>
        <charset val="134"/>
      </rPr>
      <t>灾害防治及应急管理共同财政事权转移支付支出</t>
    </r>
    <r>
      <rPr>
        <sz val="11"/>
        <rFont val="Times New Roman"/>
        <charset val="134"/>
      </rPr>
      <t xml:space="preserve">  </t>
    </r>
  </si>
  <si>
    <r>
      <rPr>
        <sz val="11"/>
        <rFont val="Times New Roman"/>
        <charset val="134"/>
      </rPr>
      <t xml:space="preserve">    </t>
    </r>
    <r>
      <rPr>
        <sz val="11"/>
        <rFont val="宋体"/>
        <charset val="134"/>
      </rPr>
      <t>其他共同财政事权转移支付收入</t>
    </r>
    <r>
      <rPr>
        <sz val="11"/>
        <rFont val="Times New Roman"/>
        <charset val="134"/>
      </rPr>
      <t xml:space="preserve">  </t>
    </r>
  </si>
  <si>
    <r>
      <rPr>
        <sz val="11"/>
        <rFont val="Times New Roman"/>
        <charset val="134"/>
      </rPr>
      <t xml:space="preserve">    </t>
    </r>
    <r>
      <rPr>
        <sz val="11"/>
        <rFont val="宋体"/>
        <charset val="134"/>
      </rPr>
      <t>其他共同财政事权转移支付支出</t>
    </r>
    <r>
      <rPr>
        <sz val="11"/>
        <rFont val="Times New Roman"/>
        <charset val="134"/>
      </rPr>
      <t xml:space="preserve"> </t>
    </r>
  </si>
  <si>
    <r>
      <rPr>
        <sz val="11"/>
        <rFont val="Times New Roman"/>
        <charset val="134"/>
      </rPr>
      <t xml:space="preserve">    </t>
    </r>
    <r>
      <rPr>
        <sz val="11"/>
        <rFont val="宋体"/>
        <charset val="134"/>
      </rPr>
      <t>增值税留抵退税转移支付收入</t>
    </r>
  </si>
  <si>
    <r>
      <rPr>
        <sz val="11"/>
        <rFont val="Times New Roman"/>
        <charset val="134"/>
      </rPr>
      <t xml:space="preserve">    </t>
    </r>
    <r>
      <rPr>
        <sz val="11"/>
        <rFont val="宋体"/>
        <charset val="134"/>
      </rPr>
      <t>增值税留抵退税转移支付支出</t>
    </r>
  </si>
  <si>
    <r>
      <rPr>
        <sz val="11"/>
        <rFont val="Times New Roman"/>
        <charset val="134"/>
      </rPr>
      <t xml:space="preserve">    </t>
    </r>
    <r>
      <rPr>
        <sz val="11"/>
        <rFont val="宋体"/>
        <charset val="134"/>
      </rPr>
      <t>其他退税减税降费转移支付收入</t>
    </r>
  </si>
  <si>
    <r>
      <rPr>
        <sz val="11"/>
        <rFont val="Times New Roman"/>
        <charset val="134"/>
      </rPr>
      <t xml:space="preserve">    </t>
    </r>
    <r>
      <rPr>
        <sz val="11"/>
        <rFont val="宋体"/>
        <charset val="134"/>
      </rPr>
      <t>其他退税减税降费转移支付支出</t>
    </r>
  </si>
  <si>
    <r>
      <rPr>
        <sz val="11"/>
        <rFont val="Times New Roman"/>
        <charset val="134"/>
      </rPr>
      <t xml:space="preserve">    </t>
    </r>
    <r>
      <rPr>
        <sz val="11"/>
        <rFont val="宋体"/>
        <charset val="134"/>
      </rPr>
      <t>补充县区财力转移支付收入</t>
    </r>
  </si>
  <si>
    <r>
      <rPr>
        <sz val="11"/>
        <rFont val="Times New Roman"/>
        <charset val="134"/>
      </rPr>
      <t xml:space="preserve">    </t>
    </r>
    <r>
      <rPr>
        <sz val="11"/>
        <rFont val="宋体"/>
        <charset val="134"/>
      </rPr>
      <t>补充县区财力转移支付支出</t>
    </r>
  </si>
  <si>
    <r>
      <rPr>
        <sz val="11"/>
        <rFont val="Times New Roman"/>
        <charset val="134"/>
      </rPr>
      <t xml:space="preserve">    </t>
    </r>
    <r>
      <rPr>
        <sz val="11"/>
        <rFont val="宋体"/>
        <charset val="134"/>
      </rPr>
      <t>其他一般性转移支付收入</t>
    </r>
  </si>
  <si>
    <r>
      <rPr>
        <sz val="11"/>
        <rFont val="Times New Roman"/>
        <charset val="134"/>
      </rPr>
      <t xml:space="preserve">    </t>
    </r>
    <r>
      <rPr>
        <sz val="11"/>
        <rFont val="宋体"/>
        <charset val="134"/>
      </rPr>
      <t>其他一般性转移支付支出</t>
    </r>
  </si>
  <si>
    <t xml:space="preserve">  专项转移支付支出</t>
  </si>
  <si>
    <r>
      <rPr>
        <sz val="11"/>
        <rFont val="Times New Roman"/>
        <charset val="134"/>
      </rPr>
      <t xml:space="preserve">    </t>
    </r>
    <r>
      <rPr>
        <sz val="11"/>
        <rFont val="宋体"/>
        <charset val="134"/>
      </rPr>
      <t>一般公共服务</t>
    </r>
  </si>
  <si>
    <r>
      <rPr>
        <sz val="11"/>
        <rFont val="Times New Roman"/>
        <charset val="134"/>
      </rPr>
      <t xml:space="preserve">    </t>
    </r>
    <r>
      <rPr>
        <sz val="11"/>
        <rFont val="宋体"/>
        <charset val="134"/>
      </rPr>
      <t>外交</t>
    </r>
  </si>
  <si>
    <r>
      <rPr>
        <sz val="11"/>
        <rFont val="Times New Roman"/>
        <charset val="134"/>
      </rPr>
      <t xml:space="preserve">    </t>
    </r>
    <r>
      <rPr>
        <sz val="11"/>
        <rFont val="宋体"/>
        <charset val="134"/>
      </rPr>
      <t>国防</t>
    </r>
  </si>
  <si>
    <r>
      <rPr>
        <sz val="11"/>
        <rFont val="Times New Roman"/>
        <charset val="134"/>
      </rPr>
      <t xml:space="preserve">    </t>
    </r>
    <r>
      <rPr>
        <sz val="11"/>
        <rFont val="宋体"/>
        <charset val="134"/>
      </rPr>
      <t>公共安全</t>
    </r>
  </si>
  <si>
    <r>
      <rPr>
        <sz val="11"/>
        <rFont val="Times New Roman"/>
        <charset val="134"/>
      </rPr>
      <t xml:space="preserve">    </t>
    </r>
    <r>
      <rPr>
        <sz val="11"/>
        <rFont val="宋体"/>
        <charset val="134"/>
      </rPr>
      <t>教育</t>
    </r>
  </si>
  <si>
    <r>
      <rPr>
        <sz val="11"/>
        <rFont val="Times New Roman"/>
        <charset val="134"/>
      </rPr>
      <t xml:space="preserve">    </t>
    </r>
    <r>
      <rPr>
        <sz val="11"/>
        <rFont val="宋体"/>
        <charset val="134"/>
      </rPr>
      <t>科学技术</t>
    </r>
  </si>
  <si>
    <r>
      <rPr>
        <sz val="11"/>
        <rFont val="Times New Roman"/>
        <charset val="134"/>
      </rPr>
      <t xml:space="preserve">    </t>
    </r>
    <r>
      <rPr>
        <sz val="11"/>
        <rFont val="宋体"/>
        <charset val="134"/>
      </rPr>
      <t>文化旅游体育与传媒</t>
    </r>
  </si>
  <si>
    <r>
      <rPr>
        <sz val="11"/>
        <rFont val="Times New Roman"/>
        <charset val="134"/>
      </rPr>
      <t xml:space="preserve">    </t>
    </r>
    <r>
      <rPr>
        <sz val="11"/>
        <rFont val="宋体"/>
        <charset val="134"/>
      </rPr>
      <t>社会保障和就业</t>
    </r>
  </si>
  <si>
    <r>
      <rPr>
        <sz val="11"/>
        <rFont val="Times New Roman"/>
        <charset val="134"/>
      </rPr>
      <t xml:space="preserve">    </t>
    </r>
    <r>
      <rPr>
        <sz val="11"/>
        <rFont val="宋体"/>
        <charset val="134"/>
      </rPr>
      <t>卫生健康</t>
    </r>
  </si>
  <si>
    <r>
      <rPr>
        <sz val="11"/>
        <rFont val="Times New Roman"/>
        <charset val="134"/>
      </rPr>
      <t xml:space="preserve">    </t>
    </r>
    <r>
      <rPr>
        <sz val="11"/>
        <rFont val="宋体"/>
        <charset val="134"/>
      </rPr>
      <t>节能环保</t>
    </r>
  </si>
  <si>
    <r>
      <rPr>
        <sz val="11"/>
        <rFont val="Times New Roman"/>
        <charset val="134"/>
      </rPr>
      <t xml:space="preserve">    </t>
    </r>
    <r>
      <rPr>
        <sz val="11"/>
        <rFont val="宋体"/>
        <charset val="134"/>
      </rPr>
      <t>城乡社区</t>
    </r>
  </si>
  <si>
    <r>
      <rPr>
        <sz val="11"/>
        <rFont val="Times New Roman"/>
        <charset val="134"/>
      </rPr>
      <t xml:space="preserve">    </t>
    </r>
    <r>
      <rPr>
        <sz val="11"/>
        <rFont val="宋体"/>
        <charset val="134"/>
      </rPr>
      <t>农林水</t>
    </r>
  </si>
  <si>
    <r>
      <rPr>
        <sz val="11"/>
        <rFont val="Times New Roman"/>
        <charset val="134"/>
      </rPr>
      <t xml:space="preserve">    </t>
    </r>
    <r>
      <rPr>
        <sz val="11"/>
        <rFont val="宋体"/>
        <charset val="134"/>
      </rPr>
      <t>交通运输</t>
    </r>
  </si>
  <si>
    <r>
      <rPr>
        <sz val="11"/>
        <rFont val="Times New Roman"/>
        <charset val="134"/>
      </rPr>
      <t xml:space="preserve">    </t>
    </r>
    <r>
      <rPr>
        <sz val="11"/>
        <rFont val="宋体"/>
        <charset val="134"/>
      </rPr>
      <t>资源勘探工业信息等</t>
    </r>
  </si>
  <si>
    <r>
      <rPr>
        <sz val="11"/>
        <rFont val="Times New Roman"/>
        <charset val="134"/>
      </rPr>
      <t xml:space="preserve">    </t>
    </r>
    <r>
      <rPr>
        <sz val="11"/>
        <rFont val="宋体"/>
        <charset val="134"/>
      </rPr>
      <t>商业服务业等</t>
    </r>
  </si>
  <si>
    <r>
      <rPr>
        <sz val="11"/>
        <rFont val="Times New Roman"/>
        <charset val="134"/>
      </rPr>
      <t xml:space="preserve">    </t>
    </r>
    <r>
      <rPr>
        <sz val="11"/>
        <rFont val="宋体"/>
        <charset val="134"/>
      </rPr>
      <t>金融</t>
    </r>
  </si>
  <si>
    <r>
      <rPr>
        <sz val="11"/>
        <rFont val="Times New Roman"/>
        <charset val="134"/>
      </rPr>
      <t xml:space="preserve">    </t>
    </r>
    <r>
      <rPr>
        <sz val="11"/>
        <rFont val="宋体"/>
        <charset val="134"/>
      </rPr>
      <t>自然资源海洋气象等</t>
    </r>
  </si>
  <si>
    <r>
      <rPr>
        <sz val="11"/>
        <rFont val="Times New Roman"/>
        <charset val="134"/>
      </rPr>
      <t xml:space="preserve">    </t>
    </r>
    <r>
      <rPr>
        <sz val="11"/>
        <rFont val="宋体"/>
        <charset val="134"/>
      </rPr>
      <t>住房保障</t>
    </r>
  </si>
  <si>
    <r>
      <rPr>
        <sz val="11"/>
        <rFont val="Times New Roman"/>
        <charset val="134"/>
      </rPr>
      <t xml:space="preserve">    </t>
    </r>
    <r>
      <rPr>
        <sz val="11"/>
        <rFont val="宋体"/>
        <charset val="134"/>
      </rPr>
      <t>粮油物资储备</t>
    </r>
  </si>
  <si>
    <r>
      <rPr>
        <sz val="11"/>
        <rFont val="Times New Roman"/>
        <charset val="134"/>
      </rPr>
      <t xml:space="preserve">    </t>
    </r>
    <r>
      <rPr>
        <sz val="11"/>
        <rFont val="宋体"/>
        <charset val="134"/>
      </rPr>
      <t>灾害防治及应急管理</t>
    </r>
  </si>
  <si>
    <r>
      <rPr>
        <sz val="11"/>
        <rFont val="Times New Roman"/>
        <charset val="134"/>
      </rPr>
      <t xml:space="preserve">    </t>
    </r>
    <r>
      <rPr>
        <sz val="11"/>
        <rFont val="宋体"/>
        <charset val="134"/>
      </rPr>
      <t>其他收入</t>
    </r>
  </si>
  <si>
    <r>
      <rPr>
        <sz val="11"/>
        <rFont val="Times New Roman"/>
        <charset val="134"/>
      </rPr>
      <t xml:space="preserve">    </t>
    </r>
    <r>
      <rPr>
        <sz val="11"/>
        <rFont val="宋体"/>
        <charset val="134"/>
      </rPr>
      <t>其他支出</t>
    </r>
  </si>
  <si>
    <t>下级上解收入</t>
  </si>
  <si>
    <t xml:space="preserve">  体制上解收入</t>
  </si>
  <si>
    <t xml:space="preserve">  体制上解支出</t>
  </si>
  <si>
    <t xml:space="preserve">  专项上解收入</t>
  </si>
  <si>
    <t>上年结余</t>
  </si>
  <si>
    <t xml:space="preserve">调入资金   </t>
  </si>
  <si>
    <t>债务收入</t>
  </si>
  <si>
    <t>债务还本支出</t>
  </si>
  <si>
    <t>债务转贷收入</t>
  </si>
  <si>
    <t>债务转贷支出</t>
  </si>
  <si>
    <t>动用预算稳定调节基金</t>
  </si>
  <si>
    <t>安排预算稳定调节基金</t>
  </si>
  <si>
    <t>接受其他地区援助收入</t>
  </si>
  <si>
    <t>年终结余</t>
  </si>
  <si>
    <t xml:space="preserve">  结转下年的支出</t>
  </si>
  <si>
    <t>收  入  总  计</t>
  </si>
  <si>
    <t>支  出  总  计</t>
  </si>
  <si>
    <r>
      <rPr>
        <b/>
        <sz val="18"/>
        <rFont val="Times New Roman"/>
        <charset val="134"/>
      </rPr>
      <t>2023</t>
    </r>
    <r>
      <rPr>
        <b/>
        <sz val="18"/>
        <rFont val="宋体"/>
        <charset val="134"/>
      </rPr>
      <t>年盐边县县本级一般公共预算经济分类支出决算表</t>
    </r>
  </si>
  <si>
    <t xml:space="preserve">  因公出国(境)费用</t>
  </si>
  <si>
    <t xml:space="preserve">  维修(护)费</t>
  </si>
  <si>
    <t>机关资本性支出(一)</t>
  </si>
  <si>
    <t>机关资本性支出(二)</t>
  </si>
  <si>
    <t xml:space="preserve">  资本性支出(一)</t>
  </si>
  <si>
    <t xml:space="preserve">  资本性支出(二)</t>
  </si>
  <si>
    <t xml:space="preserve">  资本金注入(一)</t>
  </si>
  <si>
    <t xml:space="preserve">  资本金注入(二)</t>
  </si>
  <si>
    <t xml:space="preserve">  其他对企业资本性支出</t>
  </si>
  <si>
    <t xml:space="preserve">  对民间非营利组织和群众性自治组织补贴</t>
  </si>
  <si>
    <t>经常性赠与</t>
  </si>
  <si>
    <r>
      <rPr>
        <b/>
        <sz val="16"/>
        <rFont val="Times New Roman"/>
        <charset val="134"/>
      </rPr>
      <t>2023</t>
    </r>
    <r>
      <rPr>
        <b/>
        <sz val="16"/>
        <rFont val="宋体"/>
        <charset val="134"/>
      </rPr>
      <t>年盐边县县本级一般公共预算经济分类（基本）支出决算表</t>
    </r>
  </si>
  <si>
    <r>
      <rPr>
        <b/>
        <sz val="18"/>
        <color theme="1"/>
        <rFont val="Times New Roman"/>
        <charset val="134"/>
      </rPr>
      <t>2023</t>
    </r>
    <r>
      <rPr>
        <b/>
        <sz val="18"/>
        <color theme="1"/>
        <rFont val="宋体"/>
        <charset val="134"/>
      </rPr>
      <t>年盐边县政府性基金预算收入决算表</t>
    </r>
  </si>
  <si>
    <t>国有土地收益基金收入</t>
  </si>
  <si>
    <t>农业土地开发资金收入</t>
  </si>
  <si>
    <t>国有土地使用权出让收入</t>
  </si>
  <si>
    <t>城市基础设施配套费收入</t>
  </si>
  <si>
    <t>污水处理费收入</t>
  </si>
  <si>
    <t>专项债务对应项目专项收入</t>
  </si>
  <si>
    <t xml:space="preserve">  国有土地使用权出让金专项债务对应项目专项收入  </t>
  </si>
  <si>
    <t xml:space="preserve">  其他政府性基金专项债务对应项目专项收入  </t>
  </si>
  <si>
    <t>政府性基金预算收入</t>
  </si>
  <si>
    <r>
      <rPr>
        <b/>
        <sz val="18"/>
        <color theme="1"/>
        <rFont val="Times New Roman"/>
        <charset val="134"/>
      </rPr>
      <t>2023</t>
    </r>
    <r>
      <rPr>
        <b/>
        <sz val="18"/>
        <color theme="1"/>
        <rFont val="宋体"/>
        <charset val="134"/>
      </rPr>
      <t>年盐边县政府性基金预算支出决算表</t>
    </r>
  </si>
  <si>
    <t xml:space="preserve">  核电站乏燃料处理处置基金支出</t>
  </si>
  <si>
    <t xml:space="preserve">  国家电影事业发展专项资金安排的支出</t>
  </si>
  <si>
    <t xml:space="preserve">  旅游发展基金支出</t>
  </si>
  <si>
    <t xml:space="preserve">  国家电影事业发展专项资金对应专项债务收入安排的支出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</si>
  <si>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</si>
  <si>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</si>
  <si>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</si>
  <si>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</si>
  <si>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</si>
  <si>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小型水库移民扶助基金对应专项债务收入安排的支出</t>
  </si>
  <si>
    <t xml:space="preserve">  可再生能源电价附加收入安排的支出</t>
  </si>
  <si>
    <t xml:space="preserve">  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</si>
  <si>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</si>
  <si>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</si>
  <si>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</si>
  <si>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</si>
  <si>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</si>
  <si>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</si>
  <si>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</si>
  <si>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</si>
  <si>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</si>
  <si>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</si>
  <si>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</si>
  <si>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</si>
  <si>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</si>
  <si>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</si>
  <si>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</si>
  <si>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</si>
  <si>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</si>
  <si>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</si>
  <si>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</si>
  <si>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</si>
  <si>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</si>
  <si>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</si>
  <si>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</si>
  <si>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</si>
  <si>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</si>
  <si>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</si>
  <si>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</si>
  <si>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</si>
  <si>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</si>
  <si>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</si>
  <si>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</si>
  <si>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 xml:space="preserve">  污水处理费对应专项债务收入安排的支出  </t>
  </si>
  <si>
    <t xml:space="preserve">  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</si>
  <si>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</si>
  <si>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</si>
  <si>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</si>
  <si>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</si>
  <si>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</si>
  <si>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国家重大水利工程建设基金安排的支出</t>
  </si>
  <si>
    <t xml:space="preserve">  国家重大水利工程建设基金对应专项债务收入安排的支出  </t>
  </si>
  <si>
    <t xml:space="preserve">  海南省高等级公路车辆通行附加费安排的支出</t>
  </si>
  <si>
    <t xml:space="preserve">  车辆通行费安排的支出</t>
  </si>
  <si>
    <t xml:space="preserve">  铁路建设基金支出</t>
  </si>
  <si>
    <t xml:space="preserve">  船舶油污损害赔偿基金支出</t>
  </si>
  <si>
    <t xml:space="preserve">  民航发展基金支出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</si>
  <si>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</si>
  <si>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</si>
  <si>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</si>
  <si>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</si>
  <si>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</si>
  <si>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</si>
  <si>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</si>
  <si>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</si>
  <si>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</si>
  <si>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</si>
  <si>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</si>
  <si>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</si>
  <si>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</si>
  <si>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</si>
  <si>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</si>
  <si>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</si>
  <si>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</si>
  <si>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</si>
  <si>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</si>
  <si>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</si>
  <si>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</si>
  <si>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</si>
  <si>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</si>
  <si>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</si>
  <si>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</si>
  <si>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</si>
  <si>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</si>
  <si>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</si>
  <si>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</si>
  <si>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</si>
  <si>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</si>
  <si>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</si>
  <si>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</si>
  <si>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</si>
  <si>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</si>
  <si>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</si>
  <si>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</si>
  <si>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</si>
  <si>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</si>
  <si>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</si>
  <si>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</si>
  <si>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</si>
  <si>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</si>
  <si>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</si>
  <si>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</si>
  <si>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</si>
  <si>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r>
      <rPr>
        <b/>
        <sz val="11"/>
        <color theme="1"/>
        <rFont val="Times New Roman"/>
        <charset val="134"/>
      </rPr>
      <t xml:space="preserve">  </t>
    </r>
    <r>
      <rPr>
        <b/>
        <sz val="11"/>
        <color theme="1"/>
        <rFont val="宋体"/>
        <charset val="134"/>
      </rPr>
      <t>地方政府专项债务发行费用支出</t>
    </r>
  </si>
  <si>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</si>
  <si>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</si>
  <si>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</si>
  <si>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</si>
  <si>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</si>
  <si>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</si>
  <si>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</si>
  <si>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</si>
  <si>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</si>
  <si>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</si>
  <si>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</si>
  <si>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</si>
  <si>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</si>
  <si>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</si>
  <si>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</si>
  <si>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</si>
  <si>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r>
      <rPr>
        <b/>
        <sz val="11"/>
        <color theme="1"/>
        <rFont val="Times New Roman"/>
        <charset val="134"/>
      </rPr>
      <t xml:space="preserve">  </t>
    </r>
    <r>
      <rPr>
        <b/>
        <sz val="11"/>
        <color theme="1"/>
        <rFont val="宋体"/>
        <charset val="134"/>
      </rPr>
      <t>基础设施建设</t>
    </r>
  </si>
  <si>
    <r>
      <rPr>
        <b/>
        <sz val="11"/>
        <color theme="1"/>
        <rFont val="Times New Roman"/>
        <charset val="134"/>
      </rPr>
      <t xml:space="preserve">  </t>
    </r>
    <r>
      <rPr>
        <b/>
        <sz val="11"/>
        <color theme="1"/>
        <rFont val="宋体"/>
        <charset val="134"/>
      </rPr>
      <t>抗疫相关支出</t>
    </r>
  </si>
  <si>
    <t>政府性基金预算支出</t>
  </si>
  <si>
    <r>
      <rPr>
        <b/>
        <sz val="18"/>
        <rFont val="Times New Roman"/>
        <charset val="134"/>
      </rPr>
      <t>2023</t>
    </r>
    <r>
      <rPr>
        <b/>
        <sz val="18"/>
        <rFont val="宋体"/>
        <charset val="134"/>
      </rPr>
      <t>年盐边县政府性基金预算收支决算平衡表</t>
    </r>
  </si>
  <si>
    <t>项目</t>
  </si>
  <si>
    <t>政府性基金预算上级补助收入</t>
  </si>
  <si>
    <t>政府性基金预算补助下级支出</t>
  </si>
  <si>
    <t xml:space="preserve">  政府性基金转移支付收入</t>
  </si>
  <si>
    <t xml:space="preserve">  政府性基金转移支付支出</t>
  </si>
  <si>
    <t>政府性基金预算下级上解收入</t>
  </si>
  <si>
    <t>政府性基金预算上解上级支出</t>
  </si>
  <si>
    <t>待偿债再融资专项债券上年结余</t>
  </si>
  <si>
    <t>政府性基金预算上年结余收入</t>
  </si>
  <si>
    <t>政府性基金预算调入资金</t>
  </si>
  <si>
    <t>政府性基金预算调出资金</t>
  </si>
  <si>
    <t xml:space="preserve">  中央单位特殊上缴利润专项收入</t>
  </si>
  <si>
    <t xml:space="preserve">  其他调入政府性基金预算资金</t>
  </si>
  <si>
    <t xml:space="preserve">    一般公共预算调入</t>
  </si>
  <si>
    <t xml:space="preserve">    其他调入资金</t>
  </si>
  <si>
    <t xml:space="preserve">  地方政府专项债务还本支出</t>
  </si>
  <si>
    <t xml:space="preserve">    专项债务收入</t>
  </si>
  <si>
    <t xml:space="preserve">  抗疫特别国债还本支出</t>
  </si>
  <si>
    <t xml:space="preserve">  地方政府专项债务转贷收入</t>
  </si>
  <si>
    <t>政府性基金预算省补助计划单列市收入</t>
  </si>
  <si>
    <t>政府性基金预算省补助计划单列市支出</t>
  </si>
  <si>
    <t>政府性基金预算计划单列市上解省收入</t>
  </si>
  <si>
    <t>政府性基金预算计划单列市上解省支出</t>
  </si>
  <si>
    <t>待偿债再融资专项债券结余</t>
  </si>
  <si>
    <t>政府性基金预算年终结余</t>
  </si>
  <si>
    <t>收　　入　　总　　计　</t>
  </si>
  <si>
    <t>支　　出　　总　　计　</t>
  </si>
  <si>
    <r>
      <rPr>
        <b/>
        <sz val="18"/>
        <color theme="1"/>
        <rFont val="Times New Roman"/>
        <charset val="134"/>
      </rPr>
      <t>2023</t>
    </r>
    <r>
      <rPr>
        <b/>
        <sz val="18"/>
        <color theme="1"/>
        <rFont val="宋体"/>
        <charset val="134"/>
      </rPr>
      <t>年盐边县本级政府性基金预算收入决算表</t>
    </r>
  </si>
  <si>
    <r>
      <rPr>
        <b/>
        <sz val="18"/>
        <color theme="1"/>
        <rFont val="Times New Roman"/>
        <charset val="134"/>
      </rPr>
      <t>2023</t>
    </r>
    <r>
      <rPr>
        <b/>
        <sz val="18"/>
        <color theme="1"/>
        <rFont val="宋体"/>
        <charset val="134"/>
      </rPr>
      <t>年盐边县本级政府性基金预算支出决算表</t>
    </r>
  </si>
  <si>
    <r>
      <rPr>
        <b/>
        <sz val="18"/>
        <rFont val="Times New Roman"/>
        <charset val="134"/>
      </rPr>
      <t>2023</t>
    </r>
    <r>
      <rPr>
        <b/>
        <sz val="18"/>
        <rFont val="宋体"/>
        <charset val="134"/>
      </rPr>
      <t>年盐边县本级政府性基金预算收支决算平衡表</t>
    </r>
  </si>
  <si>
    <r>
      <rPr>
        <b/>
        <sz val="18"/>
        <color theme="1"/>
        <rFont val="Times New Roman"/>
        <charset val="134"/>
      </rPr>
      <t>2023</t>
    </r>
    <r>
      <rPr>
        <b/>
        <sz val="18"/>
        <color theme="1"/>
        <rFont val="宋体"/>
        <charset val="134"/>
      </rPr>
      <t>年省对县政府性基金预算转移支付补助决算表</t>
    </r>
  </si>
  <si>
    <r>
      <rPr>
        <b/>
        <sz val="11"/>
        <color theme="1"/>
        <rFont val="宋体"/>
        <charset val="134"/>
      </rPr>
      <t>决</t>
    </r>
    <r>
      <rPr>
        <b/>
        <sz val="11"/>
        <color theme="1"/>
        <rFont val="Times New Roman"/>
        <charset val="134"/>
      </rPr>
      <t xml:space="preserve"> </t>
    </r>
    <r>
      <rPr>
        <b/>
        <sz val="11"/>
        <color theme="1"/>
        <rFont val="宋体"/>
        <charset val="134"/>
      </rPr>
      <t>算</t>
    </r>
    <r>
      <rPr>
        <b/>
        <sz val="11"/>
        <color theme="1"/>
        <rFont val="Times New Roman"/>
        <charset val="134"/>
      </rPr>
      <t xml:space="preserve"> </t>
    </r>
    <r>
      <rPr>
        <b/>
        <sz val="11"/>
        <color theme="1"/>
        <rFont val="宋体"/>
        <charset val="134"/>
      </rPr>
      <t>数</t>
    </r>
  </si>
  <si>
    <r>
      <rPr>
        <b/>
        <sz val="11"/>
        <color theme="1"/>
        <rFont val="宋体"/>
        <charset val="134"/>
      </rPr>
      <t>政府性基金上级补助收入</t>
    </r>
  </si>
  <si>
    <r>
      <rPr>
        <b/>
        <sz val="11"/>
        <color theme="1"/>
        <rFont val="Times New Roman"/>
        <charset val="134"/>
      </rPr>
      <t xml:space="preserve"> </t>
    </r>
    <r>
      <rPr>
        <b/>
        <sz val="11"/>
        <color theme="1"/>
        <rFont val="宋体"/>
        <charset val="134"/>
      </rPr>
      <t>政府性基金转移支付收入</t>
    </r>
  </si>
  <si>
    <t xml:space="preserve"> 国家电影事业发展专项资金相关收入</t>
  </si>
  <si>
    <t xml:space="preserve"> 大中型水库移民后期扶持基金收入</t>
  </si>
  <si>
    <t xml:space="preserve"> 大中型水库库区基金相关收入</t>
  </si>
  <si>
    <t xml:space="preserve"> 彩票公益金收入</t>
  </si>
  <si>
    <r>
      <rPr>
        <b/>
        <sz val="18"/>
        <color theme="1"/>
        <rFont val="Times New Roman"/>
        <charset val="134"/>
      </rPr>
      <t>2023</t>
    </r>
    <r>
      <rPr>
        <b/>
        <sz val="18"/>
        <color theme="1"/>
        <rFont val="方正书宋_GBK"/>
        <charset val="134"/>
      </rPr>
      <t>年盐边县预算内基本建设支出决算表</t>
    </r>
  </si>
  <si>
    <r>
      <rPr>
        <sz val="11"/>
        <color theme="1"/>
        <rFont val="宋体"/>
        <charset val="134"/>
      </rPr>
      <t>单位：万元</t>
    </r>
  </si>
  <si>
    <t>合计</t>
  </si>
  <si>
    <r>
      <rPr>
        <b/>
        <sz val="18"/>
        <rFont val="Times New Roman"/>
        <charset val="134"/>
      </rPr>
      <t>2023</t>
    </r>
    <r>
      <rPr>
        <b/>
        <sz val="18"/>
        <rFont val="宋体"/>
        <charset val="134"/>
      </rPr>
      <t>年盐边县国有资本经营预算收入决算表</t>
    </r>
  </si>
  <si>
    <t>利润收入</t>
  </si>
  <si>
    <r>
      <rPr>
        <sz val="11"/>
        <color theme="1"/>
        <rFont val="宋体"/>
        <charset val="134"/>
      </rPr>
      <t xml:space="preserve"> </t>
    </r>
    <r>
      <rPr>
        <sz val="11"/>
        <color theme="1"/>
        <rFont val="宋体"/>
        <charset val="134"/>
      </rPr>
      <t xml:space="preserve"> </t>
    </r>
    <r>
      <rPr>
        <sz val="11"/>
        <color theme="1"/>
        <rFont val="宋体"/>
        <charset val="134"/>
      </rPr>
      <t>投资服务企业利润收入</t>
    </r>
  </si>
  <si>
    <t xml:space="preserve">  金融企业利润收入</t>
  </si>
  <si>
    <t xml:space="preserve">  其他国有资本经营预算企业利润收入</t>
  </si>
  <si>
    <t>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</si>
  <si>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</si>
  <si>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</si>
  <si>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</si>
  <si>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</si>
  <si>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产权转让收入</t>
  </si>
  <si>
    <t>清算收入</t>
  </si>
  <si>
    <t>其他国有资本经营预算收入</t>
  </si>
  <si>
    <r>
      <rPr>
        <b/>
        <sz val="18"/>
        <rFont val="Times New Roman"/>
        <charset val="134"/>
      </rPr>
      <t>2023</t>
    </r>
    <r>
      <rPr>
        <b/>
        <sz val="18"/>
        <rFont val="宋体"/>
        <charset val="134"/>
      </rPr>
      <t>年盐边县国有资本经营预算支出决算表</t>
    </r>
  </si>
  <si>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</si>
  <si>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</si>
  <si>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</si>
  <si>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</si>
  <si>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</si>
  <si>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</si>
  <si>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</si>
  <si>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</si>
  <si>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</si>
  <si>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</si>
  <si>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</si>
  <si>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</si>
  <si>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</si>
  <si>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</si>
  <si>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</si>
  <si>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</si>
  <si>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</si>
  <si>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</si>
  <si>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</si>
  <si>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</si>
  <si>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</si>
  <si>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t>
  </si>
  <si>
    <t xml:space="preserve">  其他国有资本经营预算支出</t>
  </si>
  <si>
    <r>
      <rPr>
        <b/>
        <sz val="18"/>
        <color theme="1"/>
        <rFont val="Times New Roman"/>
        <charset val="134"/>
      </rPr>
      <t>2023</t>
    </r>
    <r>
      <rPr>
        <b/>
        <sz val="18"/>
        <color theme="1"/>
        <rFont val="宋体"/>
        <charset val="134"/>
      </rPr>
      <t>年盐边县国有资本经营预算收支决算平衡表</t>
    </r>
  </si>
  <si>
    <r>
      <rPr>
        <b/>
        <sz val="11"/>
        <color theme="1"/>
        <rFont val="宋体"/>
        <charset val="134"/>
      </rPr>
      <t>决算数</t>
    </r>
  </si>
  <si>
    <r>
      <rPr>
        <sz val="11"/>
        <color theme="1"/>
        <rFont val="宋体"/>
        <charset val="134"/>
      </rPr>
      <t>国有资本经营预算收入</t>
    </r>
  </si>
  <si>
    <r>
      <rPr>
        <sz val="11"/>
        <rFont val="宋体"/>
        <charset val="134"/>
      </rPr>
      <t>国有资本经营预算支出</t>
    </r>
  </si>
  <si>
    <r>
      <rPr>
        <sz val="11"/>
        <color theme="1"/>
        <rFont val="宋体"/>
        <charset val="134"/>
      </rPr>
      <t>国有资本经营预算上级补助收入</t>
    </r>
  </si>
  <si>
    <t>国有资本经营预算补助下级支出</t>
  </si>
  <si>
    <r>
      <rPr>
        <sz val="11"/>
        <color theme="1"/>
        <rFont val="宋体"/>
        <charset val="134"/>
      </rPr>
      <t>国有资本经营预算下级上解收入</t>
    </r>
  </si>
  <si>
    <r>
      <rPr>
        <sz val="11"/>
        <rFont val="宋体"/>
        <charset val="134"/>
      </rPr>
      <t>国有资本经营预算上解上级支出</t>
    </r>
  </si>
  <si>
    <r>
      <rPr>
        <sz val="11"/>
        <color theme="1"/>
        <rFont val="宋体"/>
        <charset val="134"/>
      </rPr>
      <t>国有资本经营预算上年结余</t>
    </r>
  </si>
  <si>
    <r>
      <rPr>
        <sz val="11"/>
        <rFont val="宋体"/>
        <charset val="134"/>
      </rPr>
      <t>国有资本经营预算调出资金</t>
    </r>
  </si>
  <si>
    <r>
      <rPr>
        <sz val="11"/>
        <rFont val="宋体"/>
        <charset val="134"/>
      </rPr>
      <t>国有资本经营预算年终结余</t>
    </r>
  </si>
  <si>
    <r>
      <rPr>
        <b/>
        <sz val="11"/>
        <color theme="1"/>
        <rFont val="方正书宋_GBK"/>
        <charset val="134"/>
      </rPr>
      <t>收</t>
    </r>
    <r>
      <rPr>
        <b/>
        <sz val="11"/>
        <color theme="1"/>
        <rFont val="Times New Roman"/>
        <charset val="134"/>
      </rPr>
      <t xml:space="preserve">  </t>
    </r>
    <r>
      <rPr>
        <b/>
        <sz val="11"/>
        <color theme="1"/>
        <rFont val="方正书宋_GBK"/>
        <charset val="134"/>
      </rPr>
      <t>入</t>
    </r>
    <r>
      <rPr>
        <b/>
        <sz val="11"/>
        <color theme="1"/>
        <rFont val="Times New Roman"/>
        <charset val="134"/>
      </rPr>
      <t xml:space="preserve">  </t>
    </r>
    <r>
      <rPr>
        <b/>
        <sz val="11"/>
        <color theme="1"/>
        <rFont val="方正书宋_GBK"/>
        <charset val="134"/>
      </rPr>
      <t>总</t>
    </r>
    <r>
      <rPr>
        <b/>
        <sz val="11"/>
        <color theme="1"/>
        <rFont val="Times New Roman"/>
        <charset val="134"/>
      </rPr>
      <t xml:space="preserve">  </t>
    </r>
    <r>
      <rPr>
        <b/>
        <sz val="11"/>
        <color theme="1"/>
        <rFont val="方正书宋_GBK"/>
        <charset val="134"/>
      </rPr>
      <t>计</t>
    </r>
  </si>
  <si>
    <r>
      <rPr>
        <b/>
        <sz val="18"/>
        <rFont val="Times New Roman"/>
        <charset val="134"/>
      </rPr>
      <t>2023</t>
    </r>
    <r>
      <rPr>
        <b/>
        <sz val="18"/>
        <rFont val="宋体"/>
        <charset val="134"/>
      </rPr>
      <t>年盐边县本级国有资本经营预算收入决算表</t>
    </r>
  </si>
  <si>
    <r>
      <rPr>
        <b/>
        <sz val="18"/>
        <rFont val="Times New Roman"/>
        <charset val="134"/>
      </rPr>
      <t>2023</t>
    </r>
    <r>
      <rPr>
        <b/>
        <sz val="18"/>
        <rFont val="宋体"/>
        <charset val="134"/>
      </rPr>
      <t>年盐边县本级国有资本经营预算支出决算表</t>
    </r>
  </si>
  <si>
    <t>2023年盐边县对下国有资本经营预算转移支付决算表</t>
  </si>
  <si>
    <t>单位：万元，%</t>
  </si>
  <si>
    <t>预 算 科 目</t>
  </si>
  <si>
    <t>预算数</t>
  </si>
  <si>
    <t>决算数</t>
  </si>
  <si>
    <t>为预算</t>
  </si>
  <si>
    <t>一、解决历史遗留问题及改革成本支出</t>
  </si>
  <si>
    <t xml:space="preserve">        厂办大集体改革支出 </t>
  </si>
  <si>
    <t xml:space="preserve"> “三供一业”移交补助支出</t>
  </si>
  <si>
    <t xml:space="preserve"> 国有企业办职教幼教补助支出</t>
  </si>
  <si>
    <t xml:space="preserve"> ……</t>
  </si>
  <si>
    <t xml:space="preserve"> 其他解决历史遗留问题及改革成本支出</t>
  </si>
  <si>
    <t>备注：盐边县本级无对下国有资本经营预算转移支付支出。</t>
  </si>
  <si>
    <r>
      <rPr>
        <b/>
        <sz val="18"/>
        <rFont val="Times New Roman"/>
        <charset val="134"/>
      </rPr>
      <t>2023</t>
    </r>
    <r>
      <rPr>
        <b/>
        <sz val="18"/>
        <color theme="1"/>
        <rFont val="宋体"/>
        <charset val="134"/>
      </rPr>
      <t>年盐边县社会保险基金预算收入决算表</t>
    </r>
  </si>
  <si>
    <t>城乡居民基本养老保险基金收入</t>
  </si>
  <si>
    <r>
      <rPr>
        <sz val="11"/>
        <rFont val="Times New Roman"/>
        <charset val="134"/>
      </rPr>
      <t xml:space="preserve">        </t>
    </r>
    <r>
      <rPr>
        <sz val="11"/>
        <rFont val="宋体"/>
        <charset val="134"/>
      </rPr>
      <t>社会保险费收入</t>
    </r>
  </si>
  <si>
    <t xml:space="preserve">        财政补贴收入</t>
  </si>
  <si>
    <t xml:space="preserve">        利息收入</t>
  </si>
  <si>
    <t xml:space="preserve">        委托投资收益</t>
  </si>
  <si>
    <t xml:space="preserve">        转移收入</t>
  </si>
  <si>
    <t xml:space="preserve">        其他收入</t>
  </si>
  <si>
    <t xml:space="preserve">        全国统筹调剂资金收入</t>
  </si>
  <si>
    <t>职工基本医疗保险（含生育保险）基金收入</t>
  </si>
  <si>
    <t xml:space="preserve">        社会保险费收入</t>
  </si>
  <si>
    <t>城乡居民基本医疗保险基金收入</t>
  </si>
  <si>
    <t>说明：由于社保基金上划市级，我县本级无社保基金收入。</t>
  </si>
  <si>
    <r>
      <rPr>
        <b/>
        <sz val="18"/>
        <rFont val="Times New Roman"/>
        <charset val="134"/>
      </rPr>
      <t>2023</t>
    </r>
    <r>
      <rPr>
        <b/>
        <sz val="18"/>
        <color theme="1"/>
        <rFont val="宋体"/>
        <charset val="134"/>
      </rPr>
      <t>年盐边县社会保险基金预算支出决算表</t>
    </r>
  </si>
  <si>
    <t>城乡居民基本养老保险基金支出</t>
  </si>
  <si>
    <r>
      <rPr>
        <sz val="11"/>
        <rFont val="Times New Roman"/>
        <charset val="134"/>
      </rPr>
      <t xml:space="preserve">        </t>
    </r>
    <r>
      <rPr>
        <sz val="11"/>
        <rFont val="宋体"/>
        <charset val="134"/>
      </rPr>
      <t>社会保险待遇支出</t>
    </r>
  </si>
  <si>
    <t xml:space="preserve">        转移支出</t>
  </si>
  <si>
    <t xml:space="preserve">        其他支出</t>
  </si>
  <si>
    <t xml:space="preserve">        全国统筹调剂资金支出</t>
  </si>
  <si>
    <t>职工基本医疗保险（含生育保险）基金支出</t>
  </si>
  <si>
    <t xml:space="preserve">        社会保险待遇支出</t>
  </si>
  <si>
    <t>城乡居民基本医疗保险基金支出</t>
  </si>
  <si>
    <r>
      <rPr>
        <sz val="11"/>
        <rFont val="Times New Roman"/>
        <charset val="134"/>
      </rPr>
      <t xml:space="preserve">        </t>
    </r>
    <r>
      <rPr>
        <sz val="11"/>
        <rFont val="宋体"/>
        <charset val="134"/>
      </rPr>
      <t>大病医疗保险支出</t>
    </r>
  </si>
  <si>
    <t>社会保险基金支出合计</t>
  </si>
  <si>
    <t>说明：由于社保基金上划市级，我县无社保基金支出</t>
  </si>
  <si>
    <r>
      <rPr>
        <b/>
        <sz val="16"/>
        <rFont val="Times New Roman"/>
        <charset val="134"/>
      </rPr>
      <t>2023</t>
    </r>
    <r>
      <rPr>
        <b/>
        <sz val="16"/>
        <color theme="1"/>
        <rFont val="宋体"/>
        <charset val="134"/>
      </rPr>
      <t>年盐边县社会保险基金预算收支决算平衡表</t>
    </r>
  </si>
  <si>
    <r>
      <rPr>
        <b/>
        <sz val="11"/>
        <color theme="1"/>
        <rFont val="宋体"/>
        <charset val="134"/>
      </rPr>
      <t>科目</t>
    </r>
  </si>
  <si>
    <t>全县</t>
  </si>
  <si>
    <t>县级</t>
  </si>
  <si>
    <r>
      <rPr>
        <b/>
        <sz val="11"/>
        <color theme="1"/>
        <rFont val="宋体"/>
        <charset val="134"/>
      </rPr>
      <t>社会保险基金收入</t>
    </r>
  </si>
  <si>
    <r>
      <rPr>
        <b/>
        <sz val="11"/>
        <color theme="1"/>
        <rFont val="宋体"/>
        <charset val="134"/>
      </rPr>
      <t>社会保险基金支出</t>
    </r>
  </si>
  <si>
    <r>
      <rPr>
        <sz val="11"/>
        <color theme="1"/>
        <rFont val="Times New Roman"/>
        <charset val="134"/>
      </rPr>
      <t xml:space="preserve">  </t>
    </r>
    <r>
      <rPr>
        <sz val="11"/>
        <color theme="1"/>
        <rFont val="宋体"/>
        <charset val="134"/>
      </rPr>
      <t>企业职工基本养老保险基金收入</t>
    </r>
  </si>
  <si>
    <r>
      <rPr>
        <sz val="11"/>
        <color theme="1"/>
        <rFont val="Times New Roman"/>
        <charset val="134"/>
      </rPr>
      <t xml:space="preserve">    </t>
    </r>
    <r>
      <rPr>
        <sz val="11"/>
        <color theme="1"/>
        <rFont val="宋体"/>
        <charset val="134"/>
      </rPr>
      <t>企业职工基本养老保险基金支出</t>
    </r>
  </si>
  <si>
    <r>
      <rPr>
        <sz val="11"/>
        <color theme="1"/>
        <rFont val="Times New Roman"/>
        <charset val="134"/>
      </rPr>
      <t xml:space="preserve">  </t>
    </r>
    <r>
      <rPr>
        <sz val="11"/>
        <color theme="1"/>
        <rFont val="宋体"/>
        <charset val="134"/>
      </rPr>
      <t>城乡居民基本养老保险基金收入</t>
    </r>
  </si>
  <si>
    <r>
      <rPr>
        <sz val="11"/>
        <color theme="1"/>
        <rFont val="Times New Roman"/>
        <charset val="134"/>
      </rPr>
      <t xml:space="preserve">    </t>
    </r>
    <r>
      <rPr>
        <sz val="11"/>
        <color theme="1"/>
        <rFont val="宋体"/>
        <charset val="134"/>
      </rPr>
      <t>城乡居民基本养老保险基金支出</t>
    </r>
  </si>
  <si>
    <r>
      <rPr>
        <sz val="11"/>
        <color theme="1"/>
        <rFont val="Times New Roman"/>
        <charset val="134"/>
      </rPr>
      <t xml:space="preserve">  </t>
    </r>
    <r>
      <rPr>
        <sz val="11"/>
        <color theme="1"/>
        <rFont val="宋体"/>
        <charset val="134"/>
      </rPr>
      <t>职工基本医疗保险</t>
    </r>
    <r>
      <rPr>
        <sz val="11"/>
        <color theme="1"/>
        <rFont val="Times New Roman"/>
        <charset val="134"/>
      </rPr>
      <t>(</t>
    </r>
    <r>
      <rPr>
        <sz val="11"/>
        <color theme="1"/>
        <rFont val="宋体"/>
        <charset val="134"/>
      </rPr>
      <t>含生育保险）基金收入</t>
    </r>
  </si>
  <si>
    <r>
      <rPr>
        <sz val="11"/>
        <color theme="1"/>
        <rFont val="Times New Roman"/>
        <charset val="134"/>
      </rPr>
      <t xml:space="preserve">  </t>
    </r>
    <r>
      <rPr>
        <sz val="11"/>
        <color theme="1"/>
        <rFont val="宋体"/>
        <charset val="134"/>
      </rPr>
      <t>职工基本医疗保险</t>
    </r>
    <r>
      <rPr>
        <sz val="11"/>
        <color theme="1"/>
        <rFont val="Times New Roman"/>
        <charset val="134"/>
      </rPr>
      <t>(</t>
    </r>
    <r>
      <rPr>
        <sz val="11"/>
        <color theme="1"/>
        <rFont val="宋体"/>
        <charset val="134"/>
      </rPr>
      <t>含生育保险）基金支出</t>
    </r>
  </si>
  <si>
    <r>
      <rPr>
        <sz val="11"/>
        <color theme="1"/>
        <rFont val="Times New Roman"/>
        <charset val="134"/>
      </rPr>
      <t xml:space="preserve">  </t>
    </r>
    <r>
      <rPr>
        <sz val="11"/>
        <color theme="1"/>
        <rFont val="宋体"/>
        <charset val="134"/>
      </rPr>
      <t>城乡居民基本医疗保险基金收入</t>
    </r>
  </si>
  <si>
    <r>
      <rPr>
        <sz val="11"/>
        <color theme="1"/>
        <rFont val="Times New Roman"/>
        <charset val="134"/>
      </rPr>
      <t xml:space="preserve">     </t>
    </r>
    <r>
      <rPr>
        <sz val="11"/>
        <color theme="1"/>
        <rFont val="宋体"/>
        <charset val="134"/>
      </rPr>
      <t>城乡居民基本医疗保险基金支出</t>
    </r>
  </si>
  <si>
    <r>
      <rPr>
        <sz val="11"/>
        <color theme="1"/>
        <rFont val="Times New Roman"/>
        <charset val="134"/>
      </rPr>
      <t xml:space="preserve">  </t>
    </r>
    <r>
      <rPr>
        <sz val="11"/>
        <color theme="1"/>
        <rFont val="宋体"/>
        <charset val="134"/>
      </rPr>
      <t>工伤保险基金收入</t>
    </r>
  </si>
  <si>
    <r>
      <rPr>
        <sz val="11"/>
        <color theme="1"/>
        <rFont val="Times New Roman"/>
        <charset val="134"/>
      </rPr>
      <t xml:space="preserve">    </t>
    </r>
    <r>
      <rPr>
        <sz val="11"/>
        <color theme="1"/>
        <rFont val="宋体"/>
        <charset val="134"/>
      </rPr>
      <t>工伤保险基金支出</t>
    </r>
  </si>
  <si>
    <r>
      <rPr>
        <sz val="11"/>
        <color theme="1"/>
        <rFont val="Times New Roman"/>
        <charset val="134"/>
      </rPr>
      <t xml:space="preserve">  </t>
    </r>
    <r>
      <rPr>
        <sz val="11"/>
        <color theme="1"/>
        <rFont val="宋体"/>
        <charset val="134"/>
      </rPr>
      <t>失业保险基金收入</t>
    </r>
  </si>
  <si>
    <r>
      <rPr>
        <sz val="11"/>
        <color theme="1"/>
        <rFont val="Times New Roman"/>
        <charset val="134"/>
      </rPr>
      <t xml:space="preserve">    </t>
    </r>
    <r>
      <rPr>
        <sz val="11"/>
        <color theme="1"/>
        <rFont val="宋体"/>
        <charset val="134"/>
      </rPr>
      <t>失业保险基金支出</t>
    </r>
  </si>
  <si>
    <r>
      <rPr>
        <b/>
        <sz val="11"/>
        <color theme="1"/>
        <rFont val="宋体"/>
        <charset val="134"/>
      </rPr>
      <t>上年滚存结余</t>
    </r>
  </si>
  <si>
    <r>
      <rPr>
        <b/>
        <sz val="11"/>
        <color theme="1"/>
        <rFont val="宋体"/>
        <charset val="134"/>
      </rPr>
      <t>年终滚存结余</t>
    </r>
  </si>
  <si>
    <r>
      <rPr>
        <b/>
        <sz val="11"/>
        <color theme="1"/>
        <rFont val="宋体"/>
        <charset val="134"/>
      </rPr>
      <t>社会保险基金总收入</t>
    </r>
  </si>
  <si>
    <r>
      <rPr>
        <b/>
        <sz val="11"/>
        <color theme="1"/>
        <rFont val="宋体"/>
        <charset val="134"/>
      </rPr>
      <t>社会保险基金总支出</t>
    </r>
  </si>
  <si>
    <t>说明：由于社保基金上划市级，我县无社保基金收支</t>
  </si>
  <si>
    <r>
      <rPr>
        <b/>
        <sz val="18"/>
        <rFont val="Times New Roman"/>
        <charset val="134"/>
      </rPr>
      <t>2023</t>
    </r>
    <r>
      <rPr>
        <b/>
        <sz val="18"/>
        <color theme="1"/>
        <rFont val="宋体"/>
        <charset val="134"/>
      </rPr>
      <t>年盐边县本级社会保险基金预算收入决算表</t>
    </r>
  </si>
  <si>
    <r>
      <rPr>
        <b/>
        <sz val="16"/>
        <rFont val="Times New Roman"/>
        <charset val="134"/>
      </rPr>
      <t>2023</t>
    </r>
    <r>
      <rPr>
        <b/>
        <sz val="16"/>
        <color theme="1"/>
        <rFont val="宋体"/>
        <charset val="134"/>
      </rPr>
      <t>年盐边县本级社会保险基金预算收支决算平衡表</t>
    </r>
  </si>
  <si>
    <r>
      <rPr>
        <b/>
        <sz val="18"/>
        <color theme="1"/>
        <rFont val="Times New Roman"/>
        <charset val="134"/>
      </rPr>
      <t>2023</t>
    </r>
    <r>
      <rPr>
        <b/>
        <sz val="18"/>
        <color theme="1"/>
        <rFont val="宋体"/>
        <charset val="134"/>
      </rPr>
      <t>年盐边县地方政府一般债务余额情况表</t>
    </r>
  </si>
  <si>
    <r>
      <rPr>
        <b/>
        <sz val="11"/>
        <color theme="1"/>
        <rFont val="宋体"/>
        <charset val="134"/>
      </rPr>
      <t>项</t>
    </r>
    <r>
      <rPr>
        <b/>
        <sz val="11"/>
        <color theme="1"/>
        <rFont val="Times New Roman"/>
        <charset val="134"/>
      </rPr>
      <t xml:space="preserve">   </t>
    </r>
    <r>
      <rPr>
        <b/>
        <sz val="11"/>
        <color theme="1"/>
        <rFont val="宋体"/>
        <charset val="134"/>
      </rPr>
      <t>目</t>
    </r>
  </si>
  <si>
    <r>
      <rPr>
        <b/>
        <sz val="11"/>
        <color theme="1"/>
        <rFont val="宋体"/>
        <charset val="134"/>
      </rPr>
      <t>一般债务</t>
    </r>
  </si>
  <si>
    <r>
      <rPr>
        <b/>
        <sz val="11"/>
        <color theme="1"/>
        <rFont val="宋体"/>
        <charset val="134"/>
      </rPr>
      <t>合计</t>
    </r>
  </si>
  <si>
    <r>
      <rPr>
        <b/>
        <sz val="11"/>
        <color theme="1"/>
        <rFont val="宋体"/>
        <charset val="134"/>
      </rPr>
      <t>一般债券</t>
    </r>
  </si>
  <si>
    <r>
      <rPr>
        <b/>
        <sz val="11"/>
        <color theme="1"/>
        <rFont val="宋体"/>
        <charset val="134"/>
      </rPr>
      <t>非债券</t>
    </r>
    <r>
      <rPr>
        <b/>
        <sz val="11"/>
        <color theme="1"/>
        <rFont val="Times New Roman"/>
        <charset val="134"/>
      </rPr>
      <t xml:space="preserve">
</t>
    </r>
    <r>
      <rPr>
        <b/>
        <sz val="11"/>
        <color theme="1"/>
        <rFont val="宋体"/>
        <charset val="134"/>
      </rPr>
      <t>形式债务</t>
    </r>
  </si>
  <si>
    <r>
      <rPr>
        <sz val="11"/>
        <color theme="1"/>
        <rFont val="宋体"/>
        <charset val="134"/>
      </rPr>
      <t>一、</t>
    </r>
    <r>
      <rPr>
        <sz val="11"/>
        <color theme="1"/>
        <rFont val="Times New Roman"/>
        <charset val="134"/>
      </rPr>
      <t>2022</t>
    </r>
    <r>
      <rPr>
        <sz val="11"/>
        <color theme="1"/>
        <rFont val="宋体"/>
        <charset val="134"/>
      </rPr>
      <t>年末余额</t>
    </r>
  </si>
  <si>
    <r>
      <rPr>
        <sz val="11"/>
        <color theme="1"/>
        <rFont val="宋体"/>
        <charset val="134"/>
      </rPr>
      <t>二、</t>
    </r>
    <r>
      <rPr>
        <sz val="11"/>
        <color theme="1"/>
        <rFont val="Times New Roman"/>
        <charset val="134"/>
      </rPr>
      <t>2023</t>
    </r>
    <r>
      <rPr>
        <sz val="11"/>
        <color theme="1"/>
        <rFont val="宋体"/>
        <charset val="134"/>
      </rPr>
      <t>年新增额</t>
    </r>
  </si>
  <si>
    <r>
      <rPr>
        <sz val="11"/>
        <color theme="1"/>
        <rFont val="宋体"/>
        <charset val="134"/>
      </rPr>
      <t>三、</t>
    </r>
    <r>
      <rPr>
        <sz val="11"/>
        <color theme="1"/>
        <rFont val="Times New Roman"/>
        <charset val="134"/>
      </rPr>
      <t>2023</t>
    </r>
    <r>
      <rPr>
        <sz val="11"/>
        <color theme="1"/>
        <rFont val="宋体"/>
        <charset val="134"/>
      </rPr>
      <t>年或有债务转化额</t>
    </r>
  </si>
  <si>
    <r>
      <rPr>
        <sz val="11"/>
        <color theme="1"/>
        <rFont val="宋体"/>
        <charset val="134"/>
      </rPr>
      <t>四、</t>
    </r>
    <r>
      <rPr>
        <sz val="11"/>
        <color theme="1"/>
        <rFont val="Times New Roman"/>
        <charset val="134"/>
      </rPr>
      <t>2023</t>
    </r>
    <r>
      <rPr>
        <sz val="11"/>
        <color theme="1"/>
        <rFont val="宋体"/>
        <charset val="134"/>
      </rPr>
      <t>年偿还额</t>
    </r>
  </si>
  <si>
    <r>
      <rPr>
        <sz val="11"/>
        <color theme="1"/>
        <rFont val="宋体"/>
        <charset val="134"/>
      </rPr>
      <t>五、</t>
    </r>
    <r>
      <rPr>
        <sz val="11"/>
        <color theme="1"/>
        <rFont val="Times New Roman"/>
        <charset val="134"/>
      </rPr>
      <t>2023</t>
    </r>
    <r>
      <rPr>
        <sz val="11"/>
        <color theme="1"/>
        <rFont val="宋体"/>
        <charset val="134"/>
      </rPr>
      <t>年末余额</t>
    </r>
  </si>
  <si>
    <r>
      <rPr>
        <sz val="11"/>
        <color theme="1"/>
        <rFont val="宋体"/>
        <charset val="134"/>
      </rPr>
      <t>注：本表反映的举借额和偿还额均包含再融资债券。</t>
    </r>
  </si>
  <si>
    <r>
      <rPr>
        <b/>
        <sz val="18"/>
        <rFont val="Times New Roman"/>
        <charset val="134"/>
      </rPr>
      <t>2023</t>
    </r>
    <r>
      <rPr>
        <b/>
        <sz val="18"/>
        <rFont val="宋体"/>
        <charset val="134"/>
      </rPr>
      <t>年盐边县地方政府专项债务余额情况表</t>
    </r>
  </si>
  <si>
    <r>
      <rPr>
        <b/>
        <sz val="11"/>
        <color theme="1"/>
        <rFont val="宋体"/>
        <charset val="134"/>
      </rPr>
      <t>专项债务</t>
    </r>
  </si>
  <si>
    <r>
      <rPr>
        <b/>
        <sz val="11"/>
        <color theme="1"/>
        <rFont val="宋体"/>
        <charset val="134"/>
      </rPr>
      <t>专项债券</t>
    </r>
  </si>
  <si>
    <r>
      <rPr>
        <b/>
        <sz val="18"/>
        <rFont val="Times New Roman"/>
        <charset val="134"/>
      </rPr>
      <t>2023</t>
    </r>
    <r>
      <rPr>
        <b/>
        <sz val="18"/>
        <rFont val="宋体"/>
        <charset val="134"/>
      </rPr>
      <t>年盐边县地方政府债务余额情况汇总表</t>
    </r>
  </si>
  <si>
    <r>
      <rPr>
        <b/>
        <sz val="11"/>
        <color theme="1"/>
        <rFont val="宋体"/>
        <charset val="134"/>
      </rPr>
      <t>项</t>
    </r>
    <r>
      <rPr>
        <b/>
        <sz val="11"/>
        <color theme="1"/>
        <rFont val="Times New Roman"/>
        <charset val="134"/>
      </rPr>
      <t xml:space="preserve">    </t>
    </r>
    <r>
      <rPr>
        <b/>
        <sz val="11"/>
        <color theme="1"/>
        <rFont val="宋体"/>
        <charset val="134"/>
      </rPr>
      <t>目</t>
    </r>
  </si>
  <si>
    <r>
      <rPr>
        <b/>
        <sz val="11"/>
        <color theme="1"/>
        <rFont val="宋体"/>
        <charset val="134"/>
      </rPr>
      <t>政府债务</t>
    </r>
  </si>
  <si>
    <r>
      <rPr>
        <b/>
        <sz val="11"/>
        <color theme="1"/>
        <rFont val="宋体"/>
        <charset val="134"/>
      </rPr>
      <t>或有债务</t>
    </r>
  </si>
  <si>
    <r>
      <rPr>
        <b/>
        <sz val="18"/>
        <rFont val="Times New Roman"/>
        <charset val="134"/>
      </rPr>
      <t>2023</t>
    </r>
    <r>
      <rPr>
        <b/>
        <sz val="18"/>
        <rFont val="方正小标宋简体"/>
        <charset val="134"/>
      </rPr>
      <t>年盐边县地方政府债券资金安排使用情况表</t>
    </r>
  </si>
  <si>
    <r>
      <rPr>
        <sz val="11"/>
        <rFont val="SimSun"/>
        <charset val="134"/>
      </rPr>
      <t>单位：万元</t>
    </r>
  </si>
  <si>
    <r>
      <rPr>
        <b/>
        <sz val="11"/>
        <rFont val="SimSun"/>
        <charset val="134"/>
      </rPr>
      <t>市州</t>
    </r>
  </si>
  <si>
    <r>
      <rPr>
        <b/>
        <sz val="11"/>
        <rFont val="SimSun"/>
        <charset val="134"/>
      </rPr>
      <t>地区</t>
    </r>
  </si>
  <si>
    <r>
      <rPr>
        <b/>
        <sz val="11"/>
        <rFont val="SimSun"/>
        <charset val="134"/>
      </rPr>
      <t>项目名称</t>
    </r>
  </si>
  <si>
    <r>
      <rPr>
        <b/>
        <sz val="11"/>
        <rFont val="SimSun"/>
        <charset val="134"/>
      </rPr>
      <t>项目领域</t>
    </r>
  </si>
  <si>
    <r>
      <rPr>
        <b/>
        <sz val="11"/>
        <rFont val="SimSun"/>
        <charset val="134"/>
      </rPr>
      <t>项目主管</t>
    </r>
    <r>
      <rPr>
        <b/>
        <sz val="11"/>
        <rFont val="Times New Roman"/>
        <charset val="134"/>
      </rPr>
      <t xml:space="preserve">          </t>
    </r>
    <r>
      <rPr>
        <b/>
        <sz val="11"/>
        <rFont val="SimSun"/>
        <charset val="134"/>
      </rPr>
      <t>部门</t>
    </r>
  </si>
  <si>
    <t>项目实施单位</t>
  </si>
  <si>
    <r>
      <rPr>
        <b/>
        <sz val="11"/>
        <rFont val="SimSun"/>
        <charset val="134"/>
      </rPr>
      <t>债券</t>
    </r>
    <r>
      <rPr>
        <b/>
        <sz val="11"/>
        <rFont val="Times New Roman"/>
        <charset val="134"/>
      </rPr>
      <t xml:space="preserve">
</t>
    </r>
    <r>
      <rPr>
        <b/>
        <sz val="11"/>
        <rFont val="SimSun"/>
        <charset val="134"/>
      </rPr>
      <t>性质</t>
    </r>
  </si>
  <si>
    <t>债券
规模</t>
  </si>
  <si>
    <t>发行
时间</t>
  </si>
  <si>
    <r>
      <rPr>
        <sz val="11"/>
        <color theme="1"/>
        <rFont val="宋体"/>
        <charset val="134"/>
      </rPr>
      <t>攀枝花市</t>
    </r>
  </si>
  <si>
    <t>盐边县</t>
  </si>
  <si>
    <t>盐边县消防救援大队装备采购项目</t>
  </si>
  <si>
    <t>其他社会事业</t>
  </si>
  <si>
    <t>盐边县消防救援大队</t>
  </si>
  <si>
    <t>一般债券</t>
  </si>
  <si>
    <t>2023-01</t>
  </si>
  <si>
    <t>盐边县消防救援大队建设项目</t>
  </si>
  <si>
    <t>盐边县公安局地下车库暨县应急指挥中心人防工程</t>
  </si>
  <si>
    <t>盐边县公安局</t>
  </si>
  <si>
    <t>盐边县公安局业务技术用房及盐边县涉案财物集中管理中心信息化建设</t>
  </si>
  <si>
    <t>盐边县疾控中心能力提升建设项目</t>
  </si>
  <si>
    <t>卫生健康（含应急医疗救治设施、公共卫生设施）</t>
  </si>
  <si>
    <t>盐边县卫生健康局</t>
  </si>
  <si>
    <t>盐边县桐子林粮食储备库（新建）项目</t>
  </si>
  <si>
    <t>粮食仓储物流设施</t>
  </si>
  <si>
    <t>盐边县发展改革局</t>
  </si>
  <si>
    <t>盐边县2023年小型水库大坝安全监测项目</t>
  </si>
  <si>
    <t>水利</t>
  </si>
  <si>
    <t>盐边县水利局</t>
  </si>
  <si>
    <t>盐边县2023年小型水库雨水情测报项目</t>
  </si>
  <si>
    <t>盐边县第一初级中学校改扩建工程项目</t>
  </si>
  <si>
    <t>盐边县教育和体育局</t>
  </si>
  <si>
    <t>2023-07</t>
  </si>
  <si>
    <t>S221盐边县渔门镇桑园大桥拆除重建工程</t>
  </si>
  <si>
    <t>盐边县交通运输局</t>
  </si>
  <si>
    <t>盐边县第二人民医院建设工程项目</t>
  </si>
  <si>
    <t>专项债券</t>
  </si>
  <si>
    <t>盐边县城镇垃圾综合处理建设项目</t>
  </si>
  <si>
    <t>城镇污水垃圾收集处理</t>
  </si>
  <si>
    <t>县综合行政执法局</t>
  </si>
  <si>
    <t>2023-02</t>
  </si>
  <si>
    <t>备选库项目-盐边站站前基础设施配套项目</t>
  </si>
  <si>
    <t>城市停车场</t>
  </si>
  <si>
    <t>盐边县住建局</t>
  </si>
  <si>
    <t>盐边发展（集团）有限责任公司</t>
  </si>
  <si>
    <t>备选库项目-盐边钒钛产业开发区钛材加工园基础设施建设项目二期工程</t>
  </si>
  <si>
    <t>产业园区基础设施</t>
  </si>
  <si>
    <t>盐边县钒钛产业开发区管委会</t>
  </si>
  <si>
    <t>2023-04</t>
  </si>
  <si>
    <t>盐边县保障性租赁住房建设项目</t>
  </si>
  <si>
    <t>保障性租赁住房</t>
  </si>
  <si>
    <t>盐边县二滩南部片区供水工程</t>
  </si>
  <si>
    <t>盐边县农产品物流交易中心项目</t>
  </si>
  <si>
    <t>城乡冷链等物流基础设施（含国家物流枢纽、农产品批发市场）</t>
  </si>
  <si>
    <t>盐边县农业农村局</t>
  </si>
  <si>
    <r>
      <rPr>
        <b/>
        <sz val="18"/>
        <rFont val="Times New Roman"/>
        <charset val="134"/>
      </rPr>
      <t>2023</t>
    </r>
    <r>
      <rPr>
        <b/>
        <sz val="18"/>
        <rFont val="宋体"/>
        <charset val="134"/>
      </rPr>
      <t>年盐边县地方政府债务限额及余额情况决算表</t>
    </r>
  </si>
  <si>
    <r>
      <rPr>
        <b/>
        <sz val="11"/>
        <rFont val="宋体"/>
        <charset val="134"/>
      </rPr>
      <t>地</t>
    </r>
    <r>
      <rPr>
        <b/>
        <sz val="11"/>
        <rFont val="Times New Roman"/>
        <charset val="134"/>
      </rPr>
      <t xml:space="preserve">   </t>
    </r>
    <r>
      <rPr>
        <b/>
        <sz val="11"/>
        <rFont val="宋体"/>
        <charset val="134"/>
      </rPr>
      <t>区</t>
    </r>
  </si>
  <si>
    <r>
      <rPr>
        <b/>
        <sz val="11"/>
        <rFont val="Times New Roman"/>
        <charset val="134"/>
      </rPr>
      <t>2023</t>
    </r>
    <r>
      <rPr>
        <b/>
        <sz val="11"/>
        <rFont val="宋体"/>
        <charset val="134"/>
      </rPr>
      <t>年债务限额</t>
    </r>
  </si>
  <si>
    <r>
      <rPr>
        <b/>
        <sz val="11"/>
        <rFont val="Times New Roman"/>
        <charset val="134"/>
      </rPr>
      <t>2023</t>
    </r>
    <r>
      <rPr>
        <b/>
        <sz val="11"/>
        <rFont val="宋体"/>
        <charset val="134"/>
      </rPr>
      <t>年债务余额</t>
    </r>
  </si>
  <si>
    <r>
      <rPr>
        <b/>
        <sz val="11"/>
        <rFont val="宋体"/>
        <charset val="134"/>
      </rPr>
      <t>小计</t>
    </r>
  </si>
  <si>
    <r>
      <rPr>
        <b/>
        <sz val="11"/>
        <rFont val="宋体"/>
        <charset val="134"/>
      </rPr>
      <t>一般债务</t>
    </r>
  </si>
  <si>
    <r>
      <rPr>
        <b/>
        <sz val="11"/>
        <rFont val="宋体"/>
        <charset val="134"/>
      </rPr>
      <t>专项债务</t>
    </r>
  </si>
  <si>
    <r>
      <rPr>
        <b/>
        <sz val="11"/>
        <rFont val="宋体"/>
        <charset val="134"/>
      </rPr>
      <t>公</t>
    </r>
    <r>
      <rPr>
        <b/>
        <sz val="11"/>
        <rFont val="Times New Roman"/>
        <charset val="134"/>
      </rPr>
      <t xml:space="preserve">  </t>
    </r>
    <r>
      <rPr>
        <b/>
        <sz val="11"/>
        <rFont val="宋体"/>
        <charset val="134"/>
      </rPr>
      <t>式</t>
    </r>
  </si>
  <si>
    <t>A=B+C</t>
  </si>
  <si>
    <t>B</t>
  </si>
  <si>
    <t>C</t>
  </si>
  <si>
    <t>D=E+F</t>
  </si>
  <si>
    <t>E</t>
  </si>
  <si>
    <t>F</t>
  </si>
  <si>
    <r>
      <rPr>
        <sz val="11"/>
        <color theme="1"/>
        <rFont val="宋体"/>
        <charset val="134"/>
      </rPr>
      <t>盐边县</t>
    </r>
  </si>
  <si>
    <r>
      <rPr>
        <sz val="11"/>
        <color theme="1"/>
        <rFont val="宋体"/>
        <charset val="134"/>
      </rPr>
      <t>注：省级尚未批复地方债务限额，此表债务限额数据为预计数。</t>
    </r>
  </si>
  <si>
    <t>盐边县政府债券十年到期情况表</t>
  </si>
  <si>
    <t>地  区</t>
  </si>
  <si>
    <t>2024年</t>
  </si>
  <si>
    <t>2025年</t>
  </si>
  <si>
    <t>2026年</t>
  </si>
  <si>
    <t>2027年</t>
  </si>
  <si>
    <t>2028年</t>
  </si>
  <si>
    <t>2029年</t>
  </si>
  <si>
    <t>2030年</t>
  </si>
  <si>
    <t>2031年</t>
  </si>
  <si>
    <t>2032年</t>
  </si>
  <si>
    <r>
      <rPr>
        <b/>
        <sz val="11"/>
        <color theme="1"/>
        <rFont val="Times New Roman"/>
        <charset val="134"/>
      </rPr>
      <t>2033</t>
    </r>
    <r>
      <rPr>
        <sz val="11"/>
        <color theme="1"/>
        <rFont val="宋体"/>
        <charset val="134"/>
      </rPr>
      <t>年</t>
    </r>
  </si>
  <si>
    <t>2023年盐边县地方政府债务还本付息情况表</t>
  </si>
  <si>
    <t>地区</t>
  </si>
  <si>
    <t>2023年政府债务还本支出</t>
  </si>
  <si>
    <t>2023年政府债务付息支出</t>
  </si>
  <si>
    <t>一般债务还本支出</t>
  </si>
  <si>
    <t>专项债务还本支出</t>
  </si>
  <si>
    <t>一般债务付息支出</t>
  </si>
  <si>
    <t>专项债务付息支出</t>
  </si>
  <si>
    <t>公式</t>
  </si>
  <si>
    <r>
      <rPr>
        <sz val="12"/>
        <rFont val="宋体"/>
        <charset val="134"/>
      </rPr>
      <t>A</t>
    </r>
    <r>
      <rPr>
        <sz val="12"/>
        <rFont val="宋体"/>
        <charset val="134"/>
      </rPr>
      <t>=B+C</t>
    </r>
  </si>
  <si>
    <t>2023年盐边县新增地方政府债券情况表</t>
  </si>
  <si>
    <t>地 区</t>
  </si>
  <si>
    <t>新增债券发行情况</t>
  </si>
  <si>
    <t>公 式</t>
  </si>
  <si>
    <t>2023年盐边县专项债券收入、支出及专项收入情况表</t>
  </si>
  <si>
    <t>单位：亿元</t>
  </si>
  <si>
    <r>
      <rPr>
        <b/>
        <sz val="11"/>
        <rFont val="宋体"/>
        <charset val="134"/>
      </rPr>
      <t>本级</t>
    </r>
  </si>
  <si>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</si>
  <si>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</si>
  <si>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</si>
  <si>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</si>
  <si>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</si>
  <si>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</si>
  <si>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</si>
  <si>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</si>
  <si>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r>
      <t>2023</t>
    </r>
    <r>
      <rPr>
        <b/>
        <sz val="20"/>
        <rFont val="宋体"/>
        <charset val="0"/>
      </rPr>
      <t>年盐边县县本级重大政府投资计划和重大投资项目表</t>
    </r>
  </si>
  <si>
    <t>项目名称</t>
  </si>
  <si>
    <t>项目概况</t>
  </si>
  <si>
    <t>城市燃气管道等老化更新改造</t>
  </si>
  <si>
    <t>改造更新庭院管道11058米，立管23496米，配套埋地阀19座；更换中一级低压调压箱38台；用户端更换橡胶软管14336根，加装燃气报警器及配套切断阀7168个，自闭阀14336个。</t>
  </si>
  <si>
    <t>2023年灾后重建和防灾减灾能力建设专项（排水设施方向）</t>
  </si>
  <si>
    <t>清源社区雨污分流、县医院段管网改造、桐子林社区月谭小区管网改造，主要工程量为建设排水管网DN30、DN1000规格共计约3549米，PVCU排水管规格DN100DN200约844米，钢管325规格187米，排水沟1195米，污水井153座、跌水井20座等雨污处理设施。</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</si>
</sst>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0.0_ "/>
    <numFmt numFmtId="178" formatCode="0.00_ "/>
    <numFmt numFmtId="179" formatCode="_(* #,##0_);_(* \(#,##0\);_(* &quot;-&quot;??_);_(@_)"/>
    <numFmt numFmtId="180" formatCode="0_);[Red]\(0\)"/>
    <numFmt numFmtId="181" formatCode="0.00_);[Red]\(0.00\)"/>
    <numFmt numFmtId="182" formatCode="#,##0_ "/>
    <numFmt numFmtId="183" formatCode="_ * #,##0_ ;_ * \-#,##0_ ;_ * &quot;-&quot;??_ ;_ @_ "/>
    <numFmt numFmtId="184" formatCode="0_ "/>
    <numFmt numFmtId="185" formatCode="#,##0.0_ "/>
    <numFmt numFmtId="186" formatCode="#,##0.00_ "/>
  </numFmts>
  <fonts count="75">
    <font>
      <sz val="11"/>
      <color theme="1"/>
      <name val="宋体"/>
      <charset val="134"/>
      <scheme val="minor"/>
    </font>
    <font>
      <b/>
      <sz val="20"/>
      <name val="Arial"/>
      <charset val="0"/>
    </font>
    <font>
      <sz val="10"/>
      <name val="Arial"/>
      <charset val="0"/>
    </font>
    <font>
      <sz val="10"/>
      <name val="宋体"/>
      <charset val="134"/>
    </font>
    <font>
      <b/>
      <sz val="10"/>
      <name val="宋体"/>
      <charset val="134"/>
    </font>
    <font>
      <sz val="11"/>
      <name val="仿宋_GB2312"/>
      <charset val="134"/>
    </font>
    <font>
      <sz val="12"/>
      <name val="仿宋_GB2312"/>
      <charset val="134"/>
    </font>
    <font>
      <sz val="11"/>
      <color theme="1"/>
      <name val="Times New Roman"/>
      <charset val="134"/>
    </font>
    <font>
      <b/>
      <sz val="14"/>
      <color theme="1"/>
      <name val="宋体"/>
      <charset val="134"/>
      <scheme val="minor"/>
    </font>
    <font>
      <sz val="12"/>
      <name val="宋体"/>
      <charset val="134"/>
    </font>
    <font>
      <b/>
      <sz val="11"/>
      <name val="宋体"/>
      <charset val="134"/>
      <scheme val="minor"/>
    </font>
    <font>
      <b/>
      <sz val="11"/>
      <name val="宋体"/>
      <charset val="134"/>
    </font>
    <font>
      <sz val="11"/>
      <color rgb="FF000000"/>
      <name val="宋体"/>
      <charset val="134"/>
    </font>
    <font>
      <sz val="11"/>
      <name val="宋体"/>
      <charset val="134"/>
      <scheme val="minor"/>
    </font>
    <font>
      <b/>
      <sz val="16"/>
      <color theme="1"/>
      <name val="宋体"/>
      <charset val="134"/>
      <scheme val="minor"/>
    </font>
    <font>
      <sz val="14"/>
      <color theme="1"/>
      <name val="宋体"/>
      <charset val="134"/>
      <scheme val="minor"/>
    </font>
    <font>
      <b/>
      <sz val="11"/>
      <color theme="1"/>
      <name val="宋体"/>
      <charset val="134"/>
      <scheme val="minor"/>
    </font>
    <font>
      <sz val="8"/>
      <color theme="1"/>
      <name val="宋体"/>
      <charset val="134"/>
      <scheme val="minor"/>
    </font>
    <font>
      <b/>
      <sz val="18"/>
      <name val="宋体"/>
      <charset val="134"/>
    </font>
    <font>
      <b/>
      <sz val="18"/>
      <name val="Times New Roman"/>
      <charset val="134"/>
    </font>
    <font>
      <b/>
      <sz val="11"/>
      <color theme="1"/>
      <name val="宋体"/>
      <charset val="134"/>
    </font>
    <font>
      <b/>
      <sz val="11"/>
      <color theme="1"/>
      <name val="Times New Roman"/>
      <charset val="134"/>
    </font>
    <font>
      <sz val="11"/>
      <color theme="1"/>
      <name val="宋体"/>
      <charset val="134"/>
    </font>
    <font>
      <sz val="18"/>
      <color theme="1"/>
      <name val="宋体"/>
      <charset val="134"/>
      <scheme val="minor"/>
    </font>
    <font>
      <sz val="11"/>
      <color indexed="8"/>
      <name val="宋体"/>
      <charset val="134"/>
      <scheme val="minor"/>
    </font>
    <font>
      <b/>
      <sz val="11"/>
      <name val="Times New Roman"/>
      <charset val="134"/>
    </font>
    <font>
      <sz val="11"/>
      <name val="Times New Roman"/>
      <charset val="134"/>
    </font>
    <font>
      <b/>
      <sz val="11"/>
      <name val="SimSun"/>
      <charset val="134"/>
    </font>
    <font>
      <sz val="11"/>
      <name val="宋体"/>
      <charset val="134"/>
    </font>
    <font>
      <sz val="16"/>
      <color theme="1"/>
      <name val="Times New Roman"/>
      <charset val="134"/>
    </font>
    <font>
      <b/>
      <sz val="18"/>
      <color theme="1"/>
      <name val="Times New Roman"/>
      <charset val="134"/>
    </font>
    <font>
      <b/>
      <sz val="16"/>
      <name val="Times New Roman"/>
      <charset val="134"/>
    </font>
    <font>
      <sz val="11"/>
      <color indexed="8"/>
      <name val="Times New Roman"/>
      <charset val="134"/>
    </font>
    <font>
      <b/>
      <sz val="20"/>
      <name val="方正小标宋简体"/>
      <charset val="134"/>
    </font>
    <font>
      <sz val="12"/>
      <color indexed="8"/>
      <name val="宋体"/>
      <charset val="134"/>
      <scheme val="minor"/>
    </font>
    <font>
      <sz val="10"/>
      <color indexed="8"/>
      <name val="宋体"/>
      <charset val="134"/>
      <scheme val="minor"/>
    </font>
    <font>
      <sz val="10"/>
      <name val="宋体"/>
      <charset val="134"/>
      <scheme val="minor"/>
    </font>
    <font>
      <b/>
      <sz val="11"/>
      <color theme="1"/>
      <name val="方正书宋_GBK"/>
      <charset val="134"/>
    </font>
    <font>
      <b/>
      <sz val="11"/>
      <name val="方正书宋_GBK"/>
      <charset val="134"/>
    </font>
    <font>
      <sz val="11"/>
      <color theme="1"/>
      <name val="方正书宋_GBK"/>
      <charset val="134"/>
    </font>
    <font>
      <sz val="12"/>
      <color theme="1"/>
      <name val="Times New Roman"/>
      <charset val="134"/>
    </font>
    <font>
      <sz val="11"/>
      <color rgb="FFFF0000"/>
      <name val="宋体"/>
      <charset val="134"/>
      <scheme val="minor"/>
    </font>
    <font>
      <sz val="18"/>
      <name val="Calibri"/>
      <charset val="0"/>
    </font>
    <font>
      <sz val="1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9"/>
      <name val="宋体"/>
      <charset val="134"/>
    </font>
    <font>
      <b/>
      <sz val="20"/>
      <name val="宋体"/>
      <charset val="0"/>
    </font>
    <font>
      <b/>
      <sz val="18"/>
      <name val="方正小标宋简体"/>
      <charset val="134"/>
    </font>
    <font>
      <sz val="11"/>
      <name val="SimSun"/>
      <charset val="134"/>
    </font>
    <font>
      <b/>
      <sz val="18"/>
      <color theme="1"/>
      <name val="宋体"/>
      <charset val="134"/>
    </font>
    <font>
      <b/>
      <sz val="16"/>
      <color theme="1"/>
      <name val="宋体"/>
      <charset val="134"/>
    </font>
    <font>
      <b/>
      <sz val="18"/>
      <color theme="1"/>
      <name val="方正书宋_GBK"/>
      <charset val="134"/>
    </font>
    <font>
      <b/>
      <sz val="16"/>
      <name val="宋体"/>
      <charset val="134"/>
    </font>
    <font>
      <b/>
      <sz val="16"/>
      <name val="方正书宋_GBK"/>
      <charset val="134"/>
    </font>
    <font>
      <b/>
      <sz val="18"/>
      <name val="方正书宋_GBK"/>
      <charset val="134"/>
    </font>
    <font>
      <sz val="18"/>
      <name val="宋体"/>
      <charset val="0"/>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7">
    <xf numFmtId="0" fontId="0" fillId="0" borderId="0"/>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44" fillId="3" borderId="0" applyNumberFormat="0" applyBorder="0" applyAlignment="0" applyProtection="0">
      <alignment vertical="center"/>
    </xf>
    <xf numFmtId="0" fontId="45" fillId="4" borderId="13" applyNumberFormat="0" applyAlignment="0" applyProtection="0">
      <alignment vertical="center"/>
    </xf>
    <xf numFmtId="0" fontId="9" fillId="0" borderId="0">
      <alignment vertical="center"/>
    </xf>
    <xf numFmtId="41" fontId="0" fillId="0" borderId="0" applyFont="0" applyFill="0" applyBorder="0" applyAlignment="0" applyProtection="0">
      <alignment vertical="center"/>
    </xf>
    <xf numFmtId="0" fontId="44" fillId="5" borderId="0" applyNumberFormat="0" applyBorder="0" applyAlignment="0" applyProtection="0">
      <alignment vertical="center"/>
    </xf>
    <xf numFmtId="0" fontId="46" fillId="6" borderId="0" applyNumberFormat="0" applyBorder="0" applyAlignment="0" applyProtection="0">
      <alignment vertical="center"/>
    </xf>
    <xf numFmtId="43" fontId="0" fillId="0" borderId="0" applyFont="0" applyFill="0" applyBorder="0" applyAlignment="0" applyProtection="0">
      <alignment vertical="center"/>
    </xf>
    <xf numFmtId="0" fontId="47" fillId="7" borderId="0" applyNumberFormat="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0" fillId="8" borderId="14" applyNumberFormat="0" applyFont="0" applyAlignment="0" applyProtection="0">
      <alignment vertical="center"/>
    </xf>
    <xf numFmtId="0" fontId="9" fillId="0" borderId="0">
      <alignment vertical="center"/>
    </xf>
    <xf numFmtId="0" fontId="47" fillId="9" borderId="0" applyNumberFormat="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15" applyNumberFormat="0" applyFill="0" applyAlignment="0" applyProtection="0">
      <alignment vertical="center"/>
    </xf>
    <xf numFmtId="0" fontId="55" fillId="0" borderId="15" applyNumberFormat="0" applyFill="0" applyAlignment="0" applyProtection="0">
      <alignment vertical="center"/>
    </xf>
    <xf numFmtId="0" fontId="47" fillId="10" borderId="0" applyNumberFormat="0" applyBorder="0" applyAlignment="0" applyProtection="0">
      <alignment vertical="center"/>
    </xf>
    <xf numFmtId="0" fontId="50" fillId="0" borderId="16" applyNumberFormat="0" applyFill="0" applyAlignment="0" applyProtection="0">
      <alignment vertical="center"/>
    </xf>
    <xf numFmtId="0" fontId="47" fillId="11" borderId="0" applyNumberFormat="0" applyBorder="0" applyAlignment="0" applyProtection="0">
      <alignment vertical="center"/>
    </xf>
    <xf numFmtId="0" fontId="56" fillId="12" borderId="17" applyNumberFormat="0" applyAlignment="0" applyProtection="0">
      <alignment vertical="center"/>
    </xf>
    <xf numFmtId="0" fontId="57" fillId="12" borderId="13" applyNumberFormat="0" applyAlignment="0" applyProtection="0">
      <alignment vertical="center"/>
    </xf>
    <xf numFmtId="0" fontId="58" fillId="13" borderId="18" applyNumberFormat="0" applyAlignment="0" applyProtection="0">
      <alignment vertical="center"/>
    </xf>
    <xf numFmtId="0" fontId="44" fillId="14" borderId="0" applyNumberFormat="0" applyBorder="0" applyAlignment="0" applyProtection="0">
      <alignment vertical="center"/>
    </xf>
    <xf numFmtId="0" fontId="47" fillId="15" borderId="0" applyNumberFormat="0" applyBorder="0" applyAlignment="0" applyProtection="0">
      <alignment vertical="center"/>
    </xf>
    <xf numFmtId="0" fontId="59" fillId="0" borderId="19" applyNumberFormat="0" applyFill="0" applyAlignment="0" applyProtection="0">
      <alignment vertical="center"/>
    </xf>
    <xf numFmtId="0" fontId="60" fillId="0" borderId="20" applyNumberFormat="0" applyFill="0" applyAlignment="0" applyProtection="0">
      <alignment vertical="center"/>
    </xf>
    <xf numFmtId="0" fontId="61" fillId="16" borderId="0" applyNumberFormat="0" applyBorder="0" applyAlignment="0" applyProtection="0">
      <alignment vertical="center"/>
    </xf>
    <xf numFmtId="0" fontId="62" fillId="17" borderId="0" applyNumberFormat="0" applyBorder="0" applyAlignment="0" applyProtection="0">
      <alignment vertical="center"/>
    </xf>
    <xf numFmtId="0" fontId="9" fillId="0" borderId="0"/>
    <xf numFmtId="0" fontId="44" fillId="18" borderId="0" applyNumberFormat="0" applyBorder="0" applyAlignment="0" applyProtection="0">
      <alignment vertical="center"/>
    </xf>
    <xf numFmtId="0" fontId="47"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4" fillId="22" borderId="0" applyNumberFormat="0" applyBorder="0" applyAlignment="0" applyProtection="0">
      <alignment vertical="center"/>
    </xf>
    <xf numFmtId="0" fontId="9" fillId="0" borderId="0"/>
    <xf numFmtId="0" fontId="44"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7" fillId="28" borderId="0" applyNumberFormat="0" applyBorder="0" applyAlignment="0" applyProtection="0">
      <alignment vertical="center"/>
    </xf>
    <xf numFmtId="0" fontId="44"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63" fillId="0" borderId="0"/>
    <xf numFmtId="0" fontId="9" fillId="0" borderId="0">
      <alignment vertical="center"/>
    </xf>
    <xf numFmtId="0" fontId="44" fillId="32" borderId="0" applyNumberFormat="0" applyBorder="0" applyAlignment="0" applyProtection="0">
      <alignment vertical="center"/>
    </xf>
    <xf numFmtId="0" fontId="47" fillId="33" borderId="0" applyNumberFormat="0" applyBorder="0" applyAlignment="0" applyProtection="0">
      <alignment vertical="center"/>
    </xf>
    <xf numFmtId="0" fontId="0" fillId="0" borderId="0"/>
    <xf numFmtId="0" fontId="0" fillId="0" borderId="0">
      <alignment vertical="center"/>
    </xf>
    <xf numFmtId="0" fontId="12" fillId="0" borderId="0">
      <alignment vertical="center"/>
    </xf>
    <xf numFmtId="0" fontId="24" fillId="0" borderId="0">
      <alignment vertical="center"/>
    </xf>
    <xf numFmtId="0" fontId="0" fillId="0" borderId="0"/>
    <xf numFmtId="43" fontId="63" fillId="0" borderId="0" applyFont="0" applyFill="0" applyBorder="0" applyAlignment="0" applyProtection="0">
      <alignment vertical="center"/>
    </xf>
    <xf numFmtId="0" fontId="0" fillId="0" borderId="0"/>
    <xf numFmtId="43" fontId="0" fillId="0" borderId="0" applyFont="0" applyFill="0" applyBorder="0" applyAlignment="0" applyProtection="0">
      <alignment vertical="center"/>
    </xf>
    <xf numFmtId="0" fontId="64" fillId="0" borderId="0"/>
    <xf numFmtId="0" fontId="9" fillId="0" borderId="0">
      <alignment vertical="center"/>
    </xf>
  </cellStyleXfs>
  <cellXfs count="339">
    <xf numFmtId="0" fontId="0" fillId="0" borderId="0" xfId="0"/>
    <xf numFmtId="0" fontId="1" fillId="0" borderId="0" xfId="0" applyFont="1" applyFill="1" applyBorder="1" applyAlignment="1">
      <alignment horizontal="center" vertical="center"/>
    </xf>
    <xf numFmtId="0" fontId="2" fillId="0" borderId="0" xfId="0" applyFont="1" applyFill="1" applyBorder="1" applyAlignment="1">
      <alignment vertical="center"/>
    </xf>
    <xf numFmtId="179" fontId="2" fillId="0" borderId="0" xfId="10" applyNumberFormat="1" applyFont="1" applyFill="1" applyAlignment="1">
      <alignment vertical="center" wrapText="1"/>
    </xf>
    <xf numFmtId="0" fontId="3" fillId="0" borderId="0" xfId="0" applyFont="1" applyFill="1" applyBorder="1" applyAlignment="1">
      <alignment horizontal="right" vertical="center"/>
    </xf>
    <xf numFmtId="0" fontId="4" fillId="0" borderId="1" xfId="0" applyFont="1" applyFill="1" applyBorder="1" applyAlignment="1">
      <alignment horizontal="center" vertical="center" wrapText="1"/>
    </xf>
    <xf numFmtId="179" fontId="4" fillId="0" borderId="1" xfId="1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58" applyFont="1" applyFill="1" applyAlignment="1">
      <alignment horizontal="center" vertical="center"/>
    </xf>
    <xf numFmtId="0" fontId="7" fillId="0" borderId="0" xfId="58" applyFont="1" applyFill="1" applyAlignment="1">
      <alignment vertical="center"/>
    </xf>
    <xf numFmtId="0" fontId="8"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Font="1" applyFill="1" applyBorder="1" applyAlignment="1">
      <alignment horizontal="right" vertical="center"/>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vertical="center" wrapText="1"/>
    </xf>
    <xf numFmtId="2" fontId="12" fillId="0" borderId="2" xfId="0" applyNumberFormat="1" applyFont="1" applyFill="1" applyBorder="1" applyAlignment="1">
      <alignment vertical="center" shrinkToFit="1"/>
    </xf>
    <xf numFmtId="0" fontId="13" fillId="0" borderId="2" xfId="0" applyFont="1" applyFill="1" applyBorder="1" applyAlignment="1">
      <alignment vertical="center" wrapText="1"/>
    </xf>
    <xf numFmtId="180" fontId="12" fillId="0" borderId="2" xfId="0" applyNumberFormat="1" applyFont="1" applyFill="1" applyBorder="1" applyAlignment="1">
      <alignment vertical="center" shrinkToFit="1"/>
    </xf>
    <xf numFmtId="0" fontId="14" fillId="0" borderId="0" xfId="0" applyFont="1" applyFill="1" applyBorder="1" applyAlignment="1">
      <alignment horizontal="center" vertical="center"/>
    </xf>
    <xf numFmtId="0" fontId="15" fillId="0" borderId="0" xfId="0" applyFont="1" applyFill="1" applyBorder="1" applyAlignment="1">
      <alignment horizontal="center"/>
    </xf>
    <xf numFmtId="0" fontId="16" fillId="0" borderId="1"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9" fillId="0" borderId="1" xfId="0" applyFont="1" applyFill="1" applyBorder="1" applyAlignment="1">
      <alignment horizontal="center" vertical="center"/>
    </xf>
    <xf numFmtId="181" fontId="9" fillId="0" borderId="1"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9" fillId="0" borderId="9" xfId="0" applyFont="1" applyFill="1" applyBorder="1" applyAlignment="1">
      <alignment horizontal="center" vertical="center"/>
    </xf>
    <xf numFmtId="0" fontId="9" fillId="0" borderId="1" xfId="0" applyFont="1" applyFill="1" applyBorder="1" applyAlignment="1">
      <alignment vertical="center"/>
    </xf>
    <xf numFmtId="43" fontId="18" fillId="0" borderId="0" xfId="10" applyFont="1" applyFill="1" applyAlignment="1" applyProtection="1">
      <alignment horizontal="center" vertical="center" wrapText="1"/>
    </xf>
    <xf numFmtId="43" fontId="19" fillId="0" borderId="0" xfId="10" applyFont="1" applyFill="1" applyAlignment="1" applyProtection="1">
      <alignment horizontal="center" vertical="center" wrapText="1"/>
    </xf>
    <xf numFmtId="0" fontId="20" fillId="0" borderId="1" xfId="58" applyFont="1" applyFill="1" applyBorder="1" applyAlignment="1">
      <alignment horizontal="center" vertical="center"/>
    </xf>
    <xf numFmtId="0" fontId="21" fillId="0" borderId="1" xfId="58" applyNumberFormat="1" applyFont="1" applyFill="1" applyBorder="1" applyAlignment="1">
      <alignment horizontal="center" vertical="center" wrapText="1"/>
    </xf>
    <xf numFmtId="0" fontId="22" fillId="0" borderId="1" xfId="58" applyFont="1" applyFill="1" applyBorder="1" applyAlignment="1">
      <alignment horizontal="center" vertical="center"/>
    </xf>
    <xf numFmtId="182" fontId="7" fillId="0" borderId="1" xfId="58" applyNumberFormat="1" applyFont="1" applyFill="1" applyBorder="1" applyAlignment="1">
      <alignment horizontal="right" vertical="center" wrapText="1"/>
    </xf>
    <xf numFmtId="43" fontId="19" fillId="0" borderId="0" xfId="10" applyFont="1" applyFill="1" applyBorder="1" applyAlignment="1" applyProtection="1">
      <alignment horizontal="center" vertical="center" wrapText="1"/>
    </xf>
    <xf numFmtId="0" fontId="22" fillId="0" borderId="0" xfId="58" applyFont="1" applyFill="1" applyAlignment="1">
      <alignment horizontal="center" vertical="center"/>
    </xf>
    <xf numFmtId="0" fontId="23" fillId="0" borderId="0" xfId="0" applyFont="1" applyFill="1"/>
    <xf numFmtId="0" fontId="0" fillId="0" borderId="0" xfId="0" applyFill="1"/>
    <xf numFmtId="0" fontId="13" fillId="0" borderId="0" xfId="60" applyFont="1" applyFill="1" applyBorder="1" applyAlignment="1">
      <alignment vertical="center" wrapText="1"/>
    </xf>
    <xf numFmtId="0" fontId="24" fillId="0" borderId="0" xfId="60" applyFont="1" applyFill="1" applyAlignment="1">
      <alignment vertical="center"/>
    </xf>
    <xf numFmtId="0" fontId="13" fillId="0" borderId="0" xfId="60" applyFont="1" applyFill="1" applyBorder="1" applyAlignment="1">
      <alignment horizontal="right" vertical="center" wrapText="1"/>
    </xf>
    <xf numFmtId="0" fontId="25" fillId="0" borderId="1" xfId="60" applyFont="1" applyFill="1" applyBorder="1" applyAlignment="1">
      <alignment horizontal="center" vertical="center" wrapText="1"/>
    </xf>
    <xf numFmtId="0" fontId="7" fillId="0" borderId="1" xfId="58" applyFont="1" applyFill="1" applyBorder="1" applyAlignment="1">
      <alignment horizontal="center" vertical="center"/>
    </xf>
    <xf numFmtId="182" fontId="26" fillId="0" borderId="1" xfId="60" applyNumberFormat="1" applyFont="1" applyFill="1" applyBorder="1" applyAlignment="1">
      <alignment vertical="center" wrapText="1"/>
    </xf>
    <xf numFmtId="0" fontId="7" fillId="0" borderId="3" xfId="0" applyFont="1" applyFill="1" applyBorder="1" applyAlignment="1">
      <alignment horizontal="left" vertical="center"/>
    </xf>
    <xf numFmtId="0" fontId="7" fillId="0" borderId="0" xfId="0" applyFont="1" applyFill="1"/>
    <xf numFmtId="0" fontId="7" fillId="0" borderId="0" xfId="0" applyFont="1" applyAlignment="1">
      <alignment horizontal="center"/>
    </xf>
    <xf numFmtId="0" fontId="7" fillId="0" borderId="0" xfId="0" applyFont="1" applyAlignment="1">
      <alignment horizontal="center" vertical="center" wrapText="1"/>
    </xf>
    <xf numFmtId="0" fontId="21" fillId="0" borderId="0" xfId="0" applyFont="1" applyAlignment="1">
      <alignment horizontal="center" vertical="center" wrapText="1"/>
    </xf>
    <xf numFmtId="0" fontId="7" fillId="0" borderId="0" xfId="0" applyFont="1"/>
    <xf numFmtId="0" fontId="7" fillId="0" borderId="0" xfId="0" applyFont="1" applyAlignment="1">
      <alignment horizontal="center" vertical="center"/>
    </xf>
    <xf numFmtId="183" fontId="7" fillId="0" borderId="0" xfId="10" applyNumberFormat="1" applyFont="1" applyAlignment="1"/>
    <xf numFmtId="0" fontId="26" fillId="0" borderId="0" xfId="60" applyFont="1" applyFill="1" applyBorder="1" applyAlignment="1">
      <alignment horizontal="right" vertical="center" wrapText="1"/>
    </xf>
    <xf numFmtId="183" fontId="26" fillId="0" borderId="0" xfId="10" applyNumberFormat="1" applyFont="1" applyFill="1" applyBorder="1" applyAlignment="1" applyProtection="1">
      <alignment horizontal="right" vertical="center" wrapText="1"/>
    </xf>
    <xf numFmtId="0" fontId="25" fillId="0" borderId="10" xfId="60" applyFont="1" applyFill="1" applyBorder="1" applyAlignment="1">
      <alignment horizontal="center" vertical="center" wrapText="1"/>
    </xf>
    <xf numFmtId="0" fontId="27" fillId="0" borderId="1" xfId="60" applyFont="1" applyFill="1" applyBorder="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26" fillId="0" borderId="1" xfId="60" applyNumberFormat="1" applyFont="1" applyFill="1" applyBorder="1" applyAlignment="1">
      <alignment horizontal="center" vertical="center" wrapText="1"/>
    </xf>
    <xf numFmtId="49" fontId="26" fillId="0" borderId="1" xfId="60" applyNumberFormat="1" applyFont="1" applyFill="1" applyBorder="1" applyAlignment="1">
      <alignment horizontal="center" vertical="center" wrapText="1"/>
    </xf>
    <xf numFmtId="0" fontId="28" fillId="0" borderId="1" xfId="60" applyNumberFormat="1" applyFont="1" applyFill="1" applyBorder="1" applyAlignment="1">
      <alignment horizontal="center" vertical="center" wrapText="1"/>
    </xf>
    <xf numFmtId="183" fontId="7" fillId="0" borderId="1" xfId="10" applyNumberFormat="1" applyFont="1" applyBorder="1" applyAlignment="1">
      <alignment horizontal="center" vertical="center" wrapText="1"/>
    </xf>
    <xf numFmtId="0" fontId="21" fillId="0" borderId="1" xfId="0" applyNumberFormat="1" applyFont="1" applyBorder="1" applyAlignment="1">
      <alignment horizontal="center" vertical="center" wrapText="1"/>
    </xf>
    <xf numFmtId="183" fontId="21" fillId="0" borderId="1" xfId="10" applyNumberFormat="1" applyFont="1" applyBorder="1" applyAlignment="1">
      <alignment horizontal="center" vertical="center" wrapText="1"/>
    </xf>
    <xf numFmtId="49" fontId="25" fillId="0" borderId="1" xfId="60" applyNumberFormat="1" applyFont="1" applyFill="1" applyBorder="1" applyAlignment="1">
      <alignment horizontal="center" vertical="center" wrapText="1"/>
    </xf>
    <xf numFmtId="0" fontId="21" fillId="0" borderId="0" xfId="58" applyFont="1" applyFill="1" applyAlignment="1">
      <alignment vertical="center" wrapText="1"/>
    </xf>
    <xf numFmtId="0" fontId="7" fillId="0" borderId="0" xfId="58" applyFont="1" applyFill="1" applyAlignment="1">
      <alignment horizontal="right" vertical="center" wrapText="1"/>
    </xf>
    <xf numFmtId="0" fontId="21" fillId="0" borderId="1" xfId="58" applyFont="1" applyFill="1" applyBorder="1" applyAlignment="1">
      <alignment horizontal="center" vertical="center" wrapText="1"/>
    </xf>
    <xf numFmtId="0" fontId="7" fillId="0" borderId="1" xfId="58" applyNumberFormat="1" applyFont="1" applyFill="1" applyBorder="1" applyAlignment="1">
      <alignment vertical="center" wrapText="1"/>
    </xf>
    <xf numFmtId="0" fontId="7" fillId="0" borderId="0" xfId="58" applyFont="1" applyFill="1" applyBorder="1" applyAlignment="1">
      <alignment horizontal="left" vertical="center" wrapText="1"/>
    </xf>
    <xf numFmtId="0" fontId="29" fillId="0" borderId="0" xfId="58" applyFont="1" applyFill="1" applyAlignment="1">
      <alignment vertical="center"/>
    </xf>
    <xf numFmtId="0" fontId="7" fillId="0" borderId="0" xfId="58" applyFont="1" applyFill="1" applyAlignment="1">
      <alignment vertical="center" wrapText="1"/>
    </xf>
    <xf numFmtId="0" fontId="7" fillId="0" borderId="11" xfId="58" applyFont="1" applyFill="1" applyBorder="1" applyAlignment="1">
      <alignment horizontal="right" vertical="center" wrapText="1"/>
    </xf>
    <xf numFmtId="0" fontId="7" fillId="0" borderId="3" xfId="58" applyFont="1" applyFill="1" applyBorder="1" applyAlignment="1">
      <alignment horizontal="left" vertical="center" wrapText="1"/>
    </xf>
    <xf numFmtId="43" fontId="30" fillId="0" borderId="0" xfId="10" applyFont="1" applyFill="1" applyAlignment="1" applyProtection="1">
      <alignment horizontal="center" vertical="center" wrapText="1"/>
    </xf>
    <xf numFmtId="182" fontId="26" fillId="0" borderId="2" xfId="58" applyNumberFormat="1" applyFont="1" applyFill="1" applyBorder="1" applyAlignment="1">
      <alignment horizontal="right" vertical="center" wrapText="1"/>
    </xf>
    <xf numFmtId="0" fontId="0" fillId="0" borderId="0" xfId="0" applyFill="1" applyAlignment="1">
      <alignment vertical="center"/>
    </xf>
    <xf numFmtId="0" fontId="16" fillId="0" borderId="0" xfId="0" applyFont="1" applyFill="1" applyAlignment="1">
      <alignment vertical="center"/>
    </xf>
    <xf numFmtId="0" fontId="0" fillId="0" borderId="0" xfId="0" applyFill="1" applyAlignment="1">
      <alignment horizontal="center"/>
    </xf>
    <xf numFmtId="43" fontId="31" fillId="0" borderId="0" xfId="10" applyFont="1" applyFill="1" applyAlignment="1" applyProtection="1">
      <alignment horizontal="center" vertical="center" wrapText="1"/>
    </xf>
    <xf numFmtId="0" fontId="7" fillId="0" borderId="0" xfId="0" applyFont="1" applyFill="1" applyAlignment="1">
      <alignment vertical="center"/>
    </xf>
    <xf numFmtId="0" fontId="22" fillId="0" borderId="0" xfId="0" applyFont="1" applyFill="1" applyAlignment="1">
      <alignment horizontal="center" vertical="center"/>
    </xf>
    <xf numFmtId="0" fontId="21" fillId="0" borderId="1" xfId="0" applyFont="1" applyFill="1" applyBorder="1" applyAlignment="1">
      <alignment horizontal="center" vertical="center"/>
    </xf>
    <xf numFmtId="0" fontId="20" fillId="0" borderId="1" xfId="0" applyFont="1" applyFill="1" applyBorder="1" applyAlignment="1">
      <alignment horizontal="center" vertical="center"/>
    </xf>
    <xf numFmtId="43" fontId="21" fillId="0" borderId="1" xfId="10" applyFont="1" applyFill="1" applyBorder="1" applyAlignment="1">
      <alignment horizontal="left" vertical="center"/>
    </xf>
    <xf numFmtId="183" fontId="21" fillId="0" borderId="1" xfId="10" applyNumberFormat="1" applyFont="1" applyFill="1" applyBorder="1" applyAlignment="1">
      <alignment horizontal="left" vertical="center"/>
    </xf>
    <xf numFmtId="43" fontId="7" fillId="0" borderId="1" xfId="10" applyFont="1" applyFill="1" applyBorder="1" applyAlignment="1">
      <alignment vertical="center" wrapText="1"/>
    </xf>
    <xf numFmtId="183" fontId="7" fillId="0" borderId="1" xfId="10" applyNumberFormat="1" applyFont="1" applyFill="1" applyBorder="1" applyAlignment="1">
      <alignment vertical="center" wrapText="1"/>
    </xf>
    <xf numFmtId="0" fontId="0" fillId="0" borderId="0" xfId="0" applyFill="1" applyAlignment="1">
      <alignment horizontal="center" vertical="center"/>
    </xf>
    <xf numFmtId="183" fontId="21" fillId="0" borderId="1" xfId="10" applyNumberFormat="1" applyFont="1" applyFill="1" applyBorder="1" applyAlignment="1">
      <alignment vertical="center" wrapText="1"/>
    </xf>
    <xf numFmtId="183" fontId="21" fillId="0" borderId="1" xfId="0" applyNumberFormat="1" applyFont="1" applyFill="1" applyBorder="1" applyAlignment="1">
      <alignment horizontal="center" vertical="center"/>
    </xf>
    <xf numFmtId="0" fontId="22" fillId="0" borderId="0" xfId="0" applyFont="1" applyFill="1" applyAlignment="1">
      <alignment horizontal="left" vertical="center" wrapText="1"/>
    </xf>
    <xf numFmtId="0" fontId="7" fillId="0" borderId="0" xfId="3" applyFont="1" applyFill="1" applyAlignment="1">
      <alignment horizontal="center" vertical="center"/>
    </xf>
    <xf numFmtId="184" fontId="32" fillId="0" borderId="0" xfId="3" applyNumberFormat="1" applyFont="1" applyFill="1" applyBorder="1" applyAlignment="1">
      <alignment horizontal="center" vertical="center"/>
    </xf>
    <xf numFmtId="0" fontId="7" fillId="0" borderId="0" xfId="0" applyFont="1" applyFill="1" applyAlignment="1">
      <alignment horizontal="center" vertical="center"/>
    </xf>
    <xf numFmtId="0" fontId="7" fillId="0" borderId="11" xfId="0" applyFont="1" applyFill="1" applyBorder="1" applyAlignment="1">
      <alignment horizontal="center" vertical="center" wrapText="1"/>
    </xf>
    <xf numFmtId="0" fontId="20" fillId="0" borderId="1" xfId="0" applyFont="1" applyFill="1" applyBorder="1" applyAlignment="1">
      <alignment horizontal="center" vertical="center" wrapText="1"/>
    </xf>
    <xf numFmtId="185" fontId="20" fillId="0" borderId="1" xfId="0" applyNumberFormat="1" applyFont="1" applyFill="1" applyBorder="1" applyAlignment="1">
      <alignment horizontal="center" vertical="center" wrapText="1"/>
    </xf>
    <xf numFmtId="0" fontId="11" fillId="0" borderId="1" xfId="54" applyFont="1" applyFill="1" applyBorder="1" applyAlignment="1">
      <alignment horizontal="left" vertical="center" wrapText="1"/>
    </xf>
    <xf numFmtId="183" fontId="25" fillId="0" borderId="1" xfId="10" applyNumberFormat="1" applyFont="1" applyFill="1" applyBorder="1" applyAlignment="1">
      <alignment horizontal="center" vertical="center" wrapText="1"/>
    </xf>
    <xf numFmtId="178" fontId="21" fillId="0" borderId="1" xfId="10" applyNumberFormat="1" applyFont="1" applyFill="1" applyBorder="1" applyAlignment="1">
      <alignment vertical="center"/>
    </xf>
    <xf numFmtId="0" fontId="26" fillId="0" borderId="1" xfId="54" applyFont="1" applyFill="1" applyBorder="1" applyAlignment="1">
      <alignment horizontal="left" vertical="center" wrapText="1"/>
    </xf>
    <xf numFmtId="183" fontId="7" fillId="0" borderId="1" xfId="10" applyNumberFormat="1" applyFont="1" applyFill="1" applyBorder="1" applyAlignment="1">
      <alignment vertical="center"/>
    </xf>
    <xf numFmtId="178" fontId="7" fillId="0" borderId="1" xfId="10" applyNumberFormat="1" applyFont="1" applyFill="1" applyBorder="1" applyAlignment="1">
      <alignment vertical="center"/>
    </xf>
    <xf numFmtId="183" fontId="26" fillId="0" borderId="1" xfId="10" applyNumberFormat="1" applyFont="1" applyFill="1" applyBorder="1" applyAlignment="1">
      <alignment horizontal="center" vertical="center" wrapText="1"/>
    </xf>
    <xf numFmtId="183" fontId="32" fillId="0" borderId="1" xfId="10" applyNumberFormat="1" applyFont="1" applyFill="1" applyBorder="1" applyAlignment="1">
      <alignment horizontal="center" vertical="center"/>
    </xf>
    <xf numFmtId="183" fontId="25" fillId="2" borderId="1" xfId="10" applyNumberFormat="1" applyFont="1" applyFill="1" applyBorder="1" applyAlignment="1">
      <alignment horizontal="center" vertical="center" wrapText="1"/>
    </xf>
    <xf numFmtId="0" fontId="11" fillId="0" borderId="1" xfId="54" applyFont="1" applyFill="1" applyBorder="1" applyAlignment="1">
      <alignment horizontal="center" vertical="center" wrapText="1"/>
    </xf>
    <xf numFmtId="0" fontId="0" fillId="0" borderId="0" xfId="0" applyFont="1" applyFill="1" applyAlignment="1">
      <alignment horizontal="left" vertical="center" wrapText="1"/>
    </xf>
    <xf numFmtId="183" fontId="0" fillId="0" borderId="0" xfId="0" applyNumberFormat="1" applyFill="1" applyAlignment="1">
      <alignment horizontal="right" vertical="center" wrapText="1"/>
    </xf>
    <xf numFmtId="3" fontId="0" fillId="0" borderId="0" xfId="0" applyNumberFormat="1" applyFill="1" applyAlignment="1">
      <alignment horizontal="right" vertical="center" wrapText="1"/>
    </xf>
    <xf numFmtId="43" fontId="7" fillId="0" borderId="0" xfId="10" applyFont="1" applyFill="1" applyAlignment="1">
      <alignment horizontal="right" vertical="center" wrapText="1"/>
    </xf>
    <xf numFmtId="43" fontId="0" fillId="0" borderId="0" xfId="10" applyFont="1" applyFill="1" applyAlignment="1">
      <alignment horizontal="right" vertical="center" wrapText="1"/>
    </xf>
    <xf numFmtId="0" fontId="0" fillId="0" borderId="0" xfId="41" applyFont="1" applyFill="1" applyAlignment="1">
      <alignment horizontal="center" vertical="center" wrapText="1"/>
    </xf>
    <xf numFmtId="183" fontId="0" fillId="0" borderId="0" xfId="41" applyNumberFormat="1" applyFont="1" applyFill="1" applyAlignment="1">
      <alignment horizontal="right" vertical="center" wrapText="1"/>
    </xf>
    <xf numFmtId="3" fontId="0" fillId="0" borderId="0" xfId="41" applyNumberFormat="1" applyFont="1" applyFill="1" applyAlignment="1">
      <alignment horizontal="right" vertical="center" wrapText="1"/>
    </xf>
    <xf numFmtId="43" fontId="7" fillId="0" borderId="11" xfId="10" applyFont="1" applyFill="1" applyBorder="1" applyAlignment="1">
      <alignment horizontal="right" vertical="center" wrapText="1"/>
    </xf>
    <xf numFmtId="0" fontId="11" fillId="0" borderId="1" xfId="6" applyFont="1" applyFill="1" applyBorder="1" applyAlignment="1">
      <alignment horizontal="left" vertical="center" wrapText="1"/>
    </xf>
    <xf numFmtId="183" fontId="25" fillId="0" borderId="1" xfId="10" applyNumberFormat="1" applyFont="1" applyFill="1" applyBorder="1" applyAlignment="1" applyProtection="1">
      <alignment horizontal="right" vertical="center" wrapText="1"/>
    </xf>
    <xf numFmtId="178" fontId="21" fillId="0" borderId="1" xfId="10" applyNumberFormat="1" applyFont="1" applyFill="1" applyBorder="1" applyAlignment="1">
      <alignment vertical="center" wrapText="1"/>
    </xf>
    <xf numFmtId="0" fontId="26" fillId="0" borderId="1" xfId="6" applyFont="1" applyFill="1" applyBorder="1" applyAlignment="1">
      <alignment horizontal="left" vertical="center" wrapText="1"/>
    </xf>
    <xf numFmtId="183" fontId="26" fillId="0" borderId="1" xfId="10" applyNumberFormat="1" applyFont="1" applyFill="1" applyBorder="1" applyAlignment="1" applyProtection="1">
      <alignment horizontal="right" vertical="center" wrapText="1"/>
    </xf>
    <xf numFmtId="183" fontId="7" fillId="0" borderId="1" xfId="10" applyNumberFormat="1" applyFont="1" applyFill="1" applyBorder="1" applyAlignment="1">
      <alignment horizontal="right" vertical="center" wrapText="1"/>
    </xf>
    <xf numFmtId="178" fontId="7" fillId="0" borderId="1" xfId="10" applyNumberFormat="1" applyFont="1" applyFill="1" applyBorder="1" applyAlignment="1">
      <alignment vertical="center" wrapText="1"/>
    </xf>
    <xf numFmtId="183" fontId="26" fillId="0" borderId="1" xfId="6" applyNumberFormat="1" applyFont="1" applyFill="1" applyBorder="1" applyAlignment="1">
      <alignment horizontal="right" vertical="center" wrapText="1"/>
    </xf>
    <xf numFmtId="183" fontId="25" fillId="0" borderId="1" xfId="10" applyNumberFormat="1" applyFont="1" applyFill="1" applyBorder="1" applyAlignment="1">
      <alignment horizontal="right" vertical="center" wrapText="1"/>
    </xf>
    <xf numFmtId="0" fontId="11" fillId="0" borderId="1" xfId="6" applyFont="1" applyFill="1" applyBorder="1" applyAlignment="1">
      <alignment horizontal="center" vertical="center" wrapText="1"/>
    </xf>
    <xf numFmtId="0" fontId="33" fillId="0" borderId="0" xfId="36" applyFont="1" applyFill="1" applyAlignment="1">
      <alignment horizontal="center" vertical="center" wrapText="1"/>
    </xf>
    <xf numFmtId="0" fontId="33" fillId="0" borderId="0" xfId="36" applyFont="1" applyFill="1" applyAlignment="1">
      <alignment horizontal="center" vertical="center"/>
    </xf>
    <xf numFmtId="0" fontId="34" fillId="0" borderId="0" xfId="65" applyFont="1" applyFill="1" applyBorder="1" applyAlignment="1">
      <alignment horizontal="right" vertical="center"/>
    </xf>
    <xf numFmtId="0" fontId="35" fillId="0" borderId="0" xfId="65" applyFont="1" applyFill="1" applyBorder="1" applyAlignment="1">
      <alignment horizontal="right" vertical="center"/>
    </xf>
    <xf numFmtId="0" fontId="36" fillId="0" borderId="0" xfId="66" applyFont="1" applyFill="1" applyBorder="1" applyAlignment="1">
      <alignment horizontal="right" vertical="center"/>
    </xf>
    <xf numFmtId="0" fontId="10" fillId="0" borderId="1" xfId="66" applyFont="1" applyFill="1" applyBorder="1" applyAlignment="1">
      <alignment horizontal="center" vertical="center"/>
    </xf>
    <xf numFmtId="0" fontId="10" fillId="0" borderId="1" xfId="66" applyFont="1" applyFill="1" applyBorder="1" applyAlignment="1">
      <alignment horizontal="center" vertical="center" wrapText="1"/>
    </xf>
    <xf numFmtId="0" fontId="10" fillId="0" borderId="1" xfId="36" applyFont="1" applyFill="1" applyBorder="1" applyAlignment="1">
      <alignment vertical="center"/>
    </xf>
    <xf numFmtId="0" fontId="24" fillId="0" borderId="1" xfId="65" applyFont="1" applyFill="1" applyBorder="1" applyAlignment="1">
      <alignment vertical="center"/>
    </xf>
    <xf numFmtId="0" fontId="13" fillId="0" borderId="1" xfId="36" applyFont="1" applyFill="1" applyBorder="1" applyAlignment="1">
      <alignment vertical="center"/>
    </xf>
    <xf numFmtId="0" fontId="13" fillId="0" borderId="1" xfId="36" applyFont="1" applyFill="1" applyBorder="1" applyAlignment="1">
      <alignment horizontal="left" vertical="center" indent="2"/>
    </xf>
    <xf numFmtId="0" fontId="13" fillId="0" borderId="1" xfId="36" applyFont="1" applyFill="1" applyBorder="1" applyAlignment="1">
      <alignment horizontal="right" vertical="center" wrapText="1"/>
    </xf>
    <xf numFmtId="0" fontId="13" fillId="0" borderId="1" xfId="36" applyFont="1" applyFill="1" applyBorder="1" applyAlignment="1">
      <alignment horizontal="right" vertical="center"/>
    </xf>
    <xf numFmtId="177" fontId="10" fillId="0" borderId="1" xfId="43" applyNumberFormat="1" applyFont="1" applyFill="1" applyBorder="1" applyAlignment="1">
      <alignment horizontal="right" vertical="center" wrapText="1"/>
    </xf>
    <xf numFmtId="0" fontId="10" fillId="0" borderId="9" xfId="36" applyFont="1" applyFill="1" applyBorder="1" applyAlignment="1">
      <alignment horizontal="center" vertical="center"/>
    </xf>
    <xf numFmtId="0" fontId="10" fillId="0" borderId="1" xfId="36" applyFont="1" applyFill="1" applyBorder="1" applyAlignment="1">
      <alignment horizontal="right" vertical="center" wrapText="1"/>
    </xf>
    <xf numFmtId="0" fontId="24" fillId="0" borderId="0" xfId="65" applyFont="1" applyFill="1" applyBorder="1" applyAlignment="1">
      <alignment vertical="center"/>
    </xf>
    <xf numFmtId="0" fontId="21" fillId="0" borderId="0" xfId="0" applyFont="1" applyFill="1" applyAlignment="1">
      <alignment horizontal="center" vertical="center"/>
    </xf>
    <xf numFmtId="0" fontId="21" fillId="0" borderId="0" xfId="0" applyFont="1" applyFill="1" applyAlignment="1">
      <alignment vertical="center"/>
    </xf>
    <xf numFmtId="183" fontId="7" fillId="0" borderId="0" xfId="10" applyNumberFormat="1" applyFont="1" applyFill="1" applyAlignment="1">
      <alignment vertical="center"/>
    </xf>
    <xf numFmtId="183" fontId="7" fillId="0" borderId="11" xfId="10" applyNumberFormat="1" applyFont="1" applyFill="1" applyBorder="1" applyAlignment="1">
      <alignment horizontal="right" vertical="center"/>
    </xf>
    <xf numFmtId="183" fontId="20" fillId="0" borderId="1" xfId="10" applyNumberFormat="1" applyFont="1" applyFill="1" applyBorder="1" applyAlignment="1">
      <alignment horizontal="center" vertical="center"/>
    </xf>
    <xf numFmtId="183" fontId="21" fillId="0" borderId="1" xfId="10" applyNumberFormat="1" applyFont="1" applyFill="1" applyBorder="1" applyAlignment="1">
      <alignment horizontal="center" vertical="center"/>
    </xf>
    <xf numFmtId="0" fontId="7" fillId="0" borderId="1" xfId="0" applyFont="1" applyFill="1" applyBorder="1" applyAlignment="1">
      <alignment vertical="center"/>
    </xf>
    <xf numFmtId="3" fontId="7" fillId="0" borderId="1" xfId="10" applyNumberFormat="1" applyFont="1" applyFill="1" applyBorder="1" applyAlignment="1">
      <alignment vertical="center"/>
    </xf>
    <xf numFmtId="0" fontId="26" fillId="0" borderId="1" xfId="0" applyNumberFormat="1" applyFont="1" applyFill="1" applyBorder="1" applyAlignment="1" applyProtection="1">
      <alignment vertical="center"/>
    </xf>
    <xf numFmtId="0" fontId="28" fillId="0" borderId="1" xfId="0" applyNumberFormat="1" applyFont="1" applyFill="1" applyBorder="1" applyAlignment="1" applyProtection="1">
      <alignment vertical="center"/>
    </xf>
    <xf numFmtId="0" fontId="37" fillId="0" borderId="1" xfId="0" applyFont="1" applyFill="1" applyBorder="1" applyAlignment="1">
      <alignment horizontal="center" vertical="center"/>
    </xf>
    <xf numFmtId="183" fontId="21" fillId="0" borderId="1" xfId="10" applyNumberFormat="1" applyFont="1" applyFill="1" applyBorder="1" applyAlignment="1">
      <alignment vertical="center"/>
    </xf>
    <xf numFmtId="0" fontId="38" fillId="0" borderId="1" xfId="0" applyNumberFormat="1" applyFont="1" applyFill="1" applyBorder="1" applyAlignment="1" applyProtection="1">
      <alignment horizontal="center" vertical="center"/>
    </xf>
    <xf numFmtId="0" fontId="16" fillId="0" borderId="0" xfId="0" applyFont="1" applyFill="1" applyAlignment="1">
      <alignment horizontal="center" vertical="center" wrapText="1"/>
    </xf>
    <xf numFmtId="0" fontId="16" fillId="0" borderId="0" xfId="0" applyFont="1" applyFill="1" applyAlignment="1">
      <alignment vertical="center" wrapText="1"/>
    </xf>
    <xf numFmtId="0" fontId="0" fillId="0" borderId="0" xfId="0" applyFont="1" applyFill="1" applyAlignment="1">
      <alignment vertical="center" wrapText="1"/>
    </xf>
    <xf numFmtId="0" fontId="0" fillId="0" borderId="0" xfId="0" applyFill="1" applyAlignment="1">
      <alignment vertical="center" wrapText="1"/>
    </xf>
    <xf numFmtId="185" fontId="0" fillId="0" borderId="0" xfId="0" applyNumberFormat="1" applyFill="1" applyAlignment="1">
      <alignment vertical="center" wrapText="1"/>
    </xf>
    <xf numFmtId="185" fontId="7" fillId="0" borderId="11" xfId="0" applyNumberFormat="1" applyFont="1" applyFill="1" applyBorder="1" applyAlignment="1">
      <alignment horizontal="center" vertical="center" wrapText="1"/>
    </xf>
    <xf numFmtId="0" fontId="16" fillId="0" borderId="1" xfId="0" applyFont="1" applyFill="1" applyBorder="1" applyAlignment="1">
      <alignment vertical="center" wrapText="1"/>
    </xf>
    <xf numFmtId="182" fontId="26" fillId="0" borderId="1" xfId="0" applyNumberFormat="1" applyFont="1" applyFill="1" applyBorder="1" applyAlignment="1" applyProtection="1">
      <alignment horizontal="right" vertical="center"/>
    </xf>
    <xf numFmtId="185" fontId="26" fillId="0" borderId="1" xfId="0" applyNumberFormat="1" applyFont="1" applyFill="1" applyBorder="1" applyAlignment="1" applyProtection="1">
      <alignment horizontal="right" vertical="center"/>
    </xf>
    <xf numFmtId="182" fontId="25" fillId="0" borderId="1" xfId="0" applyNumberFormat="1" applyFont="1" applyFill="1" applyBorder="1" applyAlignment="1" applyProtection="1">
      <alignment horizontal="right" vertical="center"/>
    </xf>
    <xf numFmtId="186" fontId="25" fillId="0" borderId="1" xfId="0" applyNumberFormat="1" applyFont="1" applyFill="1" applyBorder="1" applyAlignment="1" applyProtection="1">
      <alignment horizontal="right" vertical="center"/>
    </xf>
    <xf numFmtId="0" fontId="0" fillId="0" borderId="1" xfId="0" applyFont="1" applyFill="1" applyBorder="1" applyAlignment="1">
      <alignment vertical="center" wrapText="1"/>
    </xf>
    <xf numFmtId="186" fontId="26" fillId="0" borderId="1" xfId="0" applyNumberFormat="1" applyFont="1" applyFill="1" applyBorder="1" applyAlignment="1" applyProtection="1">
      <alignment horizontal="right" vertical="center"/>
    </xf>
    <xf numFmtId="0" fontId="0" fillId="0" borderId="1" xfId="0" applyFont="1" applyFill="1" applyBorder="1" applyAlignment="1">
      <alignment horizontal="left" vertical="center" wrapText="1"/>
    </xf>
    <xf numFmtId="0" fontId="0" fillId="0" borderId="1" xfId="0" applyFill="1" applyBorder="1" applyAlignment="1">
      <alignment horizontal="right" vertical="center" wrapText="1"/>
    </xf>
    <xf numFmtId="0" fontId="0" fillId="0" borderId="1" xfId="0"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0" fillId="0" borderId="3" xfId="0" applyFont="1" applyFill="1" applyBorder="1" applyAlignment="1">
      <alignment vertical="center" wrapText="1"/>
    </xf>
    <xf numFmtId="0" fontId="0" fillId="0" borderId="3" xfId="0" applyFont="1" applyFill="1" applyBorder="1" applyAlignment="1">
      <alignment horizontal="left" vertical="center" wrapText="1"/>
    </xf>
    <xf numFmtId="0" fontId="0" fillId="0" borderId="3" xfId="0" applyFill="1" applyBorder="1" applyAlignment="1">
      <alignment horizontal="left" vertical="center" wrapText="1"/>
    </xf>
    <xf numFmtId="0" fontId="0" fillId="0" borderId="0" xfId="0" applyAlignment="1">
      <alignment vertical="center"/>
    </xf>
    <xf numFmtId="0" fontId="7" fillId="0" borderId="0" xfId="0" applyFont="1" applyAlignment="1">
      <alignment vertical="center"/>
    </xf>
    <xf numFmtId="0" fontId="7" fillId="0" borderId="0" xfId="0" applyFont="1" applyAlignment="1">
      <alignment horizontal="right" vertical="center"/>
    </xf>
    <xf numFmtId="183" fontId="20" fillId="0" borderId="1" xfId="10" applyNumberFormat="1" applyFont="1" applyBorder="1" applyAlignment="1">
      <alignment horizontal="center" vertical="center"/>
    </xf>
    <xf numFmtId="0" fontId="28" fillId="0" borderId="1" xfId="0" applyNumberFormat="1" applyFont="1" applyFill="1" applyBorder="1" applyAlignment="1" applyProtection="1">
      <alignment horizontal="left" vertical="center"/>
    </xf>
    <xf numFmtId="182" fontId="26" fillId="2" borderId="1" xfId="0" applyNumberFormat="1" applyFont="1" applyFill="1" applyBorder="1" applyAlignment="1" applyProtection="1">
      <alignment horizontal="right" vertical="center"/>
    </xf>
    <xf numFmtId="0" fontId="0" fillId="0" borderId="0" xfId="0" applyFont="1" applyFill="1" applyAlignment="1">
      <alignment vertical="center"/>
    </xf>
    <xf numFmtId="0" fontId="39" fillId="0" borderId="0" xfId="0" applyFont="1" applyFill="1" applyAlignment="1">
      <alignment horizontal="right" vertical="center"/>
    </xf>
    <xf numFmtId="0" fontId="21" fillId="0" borderId="1" xfId="0" applyFont="1" applyFill="1" applyBorder="1" applyAlignment="1">
      <alignment vertical="center"/>
    </xf>
    <xf numFmtId="182" fontId="7" fillId="0" borderId="0" xfId="0" applyNumberFormat="1" applyFont="1" applyFill="1"/>
    <xf numFmtId="182" fontId="19" fillId="0" borderId="0" xfId="10" applyNumberFormat="1" applyFont="1" applyFill="1" applyAlignment="1" applyProtection="1">
      <alignment horizontal="center" vertical="center" wrapText="1"/>
    </xf>
    <xf numFmtId="0" fontId="26" fillId="0" borderId="11" xfId="0" applyNumberFormat="1" applyFont="1" applyFill="1" applyBorder="1" applyAlignment="1" applyProtection="1">
      <alignment horizontal="right" vertical="center"/>
    </xf>
    <xf numFmtId="182" fontId="26" fillId="0" borderId="11" xfId="0" applyNumberFormat="1" applyFont="1" applyFill="1" applyBorder="1" applyAlignment="1" applyProtection="1">
      <alignment horizontal="right" vertical="center"/>
    </xf>
    <xf numFmtId="0" fontId="11" fillId="0" borderId="1" xfId="0" applyNumberFormat="1" applyFont="1" applyFill="1" applyBorder="1" applyAlignment="1" applyProtection="1">
      <alignment horizontal="center" vertical="center"/>
    </xf>
    <xf numFmtId="182" fontId="25" fillId="0" borderId="1" xfId="0" applyNumberFormat="1" applyFont="1" applyFill="1" applyBorder="1" applyAlignment="1" applyProtection="1">
      <alignment horizontal="center" vertical="center"/>
    </xf>
    <xf numFmtId="0" fontId="0" fillId="0" borderId="1" xfId="0" applyBorder="1"/>
    <xf numFmtId="182" fontId="7" fillId="0" borderId="1" xfId="0" applyNumberFormat="1" applyFont="1" applyBorder="1"/>
    <xf numFmtId="0" fontId="7" fillId="0" borderId="1" xfId="0" applyFont="1" applyFill="1" applyBorder="1"/>
    <xf numFmtId="182" fontId="7" fillId="0" borderId="1" xfId="0" applyNumberFormat="1" applyFont="1" applyFill="1" applyBorder="1"/>
    <xf numFmtId="0" fontId="20" fillId="0" borderId="1" xfId="0" applyFont="1" applyFill="1" applyBorder="1" applyAlignment="1">
      <alignment horizontal="center"/>
    </xf>
    <xf numFmtId="182" fontId="21" fillId="0" borderId="1" xfId="0" applyNumberFormat="1" applyFont="1" applyFill="1" applyBorder="1"/>
    <xf numFmtId="0" fontId="7" fillId="0" borderId="0" xfId="0" applyFont="1" applyFill="1" applyAlignment="1">
      <alignment horizontal="right" vertical="center" wrapText="1"/>
    </xf>
    <xf numFmtId="0" fontId="7" fillId="0" borderId="0" xfId="0" applyFont="1" applyFill="1" applyAlignment="1">
      <alignment horizontal="center" vertical="center" wrapText="1"/>
    </xf>
    <xf numFmtId="0" fontId="21" fillId="0" borderId="0" xfId="0" applyFont="1" applyFill="1" applyAlignment="1">
      <alignment vertical="center" wrapText="1"/>
    </xf>
    <xf numFmtId="0" fontId="7" fillId="0" borderId="0" xfId="0" applyFont="1" applyFill="1" applyAlignment="1">
      <alignment vertical="center" wrapText="1"/>
    </xf>
    <xf numFmtId="182" fontId="7" fillId="0" borderId="0" xfId="0" applyNumberFormat="1" applyFont="1" applyFill="1" applyAlignment="1">
      <alignment vertical="center" wrapText="1"/>
    </xf>
    <xf numFmtId="183" fontId="7" fillId="0" borderId="0" xfId="10" applyNumberFormat="1" applyFont="1" applyFill="1" applyAlignment="1">
      <alignment vertical="center" wrapText="1"/>
    </xf>
    <xf numFmtId="178" fontId="7" fillId="0" borderId="0" xfId="0" applyNumberFormat="1" applyFont="1" applyFill="1" applyAlignment="1">
      <alignment vertical="center" wrapText="1"/>
    </xf>
    <xf numFmtId="186" fontId="7" fillId="0" borderId="0" xfId="0" applyNumberFormat="1" applyFont="1" applyFill="1" applyAlignment="1">
      <alignment vertical="center" wrapText="1"/>
    </xf>
    <xf numFmtId="178" fontId="19" fillId="0" borderId="0" xfId="10" applyNumberFormat="1" applyFont="1" applyFill="1" applyAlignment="1" applyProtection="1">
      <alignment horizontal="center" vertical="center" wrapText="1"/>
    </xf>
    <xf numFmtId="182" fontId="7" fillId="0" borderId="0" xfId="0" applyNumberFormat="1" applyFont="1" applyFill="1" applyAlignment="1">
      <alignment horizontal="right" vertical="center" wrapText="1"/>
    </xf>
    <xf numFmtId="183" fontId="7" fillId="0" borderId="0" xfId="10" applyNumberFormat="1" applyFont="1" applyFill="1" applyAlignment="1">
      <alignment horizontal="right" vertical="center" wrapText="1"/>
    </xf>
    <xf numFmtId="183" fontId="7" fillId="0" borderId="11" xfId="10" applyNumberFormat="1" applyFont="1" applyFill="1" applyBorder="1" applyAlignment="1">
      <alignment vertical="center" wrapText="1"/>
    </xf>
    <xf numFmtId="178" fontId="7" fillId="0" borderId="11" xfId="0" applyNumberFormat="1" applyFont="1" applyFill="1" applyBorder="1" applyAlignment="1">
      <alignment horizontal="center" vertical="center" wrapText="1"/>
    </xf>
    <xf numFmtId="186" fontId="7" fillId="0" borderId="0" xfId="0" applyNumberFormat="1" applyFont="1" applyFill="1" applyAlignment="1">
      <alignment horizontal="right" vertical="center" wrapText="1"/>
    </xf>
    <xf numFmtId="182" fontId="20" fillId="0" borderId="1" xfId="0" applyNumberFormat="1" applyFont="1" applyFill="1" applyBorder="1" applyAlignment="1">
      <alignment horizontal="center" vertical="center" wrapText="1"/>
    </xf>
    <xf numFmtId="178" fontId="20" fillId="0" borderId="1" xfId="0" applyNumberFormat="1" applyFont="1" applyFill="1" applyBorder="1" applyAlignment="1">
      <alignment horizontal="center" vertical="center" wrapText="1"/>
    </xf>
    <xf numFmtId="186" fontId="7" fillId="0" borderId="0" xfId="0" applyNumberFormat="1" applyFont="1" applyFill="1" applyAlignment="1">
      <alignment horizontal="center" vertical="center" wrapText="1"/>
    </xf>
    <xf numFmtId="0" fontId="11" fillId="0" borderId="1" xfId="0" applyNumberFormat="1" applyFont="1" applyFill="1" applyBorder="1" applyAlignment="1" applyProtection="1">
      <alignment vertical="center" wrapText="1"/>
    </xf>
    <xf numFmtId="182" fontId="25" fillId="0" borderId="1" xfId="0" applyNumberFormat="1" applyFont="1" applyFill="1" applyBorder="1" applyAlignment="1" applyProtection="1">
      <alignment horizontal="right" vertical="center" wrapText="1"/>
    </xf>
    <xf numFmtId="3" fontId="25" fillId="0" borderId="1" xfId="0" applyNumberFormat="1" applyFont="1" applyFill="1" applyBorder="1" applyAlignment="1" applyProtection="1">
      <alignment horizontal="right" vertical="center" wrapText="1"/>
    </xf>
    <xf numFmtId="178" fontId="25" fillId="0" borderId="1" xfId="0" applyNumberFormat="1" applyFont="1" applyFill="1" applyBorder="1" applyAlignment="1" applyProtection="1">
      <alignment horizontal="right" vertical="center" wrapText="1"/>
    </xf>
    <xf numFmtId="186" fontId="7" fillId="0" borderId="1" xfId="0" applyNumberFormat="1" applyFont="1" applyFill="1" applyBorder="1" applyAlignment="1">
      <alignment vertical="center" wrapText="1"/>
    </xf>
    <xf numFmtId="182" fontId="26" fillId="0" borderId="1" xfId="0" applyNumberFormat="1" applyFont="1" applyFill="1" applyBorder="1" applyAlignment="1" applyProtection="1">
      <alignment horizontal="right" vertical="center" wrapText="1"/>
    </xf>
    <xf numFmtId="0" fontId="7" fillId="0" borderId="1" xfId="0" applyFont="1" applyFill="1" applyBorder="1" applyAlignment="1">
      <alignment vertical="center" wrapText="1"/>
    </xf>
    <xf numFmtId="178" fontId="26" fillId="0" borderId="1" xfId="0" applyNumberFormat="1" applyFont="1" applyFill="1" applyBorder="1" applyAlignment="1" applyProtection="1">
      <alignment horizontal="right" vertical="center" wrapText="1"/>
    </xf>
    <xf numFmtId="3" fontId="26" fillId="0" borderId="1" xfId="0" applyNumberFormat="1" applyFont="1" applyFill="1" applyBorder="1" applyAlignment="1" applyProtection="1">
      <alignment horizontal="right" vertical="center" wrapText="1"/>
    </xf>
    <xf numFmtId="186" fontId="21" fillId="0" borderId="1" xfId="0" applyNumberFormat="1" applyFont="1" applyFill="1" applyBorder="1" applyAlignment="1">
      <alignment vertical="center" wrapText="1"/>
    </xf>
    <xf numFmtId="3" fontId="7" fillId="0" borderId="0" xfId="0" applyNumberFormat="1" applyFont="1" applyFill="1" applyAlignment="1">
      <alignment vertical="center" wrapText="1"/>
    </xf>
    <xf numFmtId="0" fontId="28" fillId="0" borderId="1" xfId="0" applyNumberFormat="1" applyFont="1" applyFill="1" applyBorder="1" applyAlignment="1" applyProtection="1">
      <alignment vertical="center" wrapText="1"/>
    </xf>
    <xf numFmtId="182" fontId="7" fillId="0" borderId="1" xfId="10" applyNumberFormat="1" applyFont="1" applyFill="1" applyBorder="1" applyAlignment="1">
      <alignment vertical="center" wrapText="1"/>
    </xf>
    <xf numFmtId="0" fontId="22" fillId="0" borderId="1" xfId="0" applyFont="1" applyFill="1" applyBorder="1" applyAlignment="1">
      <alignment horizontal="center" vertical="center" wrapText="1"/>
    </xf>
    <xf numFmtId="182" fontId="0" fillId="0" borderId="1" xfId="0" applyNumberFormat="1" applyFont="1" applyFill="1" applyBorder="1" applyAlignment="1">
      <alignment vertical="center" wrapText="1"/>
    </xf>
    <xf numFmtId="178" fontId="0" fillId="0" borderId="1" xfId="0" applyNumberFormat="1" applyFont="1" applyFill="1" applyBorder="1" applyAlignment="1">
      <alignment vertical="center" wrapText="1"/>
    </xf>
    <xf numFmtId="182" fontId="7" fillId="0" borderId="1" xfId="0" applyNumberFormat="1" applyFont="1" applyFill="1" applyBorder="1" applyAlignment="1">
      <alignment vertical="center" wrapText="1"/>
    </xf>
    <xf numFmtId="178" fontId="7" fillId="0" borderId="1" xfId="0" applyNumberFormat="1" applyFont="1" applyFill="1" applyBorder="1" applyAlignment="1">
      <alignment vertical="center" wrapText="1"/>
    </xf>
    <xf numFmtId="0" fontId="20" fillId="0" borderId="1" xfId="0" applyFont="1" applyFill="1" applyBorder="1" applyAlignment="1">
      <alignment vertical="center" wrapText="1"/>
    </xf>
    <xf numFmtId="182" fontId="21" fillId="0" borderId="1" xfId="0" applyNumberFormat="1" applyFont="1" applyFill="1" applyBorder="1" applyAlignment="1">
      <alignment vertical="center" wrapText="1"/>
    </xf>
    <xf numFmtId="182" fontId="21" fillId="0" borderId="1" xfId="10" applyNumberFormat="1" applyFont="1" applyFill="1" applyBorder="1" applyAlignment="1">
      <alignment vertical="center" wrapText="1"/>
    </xf>
    <xf numFmtId="178" fontId="21" fillId="0" borderId="1" xfId="0" applyNumberFormat="1" applyFont="1" applyFill="1" applyBorder="1" applyAlignment="1">
      <alignment vertical="center" wrapText="1"/>
    </xf>
    <xf numFmtId="0" fontId="21" fillId="0" borderId="1" xfId="0" applyFont="1" applyFill="1" applyBorder="1" applyAlignment="1">
      <alignment vertical="center" wrapText="1"/>
    </xf>
    <xf numFmtId="0" fontId="0" fillId="0" borderId="0" xfId="0" applyFont="1" applyFill="1" applyAlignment="1">
      <alignment horizontal="center" vertical="center" wrapText="1"/>
    </xf>
    <xf numFmtId="182" fontId="0" fillId="0" borderId="0" xfId="0" applyNumberFormat="1" applyFont="1" applyFill="1" applyAlignment="1">
      <alignment horizontal="center" vertical="center" wrapText="1"/>
    </xf>
    <xf numFmtId="186" fontId="7" fillId="0" borderId="0" xfId="0" applyNumberFormat="1" applyFont="1" applyFill="1" applyAlignment="1">
      <alignment vertical="center"/>
    </xf>
    <xf numFmtId="183" fontId="26" fillId="0" borderId="1" xfId="1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xf>
    <xf numFmtId="178" fontId="7" fillId="0" borderId="1" xfId="0" applyNumberFormat="1" applyFont="1" applyFill="1" applyBorder="1" applyAlignment="1">
      <alignment vertical="center"/>
    </xf>
    <xf numFmtId="186" fontId="7" fillId="0" borderId="1" xfId="0" applyNumberFormat="1" applyFont="1" applyFill="1" applyBorder="1" applyAlignment="1">
      <alignment vertical="center"/>
    </xf>
    <xf numFmtId="0" fontId="28" fillId="0" borderId="1" xfId="0" applyNumberFormat="1" applyFont="1" applyFill="1" applyBorder="1" applyAlignment="1" applyProtection="1">
      <alignment horizontal="left" vertical="center" wrapText="1"/>
    </xf>
    <xf numFmtId="183" fontId="25" fillId="0" borderId="1" xfId="10" applyNumberFormat="1" applyFont="1" applyFill="1" applyBorder="1" applyAlignment="1" applyProtection="1">
      <alignment horizontal="right" vertical="center"/>
    </xf>
    <xf numFmtId="3" fontId="25" fillId="0" borderId="1" xfId="0" applyNumberFormat="1" applyFont="1" applyFill="1" applyBorder="1" applyAlignment="1" applyProtection="1">
      <alignment horizontal="right" vertical="center"/>
    </xf>
    <xf numFmtId="178" fontId="21" fillId="0" borderId="1" xfId="0" applyNumberFormat="1" applyFont="1" applyFill="1" applyBorder="1" applyAlignment="1">
      <alignment vertical="center"/>
    </xf>
    <xf numFmtId="186" fontId="21" fillId="0" borderId="1" xfId="0" applyNumberFormat="1" applyFont="1" applyFill="1" applyBorder="1" applyAlignment="1">
      <alignment vertical="center"/>
    </xf>
    <xf numFmtId="0" fontId="26" fillId="0" borderId="0" xfId="0" applyFont="1" applyFill="1" applyAlignment="1">
      <alignment vertical="center" wrapText="1"/>
    </xf>
    <xf numFmtId="183" fontId="38" fillId="0" borderId="1" xfId="10" applyNumberFormat="1" applyFont="1" applyFill="1" applyBorder="1" applyAlignment="1" applyProtection="1">
      <alignment horizontal="center" vertical="center"/>
    </xf>
    <xf numFmtId="0" fontId="26" fillId="0" borderId="1" xfId="0" applyNumberFormat="1" applyFont="1" applyFill="1" applyBorder="1" applyAlignment="1" applyProtection="1">
      <alignment vertical="center" wrapText="1"/>
    </xf>
    <xf numFmtId="0" fontId="38" fillId="0" borderId="1" xfId="0" applyNumberFormat="1" applyFont="1" applyFill="1" applyBorder="1" applyAlignment="1" applyProtection="1">
      <alignment vertical="center" wrapText="1"/>
    </xf>
    <xf numFmtId="0" fontId="11" fillId="0" borderId="1" xfId="0" applyNumberFormat="1" applyFont="1" applyFill="1" applyBorder="1" applyAlignment="1" applyProtection="1">
      <alignment horizontal="center" vertical="center" wrapText="1"/>
    </xf>
    <xf numFmtId="178" fontId="25" fillId="0" borderId="1" xfId="10" applyNumberFormat="1" applyFont="1" applyFill="1" applyBorder="1" applyAlignment="1" applyProtection="1">
      <alignment horizontal="right" vertical="center"/>
    </xf>
    <xf numFmtId="182" fontId="21" fillId="0" borderId="1" xfId="0" applyNumberFormat="1" applyFont="1" applyFill="1" applyBorder="1" applyAlignment="1">
      <alignment vertical="center"/>
    </xf>
    <xf numFmtId="0" fontId="7" fillId="0" borderId="0" xfId="0" applyFont="1" applyFill="1" applyBorder="1" applyAlignment="1">
      <alignment horizontal="center" vertical="center" wrapText="1"/>
    </xf>
    <xf numFmtId="3" fontId="25" fillId="0" borderId="1" xfId="10" applyNumberFormat="1" applyFont="1" applyFill="1" applyBorder="1" applyAlignment="1" applyProtection="1">
      <alignment horizontal="right" vertical="center"/>
    </xf>
    <xf numFmtId="178" fontId="25" fillId="0" borderId="12" xfId="10" applyNumberFormat="1" applyFont="1" applyFill="1" applyBorder="1" applyAlignment="1" applyProtection="1">
      <alignment horizontal="right" vertical="center"/>
    </xf>
    <xf numFmtId="3" fontId="26" fillId="0" borderId="1" xfId="10" applyNumberFormat="1" applyFont="1" applyFill="1" applyBorder="1" applyAlignment="1" applyProtection="1">
      <alignment horizontal="right" vertical="center"/>
    </xf>
    <xf numFmtId="178" fontId="26" fillId="0" borderId="1" xfId="10" applyNumberFormat="1" applyFont="1" applyFill="1" applyBorder="1" applyAlignment="1" applyProtection="1">
      <alignment horizontal="right" vertical="center"/>
    </xf>
    <xf numFmtId="178" fontId="26" fillId="0" borderId="12" xfId="10" applyNumberFormat="1" applyFont="1" applyFill="1" applyBorder="1" applyAlignment="1" applyProtection="1">
      <alignment horizontal="right" vertical="center"/>
    </xf>
    <xf numFmtId="3" fontId="7" fillId="0" borderId="1" xfId="0" applyNumberFormat="1" applyFont="1" applyFill="1" applyBorder="1" applyAlignment="1">
      <alignment vertical="center"/>
    </xf>
    <xf numFmtId="182" fontId="7" fillId="0" borderId="1" xfId="0" applyNumberFormat="1" applyFont="1" applyFill="1" applyBorder="1" applyAlignment="1">
      <alignment vertical="center"/>
    </xf>
    <xf numFmtId="183" fontId="7" fillId="0" borderId="0" xfId="0" applyNumberFormat="1" applyFont="1" applyFill="1" applyAlignment="1">
      <alignment wrapText="1"/>
    </xf>
    <xf numFmtId="43" fontId="7" fillId="0" borderId="0" xfId="10" applyFont="1" applyFill="1" applyAlignment="1">
      <alignment wrapText="1"/>
    </xf>
    <xf numFmtId="0" fontId="7" fillId="0" borderId="0" xfId="0" applyFont="1" applyFill="1" applyAlignment="1">
      <alignment wrapText="1"/>
    </xf>
    <xf numFmtId="43" fontId="28" fillId="0" borderId="0" xfId="10" applyFont="1" applyFill="1" applyAlignment="1" applyProtection="1">
      <alignment horizontal="right" vertical="center" wrapText="1"/>
    </xf>
    <xf numFmtId="43" fontId="26" fillId="0" borderId="0" xfId="10" applyFont="1" applyFill="1" applyAlignment="1" applyProtection="1">
      <alignment horizontal="right" vertical="center" wrapText="1"/>
    </xf>
    <xf numFmtId="0" fontId="22" fillId="0" borderId="0" xfId="0" applyFont="1" applyFill="1" applyAlignment="1">
      <alignment wrapText="1"/>
    </xf>
    <xf numFmtId="0" fontId="25" fillId="0" borderId="1" xfId="0" applyNumberFormat="1" applyFont="1" applyFill="1" applyBorder="1" applyAlignment="1" applyProtection="1">
      <alignment vertical="center" wrapText="1"/>
    </xf>
    <xf numFmtId="0" fontId="40" fillId="0" borderId="0" xfId="0" applyFont="1" applyFill="1" applyAlignment="1">
      <alignment vertical="center" wrapText="1"/>
    </xf>
    <xf numFmtId="0" fontId="26" fillId="0" borderId="0" xfId="0" applyFont="1" applyFill="1" applyAlignment="1">
      <alignment wrapText="1"/>
    </xf>
    <xf numFmtId="182" fontId="7" fillId="0" borderId="0" xfId="0" applyNumberFormat="1" applyFont="1" applyFill="1" applyAlignment="1">
      <alignment wrapText="1"/>
    </xf>
    <xf numFmtId="186" fontId="7" fillId="0" borderId="0" xfId="0" applyNumberFormat="1" applyFont="1" applyFill="1" applyAlignment="1">
      <alignment wrapText="1"/>
    </xf>
    <xf numFmtId="43" fontId="19" fillId="0" borderId="0" xfId="10" applyFont="1" applyFill="1" applyAlignment="1" applyProtection="1">
      <alignment horizontal="center" wrapText="1"/>
    </xf>
    <xf numFmtId="182" fontId="25" fillId="0" borderId="0" xfId="10" applyNumberFormat="1" applyFont="1" applyFill="1" applyAlignment="1" applyProtection="1">
      <alignment horizontal="center" wrapText="1"/>
    </xf>
    <xf numFmtId="186" fontId="19" fillId="0" borderId="0" xfId="10" applyNumberFormat="1" applyFont="1" applyFill="1" applyAlignment="1" applyProtection="1">
      <alignment horizontal="center" wrapText="1"/>
    </xf>
    <xf numFmtId="186" fontId="7" fillId="0" borderId="11" xfId="0" applyNumberFormat="1" applyFont="1" applyFill="1" applyBorder="1" applyAlignment="1">
      <alignment horizontal="center" wrapText="1"/>
    </xf>
    <xf numFmtId="0" fontId="7" fillId="0" borderId="11" xfId="0" applyFont="1" applyFill="1" applyBorder="1" applyAlignment="1">
      <alignment horizontal="center" wrapText="1"/>
    </xf>
    <xf numFmtId="0" fontId="11" fillId="0" borderId="1" xfId="0" applyFont="1" applyFill="1" applyBorder="1" applyAlignment="1">
      <alignment horizontal="center" vertical="center" wrapText="1"/>
    </xf>
    <xf numFmtId="182" fontId="16" fillId="0" borderId="1" xfId="0" applyNumberFormat="1" applyFont="1" applyFill="1" applyBorder="1" applyAlignment="1">
      <alignment horizontal="center" vertical="center" wrapText="1"/>
    </xf>
    <xf numFmtId="186"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86" fontId="40" fillId="0" borderId="0" xfId="0" applyNumberFormat="1" applyFont="1" applyFill="1" applyAlignment="1">
      <alignment vertical="center" wrapText="1"/>
    </xf>
    <xf numFmtId="0" fontId="4" fillId="0" borderId="1" xfId="0" applyNumberFormat="1" applyFont="1" applyFill="1" applyBorder="1" applyAlignment="1" applyProtection="1">
      <alignment horizontal="left" vertical="center"/>
    </xf>
    <xf numFmtId="3" fontId="26" fillId="0" borderId="1" xfId="0" applyNumberFormat="1" applyFont="1" applyFill="1" applyBorder="1" applyAlignment="1"/>
    <xf numFmtId="182" fontId="26" fillId="0" borderId="1" xfId="0" applyNumberFormat="1" applyFont="1" applyFill="1" applyBorder="1" applyAlignment="1" applyProtection="1">
      <alignment horizontal="right"/>
    </xf>
    <xf numFmtId="186" fontId="7" fillId="0" borderId="1" xfId="0" applyNumberFormat="1" applyFont="1" applyBorder="1" applyAlignment="1"/>
    <xf numFmtId="186" fontId="7" fillId="0" borderId="1" xfId="0" applyNumberFormat="1" applyFont="1" applyBorder="1"/>
    <xf numFmtId="0" fontId="26" fillId="0" borderId="1" xfId="0" applyFont="1" applyFill="1" applyBorder="1" applyAlignment="1"/>
    <xf numFmtId="0" fontId="3" fillId="0" borderId="1" xfId="0" applyNumberFormat="1" applyFont="1" applyFill="1" applyBorder="1" applyAlignment="1" applyProtection="1">
      <alignment horizontal="left" vertical="center"/>
    </xf>
    <xf numFmtId="0" fontId="4" fillId="0" borderId="1" xfId="0" applyNumberFormat="1" applyFont="1" applyFill="1" applyBorder="1" applyAlignment="1" applyProtection="1">
      <alignment vertical="center"/>
    </xf>
    <xf numFmtId="0" fontId="3" fillId="0" borderId="1" xfId="0" applyNumberFormat="1" applyFont="1" applyFill="1" applyBorder="1" applyAlignment="1" applyProtection="1">
      <alignment vertical="center"/>
    </xf>
    <xf numFmtId="0" fontId="4" fillId="0" borderId="1" xfId="0" applyNumberFormat="1" applyFont="1" applyFill="1" applyBorder="1" applyAlignment="1" applyProtection="1">
      <alignment horizontal="center" vertical="center"/>
    </xf>
    <xf numFmtId="182" fontId="7" fillId="0" borderId="1" xfId="0" applyNumberFormat="1" applyFont="1" applyBorder="1" applyAlignment="1"/>
    <xf numFmtId="177" fontId="0" fillId="0" borderId="0" xfId="0" applyNumberFormat="1" applyFill="1" applyAlignment="1">
      <alignment vertical="center" wrapText="1"/>
    </xf>
    <xf numFmtId="177" fontId="7" fillId="0" borderId="11" xfId="0" applyNumberFormat="1" applyFont="1" applyFill="1" applyBorder="1" applyAlignment="1">
      <alignment horizontal="center" vertical="center" wrapText="1"/>
    </xf>
    <xf numFmtId="0" fontId="20" fillId="0" borderId="9" xfId="0" applyFont="1" applyFill="1" applyBorder="1" applyAlignment="1">
      <alignment vertical="center" wrapText="1"/>
    </xf>
    <xf numFmtId="0" fontId="7" fillId="0" borderId="9" xfId="0" applyFont="1" applyFill="1" applyBorder="1" applyAlignment="1">
      <alignment vertical="center" wrapText="1"/>
    </xf>
    <xf numFmtId="0" fontId="22"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176" fontId="0" fillId="0" borderId="0" xfId="13" applyNumberFormat="1" applyFont="1" applyFill="1" applyAlignment="1">
      <alignment vertical="center" wrapText="1"/>
    </xf>
    <xf numFmtId="0" fontId="11" fillId="0" borderId="1" xfId="0" applyNumberFormat="1" applyFont="1" applyFill="1" applyBorder="1" applyAlignment="1" applyProtection="1">
      <alignment vertical="center"/>
    </xf>
    <xf numFmtId="0" fontId="25" fillId="0" borderId="1" xfId="0" applyNumberFormat="1" applyFont="1" applyFill="1" applyBorder="1" applyAlignment="1" applyProtection="1">
      <alignment vertical="center"/>
    </xf>
    <xf numFmtId="0" fontId="22" fillId="0" borderId="1" xfId="0" applyFont="1" applyFill="1" applyBorder="1" applyAlignment="1">
      <alignment vertical="center"/>
    </xf>
    <xf numFmtId="186" fontId="16" fillId="0" borderId="0" xfId="0" applyNumberFormat="1" applyFont="1" applyFill="1" applyAlignment="1">
      <alignment vertical="center" wrapText="1"/>
    </xf>
    <xf numFmtId="186" fontId="0" fillId="0" borderId="0" xfId="0" applyNumberFormat="1" applyFont="1" applyFill="1" applyAlignment="1">
      <alignment vertical="center" wrapText="1"/>
    </xf>
    <xf numFmtId="182" fontId="0" fillId="0" borderId="0" xfId="0" applyNumberFormat="1" applyFont="1" applyFill="1" applyAlignment="1">
      <alignment vertical="center"/>
    </xf>
    <xf numFmtId="182" fontId="25" fillId="2" borderId="1" xfId="0" applyNumberFormat="1" applyFont="1" applyFill="1" applyBorder="1" applyAlignment="1" applyProtection="1">
      <alignment horizontal="right" vertical="center"/>
    </xf>
    <xf numFmtId="186" fontId="7" fillId="0" borderId="1" xfId="0" applyNumberFormat="1" applyFont="1" applyFill="1" applyBorder="1" applyAlignment="1">
      <alignment horizontal="right" vertical="center"/>
    </xf>
    <xf numFmtId="182" fontId="0" fillId="0" borderId="0" xfId="0" applyNumberFormat="1" applyFill="1" applyAlignment="1">
      <alignment vertical="center" wrapText="1"/>
    </xf>
    <xf numFmtId="186" fontId="0" fillId="0" borderId="0" xfId="0" applyNumberFormat="1" applyFont="1" applyFill="1" applyAlignment="1">
      <alignment vertical="center"/>
    </xf>
    <xf numFmtId="0" fontId="25" fillId="0" borderId="1" xfId="0" applyNumberFormat="1" applyFont="1" applyFill="1" applyBorder="1" applyAlignment="1" applyProtection="1">
      <alignment horizontal="center" vertical="center" wrapText="1"/>
    </xf>
    <xf numFmtId="0" fontId="26" fillId="0" borderId="0" xfId="0" applyFont="1" applyFill="1" applyAlignment="1">
      <alignment vertical="center"/>
    </xf>
    <xf numFmtId="176" fontId="7" fillId="0" borderId="0" xfId="13" applyNumberFormat="1" applyFont="1" applyFill="1" applyAlignment="1">
      <alignment vertical="center"/>
    </xf>
    <xf numFmtId="0" fontId="30" fillId="0" borderId="0" xfId="0" applyFont="1" applyFill="1" applyAlignment="1">
      <alignment horizontal="center" vertical="center" wrapText="1"/>
    </xf>
    <xf numFmtId="0" fontId="30" fillId="0" borderId="0" xfId="0" applyFont="1" applyFill="1" applyAlignment="1">
      <alignment horizontal="center" vertical="center"/>
    </xf>
    <xf numFmtId="0" fontId="7" fillId="0" borderId="11" xfId="0" applyFont="1" applyFill="1" applyBorder="1" applyAlignment="1">
      <alignment vertical="center"/>
    </xf>
    <xf numFmtId="186" fontId="26" fillId="0" borderId="1" xfId="0" applyNumberFormat="1" applyFont="1" applyFill="1" applyBorder="1" applyAlignment="1">
      <alignment vertical="center"/>
    </xf>
    <xf numFmtId="183" fontId="20" fillId="0" borderId="1" xfId="10" applyNumberFormat="1" applyFont="1" applyFill="1" applyBorder="1" applyAlignment="1">
      <alignment horizontal="center" vertical="center" wrapText="1"/>
    </xf>
    <xf numFmtId="186" fontId="0" fillId="0" borderId="0" xfId="0" applyNumberFormat="1" applyFill="1" applyAlignment="1">
      <alignment vertical="center" wrapText="1"/>
    </xf>
    <xf numFmtId="186" fontId="16" fillId="0" borderId="0" xfId="0" applyNumberFormat="1" applyFont="1" applyFill="1" applyAlignment="1">
      <alignment horizontal="center" vertical="center" wrapText="1"/>
    </xf>
    <xf numFmtId="0" fontId="20" fillId="0" borderId="9" xfId="0" applyFont="1" applyFill="1" applyBorder="1" applyAlignment="1">
      <alignment horizontal="center" vertical="center" wrapText="1"/>
    </xf>
    <xf numFmtId="0" fontId="41" fillId="0" borderId="0" xfId="0" applyFont="1" applyFill="1" applyAlignment="1">
      <alignment vertical="center" wrapText="1"/>
    </xf>
    <xf numFmtId="0" fontId="42" fillId="0" borderId="0" xfId="0" applyFont="1" applyFill="1" applyBorder="1" applyAlignment="1">
      <alignment horizontal="center"/>
    </xf>
    <xf numFmtId="0" fontId="43" fillId="0" borderId="0" xfId="0" applyFont="1" applyFill="1" applyBorder="1" applyAlignment="1">
      <alignment horizontal="justify"/>
    </xf>
  </cellXfs>
  <cellStyles count="67">
    <cellStyle name="常规" xfId="0" builtinId="0"/>
    <cellStyle name="货币[0]" xfId="1" builtinId="7"/>
    <cellStyle name="货币" xfId="2" builtinId="4"/>
    <cellStyle name="常规 39" xfId="3"/>
    <cellStyle name="20% - 强调文字颜色 3" xfId="4" builtinId="38"/>
    <cellStyle name="输入" xfId="5" builtinId="20"/>
    <cellStyle name="常规_社保基金预算报人大建议表样 3"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常规_2014年全省及省级财政收支执行及2015年预算草案表（20150123，自用稿） 2 2 2" xfId="36"/>
    <cellStyle name="20% - 强调文字颜色 5" xfId="37" builtinId="46"/>
    <cellStyle name="强调文字颜色 1" xfId="38" builtinId="29"/>
    <cellStyle name="20% - 强调文字颜色 1" xfId="39" builtinId="30"/>
    <cellStyle name="40% - 强调文字颜色 1" xfId="40" builtinId="31"/>
    <cellStyle name="常规 38" xfId="41"/>
    <cellStyle name="20% - 强调文字颜色 2" xfId="42" builtinId="34"/>
    <cellStyle name="常规_国资决算以及执行情况0712 2 2 3" xfId="43"/>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常规_2018一般公共预算支出 (功能分类)_1" xfId="53"/>
    <cellStyle name="常规_社保基金预算报人大建议表样" xfId="54"/>
    <cellStyle name="40% - 强调文字颜色 6" xfId="55" builtinId="51"/>
    <cellStyle name="60% - 强调文字颜色 6" xfId="56" builtinId="52"/>
    <cellStyle name="Normal" xfId="57"/>
    <cellStyle name="常规 2" xfId="58"/>
    <cellStyle name="常规 28" xfId="59"/>
    <cellStyle name="常规 3" xfId="60"/>
    <cellStyle name="常规 4" xfId="61"/>
    <cellStyle name="千位分隔 2" xfId="62"/>
    <cellStyle name="常规 5" xfId="63"/>
    <cellStyle name="千位分隔 3" xfId="64"/>
    <cellStyle name="常规 36" xfId="65"/>
    <cellStyle name="常规_国有资本经营预算表样 2 2 3" xfId="66"/>
  </cellStyle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haredStrings" Target="sharedStrings.xml"/><Relationship Id="rId45" Type="http://schemas.openxmlformats.org/officeDocument/2006/relationships/styles" Target="styles.xml"/><Relationship Id="rId44" Type="http://schemas.openxmlformats.org/officeDocument/2006/relationships/theme" Target="theme/theme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3"/>
  <sheetViews>
    <sheetView topLeftCell="A13" workbookViewId="0">
      <selection activeCell="D30" sqref="D30"/>
    </sheetView>
  </sheetViews>
  <sheetFormatPr defaultColWidth="9" defaultRowHeight="13.5"/>
  <cols>
    <col min="1" max="1" width="82.25" customWidth="1"/>
  </cols>
  <sheetData>
    <row r="1" ht="23.25" spans="1:1">
      <c r="A1" s="337" t="s">
        <v>0</v>
      </c>
    </row>
    <row r="2" ht="22.5" spans="1:1">
      <c r="A2" s="338" t="s">
        <v>1</v>
      </c>
    </row>
    <row r="3" ht="22.5" spans="1:1">
      <c r="A3" s="338" t="s">
        <v>2</v>
      </c>
    </row>
    <row r="4" ht="22.5" spans="1:1">
      <c r="A4" s="338" t="s">
        <v>3</v>
      </c>
    </row>
    <row r="5" ht="22.5" spans="1:1">
      <c r="A5" s="338" t="s">
        <v>4</v>
      </c>
    </row>
    <row r="6" ht="22.5" spans="1:1">
      <c r="A6" s="338" t="s">
        <v>5</v>
      </c>
    </row>
    <row r="7" ht="22.5" spans="1:1">
      <c r="A7" s="338" t="s">
        <v>6</v>
      </c>
    </row>
    <row r="8" ht="22.5" spans="1:1">
      <c r="A8" s="338" t="s">
        <v>7</v>
      </c>
    </row>
    <row r="9" ht="22.5" spans="1:1">
      <c r="A9" s="338" t="s">
        <v>8</v>
      </c>
    </row>
    <row r="10" ht="22.5" spans="1:1">
      <c r="A10" s="338" t="s">
        <v>9</v>
      </c>
    </row>
    <row r="11" ht="22.5" spans="1:1">
      <c r="A11" s="338" t="s">
        <v>10</v>
      </c>
    </row>
    <row r="12" ht="22.5" spans="1:1">
      <c r="A12" s="338" t="s">
        <v>11</v>
      </c>
    </row>
    <row r="13" ht="22.5" spans="1:1">
      <c r="A13" s="338" t="s">
        <v>12</v>
      </c>
    </row>
    <row r="14" ht="22.5" spans="1:1">
      <c r="A14" s="338" t="s">
        <v>13</v>
      </c>
    </row>
    <row r="15" ht="22.5" spans="1:1">
      <c r="A15" s="338" t="s">
        <v>14</v>
      </c>
    </row>
    <row r="16" ht="22.5" spans="1:1">
      <c r="A16" s="338" t="s">
        <v>15</v>
      </c>
    </row>
    <row r="17" ht="22.5" spans="1:1">
      <c r="A17" s="338" t="s">
        <v>16</v>
      </c>
    </row>
    <row r="18" ht="22.5" spans="1:1">
      <c r="A18" s="338" t="s">
        <v>17</v>
      </c>
    </row>
    <row r="19" ht="22.5" spans="1:1">
      <c r="A19" s="338" t="s">
        <v>18</v>
      </c>
    </row>
    <row r="20" ht="22.5" spans="1:1">
      <c r="A20" s="338" t="s">
        <v>19</v>
      </c>
    </row>
    <row r="21" ht="22.5" spans="1:1">
      <c r="A21" s="338" t="s">
        <v>20</v>
      </c>
    </row>
    <row r="22" ht="22.5" spans="1:1">
      <c r="A22" s="338" t="s">
        <v>21</v>
      </c>
    </row>
    <row r="23" ht="22.5" spans="1:1">
      <c r="A23" s="338" t="s">
        <v>22</v>
      </c>
    </row>
    <row r="24" ht="22.5" spans="1:1">
      <c r="A24" s="338" t="s">
        <v>23</v>
      </c>
    </row>
    <row r="25" ht="22.5" spans="1:1">
      <c r="A25" s="338" t="s">
        <v>24</v>
      </c>
    </row>
    <row r="26" ht="22.5" spans="1:1">
      <c r="A26" s="338" t="s">
        <v>25</v>
      </c>
    </row>
    <row r="27" ht="22.5" spans="1:1">
      <c r="A27" s="338" t="s">
        <v>26</v>
      </c>
    </row>
    <row r="28" ht="22.5" spans="1:1">
      <c r="A28" s="338" t="s">
        <v>27</v>
      </c>
    </row>
    <row r="29" ht="22.5" spans="1:1">
      <c r="A29" s="338" t="s">
        <v>28</v>
      </c>
    </row>
    <row r="30" ht="22.5" spans="1:1">
      <c r="A30" s="338" t="s">
        <v>29</v>
      </c>
    </row>
    <row r="31" ht="22.5" spans="1:1">
      <c r="A31" s="338" t="s">
        <v>30</v>
      </c>
    </row>
    <row r="32" ht="22.5" spans="1:1">
      <c r="A32" s="338" t="s">
        <v>31</v>
      </c>
    </row>
    <row r="33" ht="22.5" spans="1:1">
      <c r="A33" s="338" t="s">
        <v>32</v>
      </c>
    </row>
    <row r="34" ht="22.5" spans="1:1">
      <c r="A34" s="338" t="s">
        <v>33</v>
      </c>
    </row>
    <row r="35" ht="22.5" spans="1:1">
      <c r="A35" s="338" t="s">
        <v>34</v>
      </c>
    </row>
    <row r="36" ht="22.5" spans="1:1">
      <c r="A36" s="338" t="s">
        <v>35</v>
      </c>
    </row>
    <row r="37" ht="22.5" spans="1:1">
      <c r="A37" s="338" t="s">
        <v>36</v>
      </c>
    </row>
    <row r="38" ht="22.5" spans="1:1">
      <c r="A38" s="338" t="s">
        <v>37</v>
      </c>
    </row>
    <row r="39" ht="22.5" spans="1:1">
      <c r="A39" s="338" t="s">
        <v>38</v>
      </c>
    </row>
    <row r="40" ht="22.5" spans="1:1">
      <c r="A40" s="338" t="s">
        <v>39</v>
      </c>
    </row>
    <row r="41" ht="22.5" spans="1:1">
      <c r="A41" s="338" t="s">
        <v>40</v>
      </c>
    </row>
    <row r="42" ht="22.5" spans="1:1">
      <c r="A42" s="338" t="s">
        <v>41</v>
      </c>
    </row>
    <row r="43" ht="22.5" spans="1:1">
      <c r="A43" s="338" t="s">
        <v>42</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9"/>
  <sheetViews>
    <sheetView showZeros="0" workbookViewId="0">
      <selection activeCell="L20" sqref="L20"/>
    </sheetView>
  </sheetViews>
  <sheetFormatPr defaultColWidth="12.1083333333333" defaultRowHeight="15" outlineLevelCol="5"/>
  <cols>
    <col min="1" max="1" width="30.8833333333333" style="277" customWidth="1"/>
    <col min="2" max="2" width="11.3333333333333" style="277" customWidth="1"/>
    <col min="3" max="3" width="30.8833333333333" style="277" customWidth="1"/>
    <col min="4" max="4" width="11.3333333333333" style="277" customWidth="1"/>
    <col min="5" max="234" width="12.1083333333333" style="278"/>
    <col min="235" max="235" width="41.775" style="278" customWidth="1"/>
    <col min="236" max="236" width="19.4416666666667" style="278" customWidth="1"/>
    <col min="237" max="237" width="40.6666666666667" style="278" customWidth="1"/>
    <col min="238" max="238" width="19.4416666666667" style="278" customWidth="1"/>
    <col min="239" max="490" width="12.1083333333333" style="278"/>
    <col min="491" max="491" width="41.775" style="278" customWidth="1"/>
    <col min="492" max="492" width="19.4416666666667" style="278" customWidth="1"/>
    <col min="493" max="493" width="40.6666666666667" style="278" customWidth="1"/>
    <col min="494" max="494" width="19.4416666666667" style="278" customWidth="1"/>
    <col min="495" max="746" width="12.1083333333333" style="278"/>
    <col min="747" max="747" width="41.775" style="278" customWidth="1"/>
    <col min="748" max="748" width="19.4416666666667" style="278" customWidth="1"/>
    <col min="749" max="749" width="40.6666666666667" style="278" customWidth="1"/>
    <col min="750" max="750" width="19.4416666666667" style="278" customWidth="1"/>
    <col min="751" max="1002" width="12.1083333333333" style="278"/>
    <col min="1003" max="1003" width="41.775" style="278" customWidth="1"/>
    <col min="1004" max="1004" width="19.4416666666667" style="278" customWidth="1"/>
    <col min="1005" max="1005" width="40.6666666666667" style="278" customWidth="1"/>
    <col min="1006" max="1006" width="19.4416666666667" style="278" customWidth="1"/>
    <col min="1007" max="1258" width="12.1083333333333" style="278"/>
    <col min="1259" max="1259" width="41.775" style="278" customWidth="1"/>
    <col min="1260" max="1260" width="19.4416666666667" style="278" customWidth="1"/>
    <col min="1261" max="1261" width="40.6666666666667" style="278" customWidth="1"/>
    <col min="1262" max="1262" width="19.4416666666667" style="278" customWidth="1"/>
    <col min="1263" max="1514" width="12.1083333333333" style="278"/>
    <col min="1515" max="1515" width="41.775" style="278" customWidth="1"/>
    <col min="1516" max="1516" width="19.4416666666667" style="278" customWidth="1"/>
    <col min="1517" max="1517" width="40.6666666666667" style="278" customWidth="1"/>
    <col min="1518" max="1518" width="19.4416666666667" style="278" customWidth="1"/>
    <col min="1519" max="1770" width="12.1083333333333" style="278"/>
    <col min="1771" max="1771" width="41.775" style="278" customWidth="1"/>
    <col min="1772" max="1772" width="19.4416666666667" style="278" customWidth="1"/>
    <col min="1773" max="1773" width="40.6666666666667" style="278" customWidth="1"/>
    <col min="1774" max="1774" width="19.4416666666667" style="278" customWidth="1"/>
    <col min="1775" max="2026" width="12.1083333333333" style="278"/>
    <col min="2027" max="2027" width="41.775" style="278" customWidth="1"/>
    <col min="2028" max="2028" width="19.4416666666667" style="278" customWidth="1"/>
    <col min="2029" max="2029" width="40.6666666666667" style="278" customWidth="1"/>
    <col min="2030" max="2030" width="19.4416666666667" style="278" customWidth="1"/>
    <col min="2031" max="2282" width="12.1083333333333" style="278"/>
    <col min="2283" max="2283" width="41.775" style="278" customWidth="1"/>
    <col min="2284" max="2284" width="19.4416666666667" style="278" customWidth="1"/>
    <col min="2285" max="2285" width="40.6666666666667" style="278" customWidth="1"/>
    <col min="2286" max="2286" width="19.4416666666667" style="278" customWidth="1"/>
    <col min="2287" max="2538" width="12.1083333333333" style="278"/>
    <col min="2539" max="2539" width="41.775" style="278" customWidth="1"/>
    <col min="2540" max="2540" width="19.4416666666667" style="278" customWidth="1"/>
    <col min="2541" max="2541" width="40.6666666666667" style="278" customWidth="1"/>
    <col min="2542" max="2542" width="19.4416666666667" style="278" customWidth="1"/>
    <col min="2543" max="2794" width="12.1083333333333" style="278"/>
    <col min="2795" max="2795" width="41.775" style="278" customWidth="1"/>
    <col min="2796" max="2796" width="19.4416666666667" style="278" customWidth="1"/>
    <col min="2797" max="2797" width="40.6666666666667" style="278" customWidth="1"/>
    <col min="2798" max="2798" width="19.4416666666667" style="278" customWidth="1"/>
    <col min="2799" max="3050" width="12.1083333333333" style="278"/>
    <col min="3051" max="3051" width="41.775" style="278" customWidth="1"/>
    <col min="3052" max="3052" width="19.4416666666667" style="278" customWidth="1"/>
    <col min="3053" max="3053" width="40.6666666666667" style="278" customWidth="1"/>
    <col min="3054" max="3054" width="19.4416666666667" style="278" customWidth="1"/>
    <col min="3055" max="3306" width="12.1083333333333" style="278"/>
    <col min="3307" max="3307" width="41.775" style="278" customWidth="1"/>
    <col min="3308" max="3308" width="19.4416666666667" style="278" customWidth="1"/>
    <col min="3309" max="3309" width="40.6666666666667" style="278" customWidth="1"/>
    <col min="3310" max="3310" width="19.4416666666667" style="278" customWidth="1"/>
    <col min="3311" max="3562" width="12.1083333333333" style="278"/>
    <col min="3563" max="3563" width="41.775" style="278" customWidth="1"/>
    <col min="3564" max="3564" width="19.4416666666667" style="278" customWidth="1"/>
    <col min="3565" max="3565" width="40.6666666666667" style="278" customWidth="1"/>
    <col min="3566" max="3566" width="19.4416666666667" style="278" customWidth="1"/>
    <col min="3567" max="3818" width="12.1083333333333" style="278"/>
    <col min="3819" max="3819" width="41.775" style="278" customWidth="1"/>
    <col min="3820" max="3820" width="19.4416666666667" style="278" customWidth="1"/>
    <col min="3821" max="3821" width="40.6666666666667" style="278" customWidth="1"/>
    <col min="3822" max="3822" width="19.4416666666667" style="278" customWidth="1"/>
    <col min="3823" max="4074" width="12.1083333333333" style="278"/>
    <col min="4075" max="4075" width="41.775" style="278" customWidth="1"/>
    <col min="4076" max="4076" width="19.4416666666667" style="278" customWidth="1"/>
    <col min="4077" max="4077" width="40.6666666666667" style="278" customWidth="1"/>
    <col min="4078" max="4078" width="19.4416666666667" style="278" customWidth="1"/>
    <col min="4079" max="4330" width="12.1083333333333" style="278"/>
    <col min="4331" max="4331" width="41.775" style="278" customWidth="1"/>
    <col min="4332" max="4332" width="19.4416666666667" style="278" customWidth="1"/>
    <col min="4333" max="4333" width="40.6666666666667" style="278" customWidth="1"/>
    <col min="4334" max="4334" width="19.4416666666667" style="278" customWidth="1"/>
    <col min="4335" max="4586" width="12.1083333333333" style="278"/>
    <col min="4587" max="4587" width="41.775" style="278" customWidth="1"/>
    <col min="4588" max="4588" width="19.4416666666667" style="278" customWidth="1"/>
    <col min="4589" max="4589" width="40.6666666666667" style="278" customWidth="1"/>
    <col min="4590" max="4590" width="19.4416666666667" style="278" customWidth="1"/>
    <col min="4591" max="4842" width="12.1083333333333" style="278"/>
    <col min="4843" max="4843" width="41.775" style="278" customWidth="1"/>
    <col min="4844" max="4844" width="19.4416666666667" style="278" customWidth="1"/>
    <col min="4845" max="4845" width="40.6666666666667" style="278" customWidth="1"/>
    <col min="4846" max="4846" width="19.4416666666667" style="278" customWidth="1"/>
    <col min="4847" max="5098" width="12.1083333333333" style="278"/>
    <col min="5099" max="5099" width="41.775" style="278" customWidth="1"/>
    <col min="5100" max="5100" width="19.4416666666667" style="278" customWidth="1"/>
    <col min="5101" max="5101" width="40.6666666666667" style="278" customWidth="1"/>
    <col min="5102" max="5102" width="19.4416666666667" style="278" customWidth="1"/>
    <col min="5103" max="5354" width="12.1083333333333" style="278"/>
    <col min="5355" max="5355" width="41.775" style="278" customWidth="1"/>
    <col min="5356" max="5356" width="19.4416666666667" style="278" customWidth="1"/>
    <col min="5357" max="5357" width="40.6666666666667" style="278" customWidth="1"/>
    <col min="5358" max="5358" width="19.4416666666667" style="278" customWidth="1"/>
    <col min="5359" max="5610" width="12.1083333333333" style="278"/>
    <col min="5611" max="5611" width="41.775" style="278" customWidth="1"/>
    <col min="5612" max="5612" width="19.4416666666667" style="278" customWidth="1"/>
    <col min="5613" max="5613" width="40.6666666666667" style="278" customWidth="1"/>
    <col min="5614" max="5614" width="19.4416666666667" style="278" customWidth="1"/>
    <col min="5615" max="5866" width="12.1083333333333" style="278"/>
    <col min="5867" max="5867" width="41.775" style="278" customWidth="1"/>
    <col min="5868" max="5868" width="19.4416666666667" style="278" customWidth="1"/>
    <col min="5869" max="5869" width="40.6666666666667" style="278" customWidth="1"/>
    <col min="5870" max="5870" width="19.4416666666667" style="278" customWidth="1"/>
    <col min="5871" max="6122" width="12.1083333333333" style="278"/>
    <col min="6123" max="6123" width="41.775" style="278" customWidth="1"/>
    <col min="6124" max="6124" width="19.4416666666667" style="278" customWidth="1"/>
    <col min="6125" max="6125" width="40.6666666666667" style="278" customWidth="1"/>
    <col min="6126" max="6126" width="19.4416666666667" style="278" customWidth="1"/>
    <col min="6127" max="6378" width="12.1083333333333" style="278"/>
    <col min="6379" max="6379" width="41.775" style="278" customWidth="1"/>
    <col min="6380" max="6380" width="19.4416666666667" style="278" customWidth="1"/>
    <col min="6381" max="6381" width="40.6666666666667" style="278" customWidth="1"/>
    <col min="6382" max="6382" width="19.4416666666667" style="278" customWidth="1"/>
    <col min="6383" max="6634" width="12.1083333333333" style="278"/>
    <col min="6635" max="6635" width="41.775" style="278" customWidth="1"/>
    <col min="6636" max="6636" width="19.4416666666667" style="278" customWidth="1"/>
    <col min="6637" max="6637" width="40.6666666666667" style="278" customWidth="1"/>
    <col min="6638" max="6638" width="19.4416666666667" style="278" customWidth="1"/>
    <col min="6639" max="6890" width="12.1083333333333" style="278"/>
    <col min="6891" max="6891" width="41.775" style="278" customWidth="1"/>
    <col min="6892" max="6892" width="19.4416666666667" style="278" customWidth="1"/>
    <col min="6893" max="6893" width="40.6666666666667" style="278" customWidth="1"/>
    <col min="6894" max="6894" width="19.4416666666667" style="278" customWidth="1"/>
    <col min="6895" max="7146" width="12.1083333333333" style="278"/>
    <col min="7147" max="7147" width="41.775" style="278" customWidth="1"/>
    <col min="7148" max="7148" width="19.4416666666667" style="278" customWidth="1"/>
    <col min="7149" max="7149" width="40.6666666666667" style="278" customWidth="1"/>
    <col min="7150" max="7150" width="19.4416666666667" style="278" customWidth="1"/>
    <col min="7151" max="7402" width="12.1083333333333" style="278"/>
    <col min="7403" max="7403" width="41.775" style="278" customWidth="1"/>
    <col min="7404" max="7404" width="19.4416666666667" style="278" customWidth="1"/>
    <col min="7405" max="7405" width="40.6666666666667" style="278" customWidth="1"/>
    <col min="7406" max="7406" width="19.4416666666667" style="278" customWidth="1"/>
    <col min="7407" max="7658" width="12.1083333333333" style="278"/>
    <col min="7659" max="7659" width="41.775" style="278" customWidth="1"/>
    <col min="7660" max="7660" width="19.4416666666667" style="278" customWidth="1"/>
    <col min="7661" max="7661" width="40.6666666666667" style="278" customWidth="1"/>
    <col min="7662" max="7662" width="19.4416666666667" style="278" customWidth="1"/>
    <col min="7663" max="7914" width="12.1083333333333" style="278"/>
    <col min="7915" max="7915" width="41.775" style="278" customWidth="1"/>
    <col min="7916" max="7916" width="19.4416666666667" style="278" customWidth="1"/>
    <col min="7917" max="7917" width="40.6666666666667" style="278" customWidth="1"/>
    <col min="7918" max="7918" width="19.4416666666667" style="278" customWidth="1"/>
    <col min="7919" max="8170" width="12.1083333333333" style="278"/>
    <col min="8171" max="8171" width="41.775" style="278" customWidth="1"/>
    <col min="8172" max="8172" width="19.4416666666667" style="278" customWidth="1"/>
    <col min="8173" max="8173" width="40.6666666666667" style="278" customWidth="1"/>
    <col min="8174" max="8174" width="19.4416666666667" style="278" customWidth="1"/>
    <col min="8175" max="8426" width="12.1083333333333" style="278"/>
    <col min="8427" max="8427" width="41.775" style="278" customWidth="1"/>
    <col min="8428" max="8428" width="19.4416666666667" style="278" customWidth="1"/>
    <col min="8429" max="8429" width="40.6666666666667" style="278" customWidth="1"/>
    <col min="8430" max="8430" width="19.4416666666667" style="278" customWidth="1"/>
    <col min="8431" max="8682" width="12.1083333333333" style="278"/>
    <col min="8683" max="8683" width="41.775" style="278" customWidth="1"/>
    <col min="8684" max="8684" width="19.4416666666667" style="278" customWidth="1"/>
    <col min="8685" max="8685" width="40.6666666666667" style="278" customWidth="1"/>
    <col min="8686" max="8686" width="19.4416666666667" style="278" customWidth="1"/>
    <col min="8687" max="8938" width="12.1083333333333" style="278"/>
    <col min="8939" max="8939" width="41.775" style="278" customWidth="1"/>
    <col min="8940" max="8940" width="19.4416666666667" style="278" customWidth="1"/>
    <col min="8941" max="8941" width="40.6666666666667" style="278" customWidth="1"/>
    <col min="8942" max="8942" width="19.4416666666667" style="278" customWidth="1"/>
    <col min="8943" max="9194" width="12.1083333333333" style="278"/>
    <col min="9195" max="9195" width="41.775" style="278" customWidth="1"/>
    <col min="9196" max="9196" width="19.4416666666667" style="278" customWidth="1"/>
    <col min="9197" max="9197" width="40.6666666666667" style="278" customWidth="1"/>
    <col min="9198" max="9198" width="19.4416666666667" style="278" customWidth="1"/>
    <col min="9199" max="9450" width="12.1083333333333" style="278"/>
    <col min="9451" max="9451" width="41.775" style="278" customWidth="1"/>
    <col min="9452" max="9452" width="19.4416666666667" style="278" customWidth="1"/>
    <col min="9453" max="9453" width="40.6666666666667" style="278" customWidth="1"/>
    <col min="9454" max="9454" width="19.4416666666667" style="278" customWidth="1"/>
    <col min="9455" max="9706" width="12.1083333333333" style="278"/>
    <col min="9707" max="9707" width="41.775" style="278" customWidth="1"/>
    <col min="9708" max="9708" width="19.4416666666667" style="278" customWidth="1"/>
    <col min="9709" max="9709" width="40.6666666666667" style="278" customWidth="1"/>
    <col min="9710" max="9710" width="19.4416666666667" style="278" customWidth="1"/>
    <col min="9711" max="9962" width="12.1083333333333" style="278"/>
    <col min="9963" max="9963" width="41.775" style="278" customWidth="1"/>
    <col min="9964" max="9964" width="19.4416666666667" style="278" customWidth="1"/>
    <col min="9965" max="9965" width="40.6666666666667" style="278" customWidth="1"/>
    <col min="9966" max="9966" width="19.4416666666667" style="278" customWidth="1"/>
    <col min="9967" max="10218" width="12.1083333333333" style="278"/>
    <col min="10219" max="10219" width="41.775" style="278" customWidth="1"/>
    <col min="10220" max="10220" width="19.4416666666667" style="278" customWidth="1"/>
    <col min="10221" max="10221" width="40.6666666666667" style="278" customWidth="1"/>
    <col min="10222" max="10222" width="19.4416666666667" style="278" customWidth="1"/>
    <col min="10223" max="10474" width="12.1083333333333" style="278"/>
    <col min="10475" max="10475" width="41.775" style="278" customWidth="1"/>
    <col min="10476" max="10476" width="19.4416666666667" style="278" customWidth="1"/>
    <col min="10477" max="10477" width="40.6666666666667" style="278" customWidth="1"/>
    <col min="10478" max="10478" width="19.4416666666667" style="278" customWidth="1"/>
    <col min="10479" max="10730" width="12.1083333333333" style="278"/>
    <col min="10731" max="10731" width="41.775" style="278" customWidth="1"/>
    <col min="10732" max="10732" width="19.4416666666667" style="278" customWidth="1"/>
    <col min="10733" max="10733" width="40.6666666666667" style="278" customWidth="1"/>
    <col min="10734" max="10734" width="19.4416666666667" style="278" customWidth="1"/>
    <col min="10735" max="10986" width="12.1083333333333" style="278"/>
    <col min="10987" max="10987" width="41.775" style="278" customWidth="1"/>
    <col min="10988" max="10988" width="19.4416666666667" style="278" customWidth="1"/>
    <col min="10989" max="10989" width="40.6666666666667" style="278" customWidth="1"/>
    <col min="10990" max="10990" width="19.4416666666667" style="278" customWidth="1"/>
    <col min="10991" max="11242" width="12.1083333333333" style="278"/>
    <col min="11243" max="11243" width="41.775" style="278" customWidth="1"/>
    <col min="11244" max="11244" width="19.4416666666667" style="278" customWidth="1"/>
    <col min="11245" max="11245" width="40.6666666666667" style="278" customWidth="1"/>
    <col min="11246" max="11246" width="19.4416666666667" style="278" customWidth="1"/>
    <col min="11247" max="11498" width="12.1083333333333" style="278"/>
    <col min="11499" max="11499" width="41.775" style="278" customWidth="1"/>
    <col min="11500" max="11500" width="19.4416666666667" style="278" customWidth="1"/>
    <col min="11501" max="11501" width="40.6666666666667" style="278" customWidth="1"/>
    <col min="11502" max="11502" width="19.4416666666667" style="278" customWidth="1"/>
    <col min="11503" max="11754" width="12.1083333333333" style="278"/>
    <col min="11755" max="11755" width="41.775" style="278" customWidth="1"/>
    <col min="11756" max="11756" width="19.4416666666667" style="278" customWidth="1"/>
    <col min="11757" max="11757" width="40.6666666666667" style="278" customWidth="1"/>
    <col min="11758" max="11758" width="19.4416666666667" style="278" customWidth="1"/>
    <col min="11759" max="12010" width="12.1083333333333" style="278"/>
    <col min="12011" max="12011" width="41.775" style="278" customWidth="1"/>
    <col min="12012" max="12012" width="19.4416666666667" style="278" customWidth="1"/>
    <col min="12013" max="12013" width="40.6666666666667" style="278" customWidth="1"/>
    <col min="12014" max="12014" width="19.4416666666667" style="278" customWidth="1"/>
    <col min="12015" max="12266" width="12.1083333333333" style="278"/>
    <col min="12267" max="12267" width="41.775" style="278" customWidth="1"/>
    <col min="12268" max="12268" width="19.4416666666667" style="278" customWidth="1"/>
    <col min="12269" max="12269" width="40.6666666666667" style="278" customWidth="1"/>
    <col min="12270" max="12270" width="19.4416666666667" style="278" customWidth="1"/>
    <col min="12271" max="12522" width="12.1083333333333" style="278"/>
    <col min="12523" max="12523" width="41.775" style="278" customWidth="1"/>
    <col min="12524" max="12524" width="19.4416666666667" style="278" customWidth="1"/>
    <col min="12525" max="12525" width="40.6666666666667" style="278" customWidth="1"/>
    <col min="12526" max="12526" width="19.4416666666667" style="278" customWidth="1"/>
    <col min="12527" max="12778" width="12.1083333333333" style="278"/>
    <col min="12779" max="12779" width="41.775" style="278" customWidth="1"/>
    <col min="12780" max="12780" width="19.4416666666667" style="278" customWidth="1"/>
    <col min="12781" max="12781" width="40.6666666666667" style="278" customWidth="1"/>
    <col min="12782" max="12782" width="19.4416666666667" style="278" customWidth="1"/>
    <col min="12783" max="13034" width="12.1083333333333" style="278"/>
    <col min="13035" max="13035" width="41.775" style="278" customWidth="1"/>
    <col min="13036" max="13036" width="19.4416666666667" style="278" customWidth="1"/>
    <col min="13037" max="13037" width="40.6666666666667" style="278" customWidth="1"/>
    <col min="13038" max="13038" width="19.4416666666667" style="278" customWidth="1"/>
    <col min="13039" max="13290" width="12.1083333333333" style="278"/>
    <col min="13291" max="13291" width="41.775" style="278" customWidth="1"/>
    <col min="13292" max="13292" width="19.4416666666667" style="278" customWidth="1"/>
    <col min="13293" max="13293" width="40.6666666666667" style="278" customWidth="1"/>
    <col min="13294" max="13294" width="19.4416666666667" style="278" customWidth="1"/>
    <col min="13295" max="13546" width="12.1083333333333" style="278"/>
    <col min="13547" max="13547" width="41.775" style="278" customWidth="1"/>
    <col min="13548" max="13548" width="19.4416666666667" style="278" customWidth="1"/>
    <col min="13549" max="13549" width="40.6666666666667" style="278" customWidth="1"/>
    <col min="13550" max="13550" width="19.4416666666667" style="278" customWidth="1"/>
    <col min="13551" max="13802" width="12.1083333333333" style="278"/>
    <col min="13803" max="13803" width="41.775" style="278" customWidth="1"/>
    <col min="13804" max="13804" width="19.4416666666667" style="278" customWidth="1"/>
    <col min="13805" max="13805" width="40.6666666666667" style="278" customWidth="1"/>
    <col min="13806" max="13806" width="19.4416666666667" style="278" customWidth="1"/>
    <col min="13807" max="14058" width="12.1083333333333" style="278"/>
    <col min="14059" max="14059" width="41.775" style="278" customWidth="1"/>
    <col min="14060" max="14060" width="19.4416666666667" style="278" customWidth="1"/>
    <col min="14061" max="14061" width="40.6666666666667" style="278" customWidth="1"/>
    <col min="14062" max="14062" width="19.4416666666667" style="278" customWidth="1"/>
    <col min="14063" max="14314" width="12.1083333333333" style="278"/>
    <col min="14315" max="14315" width="41.775" style="278" customWidth="1"/>
    <col min="14316" max="14316" width="19.4416666666667" style="278" customWidth="1"/>
    <col min="14317" max="14317" width="40.6666666666667" style="278" customWidth="1"/>
    <col min="14318" max="14318" width="19.4416666666667" style="278" customWidth="1"/>
    <col min="14319" max="14570" width="12.1083333333333" style="278"/>
    <col min="14571" max="14571" width="41.775" style="278" customWidth="1"/>
    <col min="14572" max="14572" width="19.4416666666667" style="278" customWidth="1"/>
    <col min="14573" max="14573" width="40.6666666666667" style="278" customWidth="1"/>
    <col min="14574" max="14574" width="19.4416666666667" style="278" customWidth="1"/>
    <col min="14575" max="14826" width="12.1083333333333" style="278"/>
    <col min="14827" max="14827" width="41.775" style="278" customWidth="1"/>
    <col min="14828" max="14828" width="19.4416666666667" style="278" customWidth="1"/>
    <col min="14829" max="14829" width="40.6666666666667" style="278" customWidth="1"/>
    <col min="14830" max="14830" width="19.4416666666667" style="278" customWidth="1"/>
    <col min="14831" max="15082" width="12.1083333333333" style="278"/>
    <col min="15083" max="15083" width="41.775" style="278" customWidth="1"/>
    <col min="15084" max="15084" width="19.4416666666667" style="278" customWidth="1"/>
    <col min="15085" max="15085" width="40.6666666666667" style="278" customWidth="1"/>
    <col min="15086" max="15086" width="19.4416666666667" style="278" customWidth="1"/>
    <col min="15087" max="15338" width="12.1083333333333" style="278"/>
    <col min="15339" max="15339" width="41.775" style="278" customWidth="1"/>
    <col min="15340" max="15340" width="19.4416666666667" style="278" customWidth="1"/>
    <col min="15341" max="15341" width="40.6666666666667" style="278" customWidth="1"/>
    <col min="15342" max="15342" width="19.4416666666667" style="278" customWidth="1"/>
    <col min="15343" max="15594" width="12.1083333333333" style="278"/>
    <col min="15595" max="15595" width="41.775" style="278" customWidth="1"/>
    <col min="15596" max="15596" width="19.4416666666667" style="278" customWidth="1"/>
    <col min="15597" max="15597" width="40.6666666666667" style="278" customWidth="1"/>
    <col min="15598" max="15598" width="19.4416666666667" style="278" customWidth="1"/>
    <col min="15599" max="15850" width="12.1083333333333" style="278"/>
    <col min="15851" max="15851" width="41.775" style="278" customWidth="1"/>
    <col min="15852" max="15852" width="19.4416666666667" style="278" customWidth="1"/>
    <col min="15853" max="15853" width="40.6666666666667" style="278" customWidth="1"/>
    <col min="15854" max="15854" width="19.4416666666667" style="278" customWidth="1"/>
    <col min="15855" max="16106" width="12.1083333333333" style="278"/>
    <col min="16107" max="16107" width="41.775" style="278" customWidth="1"/>
    <col min="16108" max="16108" width="19.4416666666667" style="278" customWidth="1"/>
    <col min="16109" max="16109" width="40.6666666666667" style="278" customWidth="1"/>
    <col min="16110" max="16110" width="19.4416666666667" style="278" customWidth="1"/>
    <col min="16111" max="16384" width="12.1083333333333" style="278"/>
  </cols>
  <sheetData>
    <row r="1" ht="30" customHeight="1" spans="1:4">
      <c r="A1" s="39" t="s">
        <v>1364</v>
      </c>
      <c r="B1" s="39"/>
      <c r="C1" s="39"/>
      <c r="D1" s="39"/>
    </row>
    <row r="2" ht="20.1" customHeight="1" spans="1:6">
      <c r="A2" s="279" t="s">
        <v>1365</v>
      </c>
      <c r="B2" s="280"/>
      <c r="C2" s="280"/>
      <c r="D2" s="280"/>
      <c r="F2" s="281"/>
    </row>
    <row r="3" ht="24.9" customHeight="1" spans="1:4">
      <c r="A3" s="106" t="s">
        <v>45</v>
      </c>
      <c r="B3" s="265" t="s">
        <v>107</v>
      </c>
      <c r="C3" s="106" t="s">
        <v>45</v>
      </c>
      <c r="D3" s="265" t="s">
        <v>107</v>
      </c>
    </row>
    <row r="4" s="276" customFormat="1" ht="24.9" customHeight="1" spans="1:4">
      <c r="A4" s="264" t="s">
        <v>339</v>
      </c>
      <c r="B4" s="228">
        <v>302122</v>
      </c>
      <c r="C4" s="264" t="s">
        <v>103</v>
      </c>
      <c r="D4" s="228">
        <v>263821</v>
      </c>
    </row>
    <row r="5" s="276" customFormat="1" ht="24.9" customHeight="1" spans="1:4">
      <c r="A5" s="264" t="s">
        <v>340</v>
      </c>
      <c r="B5" s="228">
        <v>120725</v>
      </c>
      <c r="C5" s="264" t="s">
        <v>1366</v>
      </c>
      <c r="D5" s="228"/>
    </row>
    <row r="6" s="276" customFormat="1" ht="24.9" customHeight="1" spans="1:4">
      <c r="A6" s="282" t="s">
        <v>112</v>
      </c>
      <c r="B6" s="228">
        <v>-679</v>
      </c>
      <c r="C6" s="282" t="s">
        <v>113</v>
      </c>
      <c r="D6" s="228"/>
    </row>
    <row r="7" s="276" customFormat="1" ht="24.9" customHeight="1" spans="1:4">
      <c r="A7" s="263" t="s">
        <v>114</v>
      </c>
      <c r="B7" s="234">
        <v>-63</v>
      </c>
      <c r="C7" s="263" t="s">
        <v>115</v>
      </c>
      <c r="D7" s="234"/>
    </row>
    <row r="8" s="276" customFormat="1" ht="24.9" customHeight="1" spans="1:4">
      <c r="A8" s="263" t="s">
        <v>116</v>
      </c>
      <c r="B8" s="234">
        <v>1124</v>
      </c>
      <c r="C8" s="263" t="s">
        <v>117</v>
      </c>
      <c r="D8" s="234"/>
    </row>
    <row r="9" s="276" customFormat="1" ht="24.9" customHeight="1" spans="1:4">
      <c r="A9" s="263" t="s">
        <v>118</v>
      </c>
      <c r="B9" s="234">
        <v>3926</v>
      </c>
      <c r="C9" s="263" t="s">
        <v>119</v>
      </c>
      <c r="D9" s="234"/>
    </row>
    <row r="10" s="276" customFormat="1" ht="24.9" customHeight="1" spans="1:4">
      <c r="A10" s="263" t="s">
        <v>341</v>
      </c>
      <c r="B10" s="234">
        <v>0</v>
      </c>
      <c r="C10" s="263" t="s">
        <v>121</v>
      </c>
      <c r="D10" s="234"/>
    </row>
    <row r="11" s="276" customFormat="1" ht="24.9" customHeight="1" spans="1:4">
      <c r="A11" s="263" t="s">
        <v>122</v>
      </c>
      <c r="B11" s="234">
        <v>-5487</v>
      </c>
      <c r="C11" s="263" t="s">
        <v>123</v>
      </c>
      <c r="D11" s="234"/>
    </row>
    <row r="12" s="276" customFormat="1" ht="24.9" customHeight="1" spans="1:4">
      <c r="A12" s="263" t="s">
        <v>124</v>
      </c>
      <c r="B12" s="234">
        <v>-179</v>
      </c>
      <c r="C12" s="263" t="s">
        <v>125</v>
      </c>
      <c r="D12" s="234"/>
    </row>
    <row r="13" s="276" customFormat="1" ht="24.9" customHeight="1" spans="1:4">
      <c r="A13" s="282" t="s">
        <v>126</v>
      </c>
      <c r="B13" s="228">
        <v>106280</v>
      </c>
      <c r="C13" s="282" t="s">
        <v>127</v>
      </c>
      <c r="D13" s="228"/>
    </row>
    <row r="14" s="276" customFormat="1" ht="24.9" customHeight="1" spans="1:4">
      <c r="A14" s="263" t="s">
        <v>1367</v>
      </c>
      <c r="B14" s="234">
        <v>0</v>
      </c>
      <c r="C14" s="263" t="s">
        <v>1368</v>
      </c>
      <c r="D14" s="228"/>
    </row>
    <row r="15" s="276" customFormat="1" ht="24.9" customHeight="1" spans="1:4">
      <c r="A15" s="263" t="s">
        <v>1369</v>
      </c>
      <c r="B15" s="234">
        <v>31076</v>
      </c>
      <c r="C15" s="263" t="s">
        <v>1370</v>
      </c>
      <c r="D15" s="228"/>
    </row>
    <row r="16" s="276" customFormat="1" ht="24.9" customHeight="1" spans="1:4">
      <c r="A16" s="263" t="s">
        <v>1371</v>
      </c>
      <c r="B16" s="234">
        <v>5345</v>
      </c>
      <c r="C16" s="263" t="s">
        <v>1372</v>
      </c>
      <c r="D16" s="228"/>
    </row>
    <row r="17" s="276" customFormat="1" ht="24.9" customHeight="1" spans="1:4">
      <c r="A17" s="263" t="s">
        <v>1373</v>
      </c>
      <c r="B17" s="234">
        <v>1443</v>
      </c>
      <c r="C17" s="263" t="s">
        <v>1374</v>
      </c>
      <c r="D17" s="228"/>
    </row>
    <row r="18" s="276" customFormat="1" ht="24.9" customHeight="1" spans="1:4">
      <c r="A18" s="263" t="s">
        <v>1375</v>
      </c>
      <c r="B18" s="234">
        <v>0</v>
      </c>
      <c r="C18" s="263" t="s">
        <v>1376</v>
      </c>
      <c r="D18" s="228"/>
    </row>
    <row r="19" s="276" customFormat="1" ht="24.9" customHeight="1" spans="1:4">
      <c r="A19" s="263" t="s">
        <v>1377</v>
      </c>
      <c r="B19" s="234">
        <v>42</v>
      </c>
      <c r="C19" s="263" t="s">
        <v>1378</v>
      </c>
      <c r="D19" s="228"/>
    </row>
    <row r="20" s="276" customFormat="1" ht="24.9" customHeight="1" spans="1:4">
      <c r="A20" s="263" t="s">
        <v>1379</v>
      </c>
      <c r="B20" s="234">
        <v>0</v>
      </c>
      <c r="C20" s="263" t="s">
        <v>1380</v>
      </c>
      <c r="D20" s="228"/>
    </row>
    <row r="21" s="276" customFormat="1" ht="24.9" customHeight="1" spans="1:4">
      <c r="A21" s="263" t="s">
        <v>1381</v>
      </c>
      <c r="B21" s="234">
        <v>1200</v>
      </c>
      <c r="C21" s="263" t="s">
        <v>1382</v>
      </c>
      <c r="D21" s="228"/>
    </row>
    <row r="22" s="276" customFormat="1" ht="24.9" customHeight="1" spans="1:4">
      <c r="A22" s="263" t="s">
        <v>1383</v>
      </c>
      <c r="B22" s="234">
        <v>12320</v>
      </c>
      <c r="C22" s="263" t="s">
        <v>1384</v>
      </c>
      <c r="D22" s="228"/>
    </row>
    <row r="23" s="276" customFormat="1" ht="24.9" customHeight="1" spans="1:4">
      <c r="A23" s="263" t="s">
        <v>1385</v>
      </c>
      <c r="B23" s="234">
        <v>0</v>
      </c>
      <c r="C23" s="263" t="s">
        <v>1386</v>
      </c>
      <c r="D23" s="228"/>
    </row>
    <row r="24" s="276" customFormat="1" ht="24.9" customHeight="1" spans="1:4">
      <c r="A24" s="263" t="s">
        <v>1387</v>
      </c>
      <c r="B24" s="234">
        <v>0</v>
      </c>
      <c r="C24" s="263" t="s">
        <v>1388</v>
      </c>
      <c r="D24" s="228"/>
    </row>
    <row r="25" s="276" customFormat="1" ht="24.9" customHeight="1" spans="1:4">
      <c r="A25" s="263" t="s">
        <v>1389</v>
      </c>
      <c r="B25" s="234">
        <v>0</v>
      </c>
      <c r="C25" s="263" t="s">
        <v>1390</v>
      </c>
      <c r="D25" s="228"/>
    </row>
    <row r="26" s="276" customFormat="1" ht="24.9" customHeight="1" spans="1:4">
      <c r="A26" s="263" t="s">
        <v>1391</v>
      </c>
      <c r="B26" s="234">
        <v>7624</v>
      </c>
      <c r="C26" s="263" t="s">
        <v>1392</v>
      </c>
      <c r="D26" s="228"/>
    </row>
    <row r="27" s="276" customFormat="1" ht="24.9" customHeight="1" spans="1:4">
      <c r="A27" s="263" t="s">
        <v>1393</v>
      </c>
      <c r="B27" s="234">
        <v>0</v>
      </c>
      <c r="C27" s="263" t="s">
        <v>1394</v>
      </c>
      <c r="D27" s="228"/>
    </row>
    <row r="28" s="276" customFormat="1" ht="24.9" customHeight="1" spans="1:4">
      <c r="A28" s="263" t="s">
        <v>1395</v>
      </c>
      <c r="B28" s="234">
        <v>0</v>
      </c>
      <c r="C28" s="263" t="s">
        <v>1396</v>
      </c>
      <c r="D28" s="228"/>
    </row>
    <row r="29" s="276" customFormat="1" ht="24.9" customHeight="1" spans="1:4">
      <c r="A29" s="263" t="s">
        <v>1397</v>
      </c>
      <c r="B29" s="234">
        <v>0</v>
      </c>
      <c r="C29" s="263" t="s">
        <v>1398</v>
      </c>
      <c r="D29" s="228"/>
    </row>
    <row r="30" s="276" customFormat="1" ht="24.9" customHeight="1" spans="1:4">
      <c r="A30" s="263" t="s">
        <v>1399</v>
      </c>
      <c r="B30" s="234">
        <v>1230</v>
      </c>
      <c r="C30" s="263" t="s">
        <v>1400</v>
      </c>
      <c r="D30" s="228"/>
    </row>
    <row r="31" s="276" customFormat="1" ht="24.9" customHeight="1" spans="1:4">
      <c r="A31" s="263" t="s">
        <v>1401</v>
      </c>
      <c r="B31" s="234">
        <v>5610</v>
      </c>
      <c r="C31" s="263" t="s">
        <v>1402</v>
      </c>
      <c r="D31" s="228"/>
    </row>
    <row r="32" s="276" customFormat="1" ht="24.9" customHeight="1" spans="1:4">
      <c r="A32" s="263" t="s">
        <v>1403</v>
      </c>
      <c r="B32" s="234">
        <v>67</v>
      </c>
      <c r="C32" s="263" t="s">
        <v>1404</v>
      </c>
      <c r="D32" s="228"/>
    </row>
    <row r="33" s="276" customFormat="1" ht="24.9" customHeight="1" spans="1:4">
      <c r="A33" s="263" t="s">
        <v>1405</v>
      </c>
      <c r="B33" s="234">
        <v>239</v>
      </c>
      <c r="C33" s="263" t="s">
        <v>1406</v>
      </c>
      <c r="D33" s="228"/>
    </row>
    <row r="34" s="276" customFormat="1" ht="24.9" customHeight="1" spans="1:4">
      <c r="A34" s="263" t="s">
        <v>1407</v>
      </c>
      <c r="B34" s="234">
        <v>6675</v>
      </c>
      <c r="C34" s="263" t="s">
        <v>1408</v>
      </c>
      <c r="D34" s="228"/>
    </row>
    <row r="35" s="276" customFormat="1" ht="24.9" customHeight="1" spans="1:4">
      <c r="A35" s="263" t="s">
        <v>1409</v>
      </c>
      <c r="B35" s="234">
        <v>3821</v>
      </c>
      <c r="C35" s="263" t="s">
        <v>1410</v>
      </c>
      <c r="D35" s="228"/>
    </row>
    <row r="36" s="276" customFormat="1" ht="24.9" customHeight="1" spans="1:4">
      <c r="A36" s="263" t="s">
        <v>1411</v>
      </c>
      <c r="B36" s="234">
        <v>1465</v>
      </c>
      <c r="C36" s="263" t="s">
        <v>1412</v>
      </c>
      <c r="D36" s="228"/>
    </row>
    <row r="37" s="276" customFormat="1" ht="24.9" customHeight="1" spans="1:4">
      <c r="A37" s="263" t="s">
        <v>1413</v>
      </c>
      <c r="B37" s="234">
        <v>0</v>
      </c>
      <c r="C37" s="263" t="s">
        <v>1414</v>
      </c>
      <c r="D37" s="228"/>
    </row>
    <row r="38" s="276" customFormat="1" ht="24.9" customHeight="1" spans="1:4">
      <c r="A38" s="263" t="s">
        <v>1415</v>
      </c>
      <c r="B38" s="234">
        <v>17599</v>
      </c>
      <c r="C38" s="263" t="s">
        <v>1416</v>
      </c>
      <c r="D38" s="228"/>
    </row>
    <row r="39" s="276" customFormat="1" ht="24.9" customHeight="1" spans="1:4">
      <c r="A39" s="263" t="s">
        <v>1417</v>
      </c>
      <c r="B39" s="234">
        <v>4364</v>
      </c>
      <c r="C39" s="263" t="s">
        <v>1418</v>
      </c>
      <c r="D39" s="228"/>
    </row>
    <row r="40" s="276" customFormat="1" ht="24.9" customHeight="1" spans="1:4">
      <c r="A40" s="263" t="s">
        <v>1419</v>
      </c>
      <c r="B40" s="234">
        <v>0</v>
      </c>
      <c r="C40" s="263" t="s">
        <v>1420</v>
      </c>
      <c r="D40" s="228"/>
    </row>
    <row r="41" s="276" customFormat="1" ht="24.9" customHeight="1" spans="1:4">
      <c r="A41" s="263" t="s">
        <v>1421</v>
      </c>
      <c r="B41" s="234">
        <v>0</v>
      </c>
      <c r="C41" s="263" t="s">
        <v>1422</v>
      </c>
      <c r="D41" s="228"/>
    </row>
    <row r="42" s="276" customFormat="1" ht="24.9" customHeight="1" spans="1:4">
      <c r="A42" s="263" t="s">
        <v>1423</v>
      </c>
      <c r="B42" s="234">
        <v>0</v>
      </c>
      <c r="C42" s="263" t="s">
        <v>1424</v>
      </c>
      <c r="D42" s="228"/>
    </row>
    <row r="43" s="276" customFormat="1" ht="24.9" customHeight="1" spans="1:4">
      <c r="A43" s="263" t="s">
        <v>1425</v>
      </c>
      <c r="B43" s="234">
        <v>0</v>
      </c>
      <c r="C43" s="263" t="s">
        <v>1426</v>
      </c>
      <c r="D43" s="228"/>
    </row>
    <row r="44" s="276" customFormat="1" ht="24.9" customHeight="1" spans="1:4">
      <c r="A44" s="263" t="s">
        <v>1427</v>
      </c>
      <c r="B44" s="234">
        <v>1143</v>
      </c>
      <c r="C44" s="263" t="s">
        <v>1428</v>
      </c>
      <c r="D44" s="228"/>
    </row>
    <row r="45" s="276" customFormat="1" ht="24.9" customHeight="1" spans="1:4">
      <c r="A45" s="263" t="s">
        <v>1429</v>
      </c>
      <c r="B45" s="234">
        <v>0</v>
      </c>
      <c r="C45" s="263" t="s">
        <v>1430</v>
      </c>
      <c r="D45" s="228"/>
    </row>
    <row r="46" s="276" customFormat="1" ht="24.9" customHeight="1" spans="1:4">
      <c r="A46" s="263" t="s">
        <v>1431</v>
      </c>
      <c r="B46" s="234">
        <v>113</v>
      </c>
      <c r="C46" s="263" t="s">
        <v>1432</v>
      </c>
      <c r="D46" s="228"/>
    </row>
    <row r="47" s="276" customFormat="1" ht="24.9" customHeight="1" spans="1:4">
      <c r="A47" s="263" t="s">
        <v>1433</v>
      </c>
      <c r="B47" s="234">
        <v>0</v>
      </c>
      <c r="C47" s="263" t="s">
        <v>1434</v>
      </c>
      <c r="D47" s="228"/>
    </row>
    <row r="48" s="276" customFormat="1" ht="24.9" customHeight="1" spans="1:4">
      <c r="A48" s="263" t="s">
        <v>1435</v>
      </c>
      <c r="B48" s="234">
        <v>3395</v>
      </c>
      <c r="C48" s="263" t="s">
        <v>1436</v>
      </c>
      <c r="D48" s="228"/>
    </row>
    <row r="49" s="276" customFormat="1" ht="24.9" customHeight="1" spans="1:4">
      <c r="A49" s="263" t="s">
        <v>1437</v>
      </c>
      <c r="B49" s="234">
        <v>531</v>
      </c>
      <c r="C49" s="263" t="s">
        <v>1438</v>
      </c>
      <c r="D49" s="228"/>
    </row>
    <row r="50" s="276" customFormat="1" ht="24.9" customHeight="1" spans="1:4">
      <c r="A50" s="263" t="s">
        <v>1439</v>
      </c>
      <c r="B50" s="234">
        <v>0</v>
      </c>
      <c r="C50" s="263" t="s">
        <v>1440</v>
      </c>
      <c r="D50" s="228"/>
    </row>
    <row r="51" s="276" customFormat="1" ht="24.9" customHeight="1" spans="1:4">
      <c r="A51" s="263" t="s">
        <v>1441</v>
      </c>
      <c r="B51" s="234">
        <v>978</v>
      </c>
      <c r="C51" s="263" t="s">
        <v>1442</v>
      </c>
      <c r="D51" s="228"/>
    </row>
    <row r="52" s="276" customFormat="1" ht="24.9" customHeight="1" spans="1:4">
      <c r="A52" s="282" t="s">
        <v>342</v>
      </c>
      <c r="B52" s="228"/>
      <c r="C52" s="282" t="s">
        <v>1443</v>
      </c>
      <c r="D52" s="228"/>
    </row>
    <row r="53" s="276" customFormat="1" ht="24.9" customHeight="1" spans="1:4">
      <c r="A53" s="263" t="s">
        <v>1444</v>
      </c>
      <c r="B53" s="234">
        <v>297</v>
      </c>
      <c r="C53" s="263" t="s">
        <v>1444</v>
      </c>
      <c r="D53" s="228"/>
    </row>
    <row r="54" s="276" customFormat="1" ht="24.9" customHeight="1" spans="1:4">
      <c r="A54" s="263" t="s">
        <v>1445</v>
      </c>
      <c r="B54" s="234">
        <v>0</v>
      </c>
      <c r="C54" s="263" t="s">
        <v>1445</v>
      </c>
      <c r="D54" s="228"/>
    </row>
    <row r="55" s="276" customFormat="1" ht="24.9" customHeight="1" spans="1:4">
      <c r="A55" s="263" t="s">
        <v>1446</v>
      </c>
      <c r="B55" s="234">
        <v>200</v>
      </c>
      <c r="C55" s="263" t="s">
        <v>1446</v>
      </c>
      <c r="D55" s="228"/>
    </row>
    <row r="56" s="276" customFormat="1" ht="24.9" customHeight="1" spans="1:4">
      <c r="A56" s="263" t="s">
        <v>1447</v>
      </c>
      <c r="B56" s="234">
        <v>0</v>
      </c>
      <c r="C56" s="263" t="s">
        <v>1447</v>
      </c>
      <c r="D56" s="228"/>
    </row>
    <row r="57" s="276" customFormat="1" ht="24.9" customHeight="1" spans="1:4">
      <c r="A57" s="263" t="s">
        <v>1448</v>
      </c>
      <c r="B57" s="234">
        <v>0</v>
      </c>
      <c r="C57" s="263" t="s">
        <v>1448</v>
      </c>
      <c r="D57" s="228"/>
    </row>
    <row r="58" s="276" customFormat="1" ht="24.9" customHeight="1" spans="1:4">
      <c r="A58" s="263" t="s">
        <v>1449</v>
      </c>
      <c r="B58" s="234">
        <v>20</v>
      </c>
      <c r="C58" s="263" t="s">
        <v>1449</v>
      </c>
      <c r="D58" s="228"/>
    </row>
    <row r="59" s="276" customFormat="1" ht="24.9" customHeight="1" spans="1:4">
      <c r="A59" s="263" t="s">
        <v>1450</v>
      </c>
      <c r="B59" s="234">
        <v>75</v>
      </c>
      <c r="C59" s="263" t="s">
        <v>1450</v>
      </c>
      <c r="D59" s="228"/>
    </row>
    <row r="60" s="276" customFormat="1" ht="24.9" customHeight="1" spans="1:4">
      <c r="A60" s="263" t="s">
        <v>1451</v>
      </c>
      <c r="B60" s="234">
        <v>0</v>
      </c>
      <c r="C60" s="263" t="s">
        <v>1451</v>
      </c>
      <c r="D60" s="228"/>
    </row>
    <row r="61" s="276" customFormat="1" ht="24.9" customHeight="1" spans="1:4">
      <c r="A61" s="263" t="s">
        <v>1452</v>
      </c>
      <c r="B61" s="234">
        <v>332</v>
      </c>
      <c r="C61" s="263" t="s">
        <v>1452</v>
      </c>
      <c r="D61" s="228"/>
    </row>
    <row r="62" s="276" customFormat="1" ht="24.9" customHeight="1" spans="1:4">
      <c r="A62" s="263" t="s">
        <v>1453</v>
      </c>
      <c r="B62" s="234">
        <v>2065</v>
      </c>
      <c r="C62" s="263" t="s">
        <v>1453</v>
      </c>
      <c r="D62" s="228"/>
    </row>
    <row r="63" s="276" customFormat="1" ht="24.9" customHeight="1" spans="1:4">
      <c r="A63" s="263" t="s">
        <v>1454</v>
      </c>
      <c r="B63" s="234">
        <v>1110</v>
      </c>
      <c r="C63" s="263" t="s">
        <v>1454</v>
      </c>
      <c r="D63" s="228"/>
    </row>
    <row r="64" s="276" customFormat="1" ht="24.9" customHeight="1" spans="1:4">
      <c r="A64" s="263" t="s">
        <v>1455</v>
      </c>
      <c r="B64" s="234">
        <v>6545</v>
      </c>
      <c r="C64" s="263" t="s">
        <v>1455</v>
      </c>
      <c r="D64" s="228"/>
    </row>
    <row r="65" s="276" customFormat="1" ht="24.9" customHeight="1" spans="1:4">
      <c r="A65" s="263" t="s">
        <v>1456</v>
      </c>
      <c r="B65" s="234">
        <v>0</v>
      </c>
      <c r="C65" s="263" t="s">
        <v>1456</v>
      </c>
      <c r="D65" s="228"/>
    </row>
    <row r="66" s="276" customFormat="1" ht="24.9" customHeight="1" spans="1:4">
      <c r="A66" s="263" t="s">
        <v>1457</v>
      </c>
      <c r="B66" s="234">
        <v>0</v>
      </c>
      <c r="C66" s="263" t="s">
        <v>1457</v>
      </c>
      <c r="D66" s="228"/>
    </row>
    <row r="67" s="276" customFormat="1" ht="24.9" customHeight="1" spans="1:4">
      <c r="A67" s="263" t="s">
        <v>1458</v>
      </c>
      <c r="B67" s="234">
        <v>334</v>
      </c>
      <c r="C67" s="263" t="s">
        <v>1458</v>
      </c>
      <c r="D67" s="228"/>
    </row>
    <row r="68" s="276" customFormat="1" ht="24.9" customHeight="1" spans="1:4">
      <c r="A68" s="263" t="s">
        <v>1459</v>
      </c>
      <c r="B68" s="234">
        <v>1</v>
      </c>
      <c r="C68" s="263" t="s">
        <v>1459</v>
      </c>
      <c r="D68" s="228"/>
    </row>
    <row r="69" s="276" customFormat="1" ht="24.9" customHeight="1" spans="1:4">
      <c r="A69" s="263" t="s">
        <v>1460</v>
      </c>
      <c r="B69" s="234">
        <v>0</v>
      </c>
      <c r="C69" s="263" t="s">
        <v>1460</v>
      </c>
      <c r="D69" s="228"/>
    </row>
    <row r="70" s="276" customFormat="1" ht="24.9" customHeight="1" spans="1:4">
      <c r="A70" s="263" t="s">
        <v>1461</v>
      </c>
      <c r="B70" s="234">
        <v>3218</v>
      </c>
      <c r="C70" s="263" t="s">
        <v>1461</v>
      </c>
      <c r="D70" s="228"/>
    </row>
    <row r="71" s="276" customFormat="1" ht="24.9" customHeight="1" spans="1:4">
      <c r="A71" s="263" t="s">
        <v>1462</v>
      </c>
      <c r="B71" s="234">
        <v>0</v>
      </c>
      <c r="C71" s="263" t="s">
        <v>1462</v>
      </c>
      <c r="D71" s="228"/>
    </row>
    <row r="72" s="276" customFormat="1" ht="24.9" customHeight="1" spans="1:4">
      <c r="A72" s="263" t="s">
        <v>1463</v>
      </c>
      <c r="B72" s="234">
        <v>927</v>
      </c>
      <c r="C72" s="263" t="s">
        <v>1463</v>
      </c>
      <c r="D72" s="228"/>
    </row>
    <row r="73" s="276" customFormat="1" ht="24.9" customHeight="1" spans="1:4">
      <c r="A73" s="263" t="s">
        <v>1464</v>
      </c>
      <c r="B73" s="234">
        <v>0</v>
      </c>
      <c r="C73" s="263" t="s">
        <v>1465</v>
      </c>
      <c r="D73" s="228"/>
    </row>
    <row r="74" ht="24.9" customHeight="1" spans="1:4">
      <c r="A74" s="226" t="s">
        <v>1466</v>
      </c>
      <c r="B74" s="228"/>
      <c r="C74" s="226" t="s">
        <v>229</v>
      </c>
      <c r="D74" s="228">
        <v>158914</v>
      </c>
    </row>
    <row r="75" ht="24.9" customHeight="1" spans="1:4">
      <c r="A75" s="263" t="s">
        <v>1467</v>
      </c>
      <c r="B75" s="234"/>
      <c r="C75" s="263" t="s">
        <v>1468</v>
      </c>
      <c r="D75" s="234">
        <v>11</v>
      </c>
    </row>
    <row r="76" ht="24.9" customHeight="1" spans="1:4">
      <c r="A76" s="263" t="s">
        <v>1469</v>
      </c>
      <c r="B76" s="234"/>
      <c r="C76" s="263" t="s">
        <v>233</v>
      </c>
      <c r="D76" s="234">
        <v>158903</v>
      </c>
    </row>
    <row r="77" ht="24.9" customHeight="1" spans="1:4">
      <c r="A77" s="226" t="s">
        <v>1470</v>
      </c>
      <c r="B77" s="228">
        <v>38270</v>
      </c>
      <c r="C77" s="282"/>
      <c r="D77" s="228"/>
    </row>
    <row r="78" ht="24.9" customHeight="1" spans="1:4">
      <c r="A78" s="226" t="s">
        <v>1471</v>
      </c>
      <c r="B78" s="228"/>
      <c r="C78" s="226" t="s">
        <v>235</v>
      </c>
      <c r="D78" s="228"/>
    </row>
    <row r="79" ht="24.9" customHeight="1" spans="1:4">
      <c r="A79" s="263" t="s">
        <v>232</v>
      </c>
      <c r="B79" s="234"/>
      <c r="C79" s="263"/>
      <c r="D79" s="234"/>
    </row>
    <row r="80" ht="24.9" customHeight="1" spans="1:4">
      <c r="A80" s="263" t="s">
        <v>234</v>
      </c>
      <c r="B80" s="234"/>
      <c r="C80" s="263"/>
      <c r="D80" s="234"/>
    </row>
    <row r="81" ht="24.9" customHeight="1" spans="1:4">
      <c r="A81" s="263" t="s">
        <v>236</v>
      </c>
      <c r="B81" s="234"/>
      <c r="C81" s="263"/>
      <c r="D81" s="234"/>
    </row>
    <row r="82" ht="24.9" customHeight="1" spans="1:4">
      <c r="A82" s="226" t="s">
        <v>1472</v>
      </c>
      <c r="B82" s="228"/>
      <c r="C82" s="226" t="s">
        <v>1473</v>
      </c>
      <c r="D82" s="228">
        <v>20953</v>
      </c>
    </row>
    <row r="83" ht="24.9" customHeight="1" spans="1:4">
      <c r="A83" s="282" t="s">
        <v>239</v>
      </c>
      <c r="B83" s="228"/>
      <c r="C83" s="282" t="s">
        <v>240</v>
      </c>
      <c r="D83" s="228">
        <v>20953</v>
      </c>
    </row>
    <row r="84" ht="24.9" customHeight="1" spans="1:4">
      <c r="A84" s="282" t="s">
        <v>241</v>
      </c>
      <c r="B84" s="234"/>
      <c r="C84" s="263" t="s">
        <v>242</v>
      </c>
      <c r="D84" s="234">
        <v>20953</v>
      </c>
    </row>
    <row r="85" ht="35.1" customHeight="1" spans="1:4">
      <c r="A85" s="263" t="s">
        <v>243</v>
      </c>
      <c r="B85" s="234"/>
      <c r="C85" s="263" t="s">
        <v>244</v>
      </c>
      <c r="D85" s="234"/>
    </row>
    <row r="86" ht="35.1" customHeight="1" spans="1:4">
      <c r="A86" s="263" t="s">
        <v>245</v>
      </c>
      <c r="B86" s="234"/>
      <c r="C86" s="263" t="s">
        <v>246</v>
      </c>
      <c r="D86" s="234"/>
    </row>
    <row r="87" ht="24.9" customHeight="1" spans="1:4">
      <c r="A87" s="263" t="s">
        <v>247</v>
      </c>
      <c r="B87" s="234"/>
      <c r="C87" s="263" t="s">
        <v>248</v>
      </c>
      <c r="D87" s="234"/>
    </row>
    <row r="88" ht="24.9" customHeight="1" spans="1:4">
      <c r="A88" s="263" t="s">
        <v>249</v>
      </c>
      <c r="B88" s="234"/>
      <c r="C88" s="263"/>
      <c r="D88" s="234"/>
    </row>
    <row r="89" ht="24.9" customHeight="1" spans="1:4">
      <c r="A89" s="264" t="s">
        <v>1474</v>
      </c>
      <c r="B89" s="228">
        <v>24453</v>
      </c>
      <c r="C89" s="264" t="s">
        <v>1475</v>
      </c>
      <c r="D89" s="228"/>
    </row>
    <row r="90" ht="24.9" customHeight="1" spans="1:4">
      <c r="A90" s="282" t="s">
        <v>252</v>
      </c>
      <c r="B90" s="228">
        <v>24453</v>
      </c>
      <c r="C90" s="263" t="s">
        <v>253</v>
      </c>
      <c r="D90" s="234"/>
    </row>
    <row r="91" ht="35.1" customHeight="1" spans="1:4">
      <c r="A91" s="263" t="s">
        <v>254</v>
      </c>
      <c r="B91" s="234">
        <v>24453</v>
      </c>
      <c r="C91" s="263" t="s">
        <v>255</v>
      </c>
      <c r="D91" s="234"/>
    </row>
    <row r="92" ht="35.1" customHeight="1" spans="1:4">
      <c r="A92" s="263" t="s">
        <v>256</v>
      </c>
      <c r="B92" s="234"/>
      <c r="C92" s="263" t="s">
        <v>257</v>
      </c>
      <c r="D92" s="234"/>
    </row>
    <row r="93" ht="35.1" customHeight="1" spans="1:4">
      <c r="A93" s="263" t="s">
        <v>258</v>
      </c>
      <c r="B93" s="234"/>
      <c r="C93" s="263" t="s">
        <v>259</v>
      </c>
      <c r="D93" s="234"/>
    </row>
    <row r="94" ht="24.9" customHeight="1" spans="1:4">
      <c r="A94" s="263" t="s">
        <v>260</v>
      </c>
      <c r="B94" s="234"/>
      <c r="C94" s="263"/>
      <c r="D94" s="234"/>
    </row>
    <row r="95" ht="24.9" customHeight="1" spans="1:4">
      <c r="A95" s="264" t="s">
        <v>1476</v>
      </c>
      <c r="B95" s="228">
        <v>12392</v>
      </c>
      <c r="C95" s="226" t="s">
        <v>1477</v>
      </c>
      <c r="D95" s="228">
        <v>19341</v>
      </c>
    </row>
    <row r="96" ht="24.9" customHeight="1" spans="1:4">
      <c r="A96" s="264" t="s">
        <v>1478</v>
      </c>
      <c r="B96" s="228"/>
      <c r="C96" s="226" t="s">
        <v>1203</v>
      </c>
      <c r="D96" s="228"/>
    </row>
    <row r="97" ht="24.9" customHeight="1" spans="1:4">
      <c r="A97" s="263"/>
      <c r="B97" s="228"/>
      <c r="C97" s="226" t="s">
        <v>1479</v>
      </c>
      <c r="D97" s="228">
        <v>34933</v>
      </c>
    </row>
    <row r="98" ht="24.9" customHeight="1" spans="1:4">
      <c r="A98" s="263"/>
      <c r="B98" s="228"/>
      <c r="C98" s="226" t="s">
        <v>1480</v>
      </c>
      <c r="D98" s="228">
        <v>34933</v>
      </c>
    </row>
    <row r="99" ht="24.9" customHeight="1" spans="1:4">
      <c r="A99" s="265" t="s">
        <v>1481</v>
      </c>
      <c r="B99" s="228">
        <v>497962</v>
      </c>
      <c r="C99" s="265" t="s">
        <v>1482</v>
      </c>
      <c r="D99" s="228">
        <v>497962</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59" fitToHeight="0" orientation="portrait" useFirstPageNumber="1"/>
  <headerFooter>
    <oddFooter>&amp;C&amp;P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5"/>
  <sheetViews>
    <sheetView showZeros="0" workbookViewId="0">
      <pane xSplit="1" ySplit="3" topLeftCell="B4" activePane="bottomRight" state="frozen"/>
      <selection/>
      <selection pane="topRight"/>
      <selection pane="bottomLeft"/>
      <selection pane="bottomRight" activeCell="H82" sqref="H82"/>
    </sheetView>
  </sheetViews>
  <sheetFormatPr defaultColWidth="12.1083333333333" defaultRowHeight="24.9" customHeight="1" outlineLevelCol="5"/>
  <cols>
    <col min="1" max="1" width="31.6666666666667" style="212" customWidth="1"/>
    <col min="2" max="6" width="11.6666666666667" style="90" customWidth="1"/>
    <col min="7" max="213" width="12.1083333333333" style="90"/>
    <col min="214" max="214" width="9.44166666666667" style="90" customWidth="1"/>
    <col min="215" max="215" width="34.775" style="90" customWidth="1"/>
    <col min="216" max="219" width="19.6666666666667" style="90" customWidth="1"/>
    <col min="220" max="469" width="12.1083333333333" style="90"/>
    <col min="470" max="470" width="9.44166666666667" style="90" customWidth="1"/>
    <col min="471" max="471" width="34.775" style="90" customWidth="1"/>
    <col min="472" max="475" width="19.6666666666667" style="90" customWidth="1"/>
    <col min="476" max="725" width="12.1083333333333" style="90"/>
    <col min="726" max="726" width="9.44166666666667" style="90" customWidth="1"/>
    <col min="727" max="727" width="34.775" style="90" customWidth="1"/>
    <col min="728" max="731" width="19.6666666666667" style="90" customWidth="1"/>
    <col min="732" max="981" width="12.1083333333333" style="90"/>
    <col min="982" max="982" width="9.44166666666667" style="90" customWidth="1"/>
    <col min="983" max="983" width="34.775" style="90" customWidth="1"/>
    <col min="984" max="987" width="19.6666666666667" style="90" customWidth="1"/>
    <col min="988" max="1237" width="12.1083333333333" style="90"/>
    <col min="1238" max="1238" width="9.44166666666667" style="90" customWidth="1"/>
    <col min="1239" max="1239" width="34.775" style="90" customWidth="1"/>
    <col min="1240" max="1243" width="19.6666666666667" style="90" customWidth="1"/>
    <col min="1244" max="1493" width="12.1083333333333" style="90"/>
    <col min="1494" max="1494" width="9.44166666666667" style="90" customWidth="1"/>
    <col min="1495" max="1495" width="34.775" style="90" customWidth="1"/>
    <col min="1496" max="1499" width="19.6666666666667" style="90" customWidth="1"/>
    <col min="1500" max="1749" width="12.1083333333333" style="90"/>
    <col min="1750" max="1750" width="9.44166666666667" style="90" customWidth="1"/>
    <col min="1751" max="1751" width="34.775" style="90" customWidth="1"/>
    <col min="1752" max="1755" width="19.6666666666667" style="90" customWidth="1"/>
    <col min="1756" max="2005" width="12.1083333333333" style="90"/>
    <col min="2006" max="2006" width="9.44166666666667" style="90" customWidth="1"/>
    <col min="2007" max="2007" width="34.775" style="90" customWidth="1"/>
    <col min="2008" max="2011" width="19.6666666666667" style="90" customWidth="1"/>
    <col min="2012" max="2261" width="12.1083333333333" style="90"/>
    <col min="2262" max="2262" width="9.44166666666667" style="90" customWidth="1"/>
    <col min="2263" max="2263" width="34.775" style="90" customWidth="1"/>
    <col min="2264" max="2267" width="19.6666666666667" style="90" customWidth="1"/>
    <col min="2268" max="2517" width="12.1083333333333" style="90"/>
    <col min="2518" max="2518" width="9.44166666666667" style="90" customWidth="1"/>
    <col min="2519" max="2519" width="34.775" style="90" customWidth="1"/>
    <col min="2520" max="2523" width="19.6666666666667" style="90" customWidth="1"/>
    <col min="2524" max="2773" width="12.1083333333333" style="90"/>
    <col min="2774" max="2774" width="9.44166666666667" style="90" customWidth="1"/>
    <col min="2775" max="2775" width="34.775" style="90" customWidth="1"/>
    <col min="2776" max="2779" width="19.6666666666667" style="90" customWidth="1"/>
    <col min="2780" max="3029" width="12.1083333333333" style="90"/>
    <col min="3030" max="3030" width="9.44166666666667" style="90" customWidth="1"/>
    <col min="3031" max="3031" width="34.775" style="90" customWidth="1"/>
    <col min="3032" max="3035" width="19.6666666666667" style="90" customWidth="1"/>
    <col min="3036" max="3285" width="12.1083333333333" style="90"/>
    <col min="3286" max="3286" width="9.44166666666667" style="90" customWidth="1"/>
    <col min="3287" max="3287" width="34.775" style="90" customWidth="1"/>
    <col min="3288" max="3291" width="19.6666666666667" style="90" customWidth="1"/>
    <col min="3292" max="3541" width="12.1083333333333" style="90"/>
    <col min="3542" max="3542" width="9.44166666666667" style="90" customWidth="1"/>
    <col min="3543" max="3543" width="34.775" style="90" customWidth="1"/>
    <col min="3544" max="3547" width="19.6666666666667" style="90" customWidth="1"/>
    <col min="3548" max="3797" width="12.1083333333333" style="90"/>
    <col min="3798" max="3798" width="9.44166666666667" style="90" customWidth="1"/>
    <col min="3799" max="3799" width="34.775" style="90" customWidth="1"/>
    <col min="3800" max="3803" width="19.6666666666667" style="90" customWidth="1"/>
    <col min="3804" max="4053" width="12.1083333333333" style="90"/>
    <col min="4054" max="4054" width="9.44166666666667" style="90" customWidth="1"/>
    <col min="4055" max="4055" width="34.775" style="90" customWidth="1"/>
    <col min="4056" max="4059" width="19.6666666666667" style="90" customWidth="1"/>
    <col min="4060" max="4309" width="12.1083333333333" style="90"/>
    <col min="4310" max="4310" width="9.44166666666667" style="90" customWidth="1"/>
    <col min="4311" max="4311" width="34.775" style="90" customWidth="1"/>
    <col min="4312" max="4315" width="19.6666666666667" style="90" customWidth="1"/>
    <col min="4316" max="4565" width="12.1083333333333" style="90"/>
    <col min="4566" max="4566" width="9.44166666666667" style="90" customWidth="1"/>
    <col min="4567" max="4567" width="34.775" style="90" customWidth="1"/>
    <col min="4568" max="4571" width="19.6666666666667" style="90" customWidth="1"/>
    <col min="4572" max="4821" width="12.1083333333333" style="90"/>
    <col min="4822" max="4822" width="9.44166666666667" style="90" customWidth="1"/>
    <col min="4823" max="4823" width="34.775" style="90" customWidth="1"/>
    <col min="4824" max="4827" width="19.6666666666667" style="90" customWidth="1"/>
    <col min="4828" max="5077" width="12.1083333333333" style="90"/>
    <col min="5078" max="5078" width="9.44166666666667" style="90" customWidth="1"/>
    <col min="5079" max="5079" width="34.775" style="90" customWidth="1"/>
    <col min="5080" max="5083" width="19.6666666666667" style="90" customWidth="1"/>
    <col min="5084" max="5333" width="12.1083333333333" style="90"/>
    <col min="5334" max="5334" width="9.44166666666667" style="90" customWidth="1"/>
    <col min="5335" max="5335" width="34.775" style="90" customWidth="1"/>
    <col min="5336" max="5339" width="19.6666666666667" style="90" customWidth="1"/>
    <col min="5340" max="5589" width="12.1083333333333" style="90"/>
    <col min="5590" max="5590" width="9.44166666666667" style="90" customWidth="1"/>
    <col min="5591" max="5591" width="34.775" style="90" customWidth="1"/>
    <col min="5592" max="5595" width="19.6666666666667" style="90" customWidth="1"/>
    <col min="5596" max="5845" width="12.1083333333333" style="90"/>
    <col min="5846" max="5846" width="9.44166666666667" style="90" customWidth="1"/>
    <col min="5847" max="5847" width="34.775" style="90" customWidth="1"/>
    <col min="5848" max="5851" width="19.6666666666667" style="90" customWidth="1"/>
    <col min="5852" max="6101" width="12.1083333333333" style="90"/>
    <col min="6102" max="6102" width="9.44166666666667" style="90" customWidth="1"/>
    <col min="6103" max="6103" width="34.775" style="90" customWidth="1"/>
    <col min="6104" max="6107" width="19.6666666666667" style="90" customWidth="1"/>
    <col min="6108" max="6357" width="12.1083333333333" style="90"/>
    <col min="6358" max="6358" width="9.44166666666667" style="90" customWidth="1"/>
    <col min="6359" max="6359" width="34.775" style="90" customWidth="1"/>
    <col min="6360" max="6363" width="19.6666666666667" style="90" customWidth="1"/>
    <col min="6364" max="6613" width="12.1083333333333" style="90"/>
    <col min="6614" max="6614" width="9.44166666666667" style="90" customWidth="1"/>
    <col min="6615" max="6615" width="34.775" style="90" customWidth="1"/>
    <col min="6616" max="6619" width="19.6666666666667" style="90" customWidth="1"/>
    <col min="6620" max="6869" width="12.1083333333333" style="90"/>
    <col min="6870" max="6870" width="9.44166666666667" style="90" customWidth="1"/>
    <col min="6871" max="6871" width="34.775" style="90" customWidth="1"/>
    <col min="6872" max="6875" width="19.6666666666667" style="90" customWidth="1"/>
    <col min="6876" max="7125" width="12.1083333333333" style="90"/>
    <col min="7126" max="7126" width="9.44166666666667" style="90" customWidth="1"/>
    <col min="7127" max="7127" width="34.775" style="90" customWidth="1"/>
    <col min="7128" max="7131" width="19.6666666666667" style="90" customWidth="1"/>
    <col min="7132" max="7381" width="12.1083333333333" style="90"/>
    <col min="7382" max="7382" width="9.44166666666667" style="90" customWidth="1"/>
    <col min="7383" max="7383" width="34.775" style="90" customWidth="1"/>
    <col min="7384" max="7387" width="19.6666666666667" style="90" customWidth="1"/>
    <col min="7388" max="7637" width="12.1083333333333" style="90"/>
    <col min="7638" max="7638" width="9.44166666666667" style="90" customWidth="1"/>
    <col min="7639" max="7639" width="34.775" style="90" customWidth="1"/>
    <col min="7640" max="7643" width="19.6666666666667" style="90" customWidth="1"/>
    <col min="7644" max="7893" width="12.1083333333333" style="90"/>
    <col min="7894" max="7894" width="9.44166666666667" style="90" customWidth="1"/>
    <col min="7895" max="7895" width="34.775" style="90" customWidth="1"/>
    <col min="7896" max="7899" width="19.6666666666667" style="90" customWidth="1"/>
    <col min="7900" max="8149" width="12.1083333333333" style="90"/>
    <col min="8150" max="8150" width="9.44166666666667" style="90" customWidth="1"/>
    <col min="8151" max="8151" width="34.775" style="90" customWidth="1"/>
    <col min="8152" max="8155" width="19.6666666666667" style="90" customWidth="1"/>
    <col min="8156" max="8405" width="12.1083333333333" style="90"/>
    <col min="8406" max="8406" width="9.44166666666667" style="90" customWidth="1"/>
    <col min="8407" max="8407" width="34.775" style="90" customWidth="1"/>
    <col min="8408" max="8411" width="19.6666666666667" style="90" customWidth="1"/>
    <col min="8412" max="8661" width="12.1083333333333" style="90"/>
    <col min="8662" max="8662" width="9.44166666666667" style="90" customWidth="1"/>
    <col min="8663" max="8663" width="34.775" style="90" customWidth="1"/>
    <col min="8664" max="8667" width="19.6666666666667" style="90" customWidth="1"/>
    <col min="8668" max="8917" width="12.1083333333333" style="90"/>
    <col min="8918" max="8918" width="9.44166666666667" style="90" customWidth="1"/>
    <col min="8919" max="8919" width="34.775" style="90" customWidth="1"/>
    <col min="8920" max="8923" width="19.6666666666667" style="90" customWidth="1"/>
    <col min="8924" max="9173" width="12.1083333333333" style="90"/>
    <col min="9174" max="9174" width="9.44166666666667" style="90" customWidth="1"/>
    <col min="9175" max="9175" width="34.775" style="90" customWidth="1"/>
    <col min="9176" max="9179" width="19.6666666666667" style="90" customWidth="1"/>
    <col min="9180" max="9429" width="12.1083333333333" style="90"/>
    <col min="9430" max="9430" width="9.44166666666667" style="90" customWidth="1"/>
    <col min="9431" max="9431" width="34.775" style="90" customWidth="1"/>
    <col min="9432" max="9435" width="19.6666666666667" style="90" customWidth="1"/>
    <col min="9436" max="9685" width="12.1083333333333" style="90"/>
    <col min="9686" max="9686" width="9.44166666666667" style="90" customWidth="1"/>
    <col min="9687" max="9687" width="34.775" style="90" customWidth="1"/>
    <col min="9688" max="9691" width="19.6666666666667" style="90" customWidth="1"/>
    <col min="9692" max="9941" width="12.1083333333333" style="90"/>
    <col min="9942" max="9942" width="9.44166666666667" style="90" customWidth="1"/>
    <col min="9943" max="9943" width="34.775" style="90" customWidth="1"/>
    <col min="9944" max="9947" width="19.6666666666667" style="90" customWidth="1"/>
    <col min="9948" max="10197" width="12.1083333333333" style="90"/>
    <col min="10198" max="10198" width="9.44166666666667" style="90" customWidth="1"/>
    <col min="10199" max="10199" width="34.775" style="90" customWidth="1"/>
    <col min="10200" max="10203" width="19.6666666666667" style="90" customWidth="1"/>
    <col min="10204" max="10453" width="12.1083333333333" style="90"/>
    <col min="10454" max="10454" width="9.44166666666667" style="90" customWidth="1"/>
    <col min="10455" max="10455" width="34.775" style="90" customWidth="1"/>
    <col min="10456" max="10459" width="19.6666666666667" style="90" customWidth="1"/>
    <col min="10460" max="10709" width="12.1083333333333" style="90"/>
    <col min="10710" max="10710" width="9.44166666666667" style="90" customWidth="1"/>
    <col min="10711" max="10711" width="34.775" style="90" customWidth="1"/>
    <col min="10712" max="10715" width="19.6666666666667" style="90" customWidth="1"/>
    <col min="10716" max="10965" width="12.1083333333333" style="90"/>
    <col min="10966" max="10966" width="9.44166666666667" style="90" customWidth="1"/>
    <col min="10967" max="10967" width="34.775" style="90" customWidth="1"/>
    <col min="10968" max="10971" width="19.6666666666667" style="90" customWidth="1"/>
    <col min="10972" max="11221" width="12.1083333333333" style="90"/>
    <col min="11222" max="11222" width="9.44166666666667" style="90" customWidth="1"/>
    <col min="11223" max="11223" width="34.775" style="90" customWidth="1"/>
    <col min="11224" max="11227" width="19.6666666666667" style="90" customWidth="1"/>
    <col min="11228" max="11477" width="12.1083333333333" style="90"/>
    <col min="11478" max="11478" width="9.44166666666667" style="90" customWidth="1"/>
    <col min="11479" max="11479" width="34.775" style="90" customWidth="1"/>
    <col min="11480" max="11483" width="19.6666666666667" style="90" customWidth="1"/>
    <col min="11484" max="11733" width="12.1083333333333" style="90"/>
    <col min="11734" max="11734" width="9.44166666666667" style="90" customWidth="1"/>
    <col min="11735" max="11735" width="34.775" style="90" customWidth="1"/>
    <col min="11736" max="11739" width="19.6666666666667" style="90" customWidth="1"/>
    <col min="11740" max="11989" width="12.1083333333333" style="90"/>
    <col min="11990" max="11990" width="9.44166666666667" style="90" customWidth="1"/>
    <col min="11991" max="11991" width="34.775" style="90" customWidth="1"/>
    <col min="11992" max="11995" width="19.6666666666667" style="90" customWidth="1"/>
    <col min="11996" max="12245" width="12.1083333333333" style="90"/>
    <col min="12246" max="12246" width="9.44166666666667" style="90" customWidth="1"/>
    <col min="12247" max="12247" width="34.775" style="90" customWidth="1"/>
    <col min="12248" max="12251" width="19.6666666666667" style="90" customWidth="1"/>
    <col min="12252" max="12501" width="12.1083333333333" style="90"/>
    <col min="12502" max="12502" width="9.44166666666667" style="90" customWidth="1"/>
    <col min="12503" max="12503" width="34.775" style="90" customWidth="1"/>
    <col min="12504" max="12507" width="19.6666666666667" style="90" customWidth="1"/>
    <col min="12508" max="12757" width="12.1083333333333" style="90"/>
    <col min="12758" max="12758" width="9.44166666666667" style="90" customWidth="1"/>
    <col min="12759" max="12759" width="34.775" style="90" customWidth="1"/>
    <col min="12760" max="12763" width="19.6666666666667" style="90" customWidth="1"/>
    <col min="12764" max="13013" width="12.1083333333333" style="90"/>
    <col min="13014" max="13014" width="9.44166666666667" style="90" customWidth="1"/>
    <col min="13015" max="13015" width="34.775" style="90" customWidth="1"/>
    <col min="13016" max="13019" width="19.6666666666667" style="90" customWidth="1"/>
    <col min="13020" max="13269" width="12.1083333333333" style="90"/>
    <col min="13270" max="13270" width="9.44166666666667" style="90" customWidth="1"/>
    <col min="13271" max="13271" width="34.775" style="90" customWidth="1"/>
    <col min="13272" max="13275" width="19.6666666666667" style="90" customWidth="1"/>
    <col min="13276" max="13525" width="12.1083333333333" style="90"/>
    <col min="13526" max="13526" width="9.44166666666667" style="90" customWidth="1"/>
    <col min="13527" max="13527" width="34.775" style="90" customWidth="1"/>
    <col min="13528" max="13531" width="19.6666666666667" style="90" customWidth="1"/>
    <col min="13532" max="13781" width="12.1083333333333" style="90"/>
    <col min="13782" max="13782" width="9.44166666666667" style="90" customWidth="1"/>
    <col min="13783" max="13783" width="34.775" style="90" customWidth="1"/>
    <col min="13784" max="13787" width="19.6666666666667" style="90" customWidth="1"/>
    <col min="13788" max="14037" width="12.1083333333333" style="90"/>
    <col min="14038" max="14038" width="9.44166666666667" style="90" customWidth="1"/>
    <col min="14039" max="14039" width="34.775" style="90" customWidth="1"/>
    <col min="14040" max="14043" width="19.6666666666667" style="90" customWidth="1"/>
    <col min="14044" max="14293" width="12.1083333333333" style="90"/>
    <col min="14294" max="14294" width="9.44166666666667" style="90" customWidth="1"/>
    <col min="14295" max="14295" width="34.775" style="90" customWidth="1"/>
    <col min="14296" max="14299" width="19.6666666666667" style="90" customWidth="1"/>
    <col min="14300" max="14549" width="12.1083333333333" style="90"/>
    <col min="14550" max="14550" width="9.44166666666667" style="90" customWidth="1"/>
    <col min="14551" max="14551" width="34.775" style="90" customWidth="1"/>
    <col min="14552" max="14555" width="19.6666666666667" style="90" customWidth="1"/>
    <col min="14556" max="14805" width="12.1083333333333" style="90"/>
    <col min="14806" max="14806" width="9.44166666666667" style="90" customWidth="1"/>
    <col min="14807" max="14807" width="34.775" style="90" customWidth="1"/>
    <col min="14808" max="14811" width="19.6666666666667" style="90" customWidth="1"/>
    <col min="14812" max="15061" width="12.1083333333333" style="90"/>
    <col min="15062" max="15062" width="9.44166666666667" style="90" customWidth="1"/>
    <col min="15063" max="15063" width="34.775" style="90" customWidth="1"/>
    <col min="15064" max="15067" width="19.6666666666667" style="90" customWidth="1"/>
    <col min="15068" max="15317" width="12.1083333333333" style="90"/>
    <col min="15318" max="15318" width="9.44166666666667" style="90" customWidth="1"/>
    <col min="15319" max="15319" width="34.775" style="90" customWidth="1"/>
    <col min="15320" max="15323" width="19.6666666666667" style="90" customWidth="1"/>
    <col min="15324" max="15573" width="12.1083333333333" style="90"/>
    <col min="15574" max="15574" width="9.44166666666667" style="90" customWidth="1"/>
    <col min="15575" max="15575" width="34.775" style="90" customWidth="1"/>
    <col min="15576" max="15579" width="19.6666666666667" style="90" customWidth="1"/>
    <col min="15580" max="15829" width="12.1083333333333" style="90"/>
    <col min="15830" max="15830" width="9.44166666666667" style="90" customWidth="1"/>
    <col min="15831" max="15831" width="34.775" style="90" customWidth="1"/>
    <col min="15832" max="15835" width="19.6666666666667" style="90" customWidth="1"/>
    <col min="15836" max="16085" width="12.1083333333333" style="90"/>
    <col min="16086" max="16086" width="9.44166666666667" style="90" customWidth="1"/>
    <col min="16087" max="16087" width="34.775" style="90" customWidth="1"/>
    <col min="16088" max="16091" width="19.6666666666667" style="90" customWidth="1"/>
    <col min="16092" max="16384" width="12.1083333333333" style="90"/>
  </cols>
  <sheetData>
    <row r="1" ht="30" customHeight="1" spans="1:6">
      <c r="A1" s="39" t="s">
        <v>1483</v>
      </c>
      <c r="B1" s="39"/>
      <c r="C1" s="39"/>
      <c r="D1" s="39"/>
      <c r="E1" s="39"/>
      <c r="F1" s="39"/>
    </row>
    <row r="2" ht="20.1" customHeight="1" spans="1:6">
      <c r="A2" s="261"/>
      <c r="E2" s="105" t="s">
        <v>44</v>
      </c>
      <c r="F2" s="268"/>
    </row>
    <row r="3" customHeight="1" spans="1:6">
      <c r="A3" s="106" t="s">
        <v>45</v>
      </c>
      <c r="B3" s="106" t="s">
        <v>46</v>
      </c>
      <c r="C3" s="106" t="s">
        <v>47</v>
      </c>
      <c r="D3" s="106" t="s">
        <v>48</v>
      </c>
      <c r="E3" s="106" t="s">
        <v>49</v>
      </c>
      <c r="F3" s="106" t="s">
        <v>50</v>
      </c>
    </row>
    <row r="4" s="155" customFormat="1" customHeight="1" spans="1:6">
      <c r="A4" s="226" t="s">
        <v>270</v>
      </c>
      <c r="B4" s="257">
        <v>55708</v>
      </c>
      <c r="C4" s="257">
        <v>34408</v>
      </c>
      <c r="D4" s="269">
        <v>34408</v>
      </c>
      <c r="E4" s="266">
        <f>D4/C4*100</f>
        <v>100</v>
      </c>
      <c r="F4" s="270">
        <v>75.1627419284372</v>
      </c>
    </row>
    <row r="5" customHeight="1" spans="1:6">
      <c r="A5" s="237" t="s">
        <v>271</v>
      </c>
      <c r="B5" s="252">
        <v>36638</v>
      </c>
      <c r="C5" s="252">
        <v>22016</v>
      </c>
      <c r="D5" s="271">
        <v>22016</v>
      </c>
      <c r="E5" s="272">
        <f t="shared" ref="E5:E36" si="0">D5/C5*100</f>
        <v>100</v>
      </c>
      <c r="F5" s="273">
        <v>74.1579089194287</v>
      </c>
    </row>
    <row r="6" customHeight="1" spans="1:6">
      <c r="A6" s="237" t="s">
        <v>272</v>
      </c>
      <c r="B6" s="252">
        <v>10568</v>
      </c>
      <c r="C6" s="252">
        <v>6833</v>
      </c>
      <c r="D6" s="271">
        <v>6833</v>
      </c>
      <c r="E6" s="272">
        <f t="shared" si="0"/>
        <v>100</v>
      </c>
      <c r="F6" s="273">
        <v>79.6479776197692</v>
      </c>
    </row>
    <row r="7" customHeight="1" spans="1:6">
      <c r="A7" s="237" t="s">
        <v>273</v>
      </c>
      <c r="B7" s="252">
        <v>3306</v>
      </c>
      <c r="C7" s="252">
        <v>2588</v>
      </c>
      <c r="D7" s="271">
        <v>2588</v>
      </c>
      <c r="E7" s="272">
        <f t="shared" si="0"/>
        <v>100</v>
      </c>
      <c r="F7" s="273">
        <v>78.0693815987934</v>
      </c>
    </row>
    <row r="8" customHeight="1" spans="1:6">
      <c r="A8" s="237" t="s">
        <v>274</v>
      </c>
      <c r="B8" s="252">
        <v>5196</v>
      </c>
      <c r="C8" s="252">
        <v>2971</v>
      </c>
      <c r="D8" s="271">
        <v>2971</v>
      </c>
      <c r="E8" s="272">
        <f t="shared" si="0"/>
        <v>100</v>
      </c>
      <c r="F8" s="273">
        <v>70.8055290753098</v>
      </c>
    </row>
    <row r="9" s="155" customFormat="1" customHeight="1" spans="1:6">
      <c r="A9" s="226" t="s">
        <v>275</v>
      </c>
      <c r="B9" s="257">
        <v>45097</v>
      </c>
      <c r="C9" s="257">
        <v>48370</v>
      </c>
      <c r="D9" s="269">
        <v>39283</v>
      </c>
      <c r="E9" s="266">
        <f t="shared" si="0"/>
        <v>81.2135621252843</v>
      </c>
      <c r="F9" s="270">
        <v>83.5239836706923</v>
      </c>
    </row>
    <row r="10" customHeight="1" spans="1:6">
      <c r="A10" s="237" t="s">
        <v>276</v>
      </c>
      <c r="B10" s="252">
        <v>5142</v>
      </c>
      <c r="C10" s="252">
        <v>9034</v>
      </c>
      <c r="D10" s="271">
        <v>8974</v>
      </c>
      <c r="E10" s="272">
        <f t="shared" si="0"/>
        <v>99.3358423732566</v>
      </c>
      <c r="F10" s="273">
        <v>174.79548110635</v>
      </c>
    </row>
    <row r="11" customHeight="1" spans="1:6">
      <c r="A11" s="237" t="s">
        <v>336</v>
      </c>
      <c r="B11" s="252">
        <v>244</v>
      </c>
      <c r="C11" s="252">
        <v>1149</v>
      </c>
      <c r="D11" s="271">
        <v>1149</v>
      </c>
      <c r="E11" s="272">
        <f t="shared" si="0"/>
        <v>100</v>
      </c>
      <c r="F11" s="273">
        <v>470.901639344262</v>
      </c>
    </row>
    <row r="12" customHeight="1" spans="1:6">
      <c r="A12" s="237" t="s">
        <v>278</v>
      </c>
      <c r="B12" s="252">
        <v>91</v>
      </c>
      <c r="C12" s="252">
        <v>546</v>
      </c>
      <c r="D12" s="271">
        <v>495</v>
      </c>
      <c r="E12" s="272">
        <f t="shared" si="0"/>
        <v>90.6593406593407</v>
      </c>
      <c r="F12" s="273">
        <v>543.956043956044</v>
      </c>
    </row>
    <row r="13" customHeight="1" spans="1:6">
      <c r="A13" s="237" t="s">
        <v>279</v>
      </c>
      <c r="B13" s="252">
        <v>503</v>
      </c>
      <c r="C13" s="252">
        <v>2224</v>
      </c>
      <c r="D13" s="271">
        <v>1503</v>
      </c>
      <c r="E13" s="272">
        <f t="shared" si="0"/>
        <v>67.5809352517986</v>
      </c>
      <c r="F13" s="273">
        <v>285.74144486692</v>
      </c>
    </row>
    <row r="14" customHeight="1" spans="1:6">
      <c r="A14" s="237" t="s">
        <v>280</v>
      </c>
      <c r="B14" s="252">
        <v>5873</v>
      </c>
      <c r="C14" s="252">
        <v>18656</v>
      </c>
      <c r="D14" s="271">
        <v>17652</v>
      </c>
      <c r="E14" s="272">
        <f t="shared" si="0"/>
        <v>94.6183533447684</v>
      </c>
      <c r="F14" s="273">
        <v>256.011602610587</v>
      </c>
    </row>
    <row r="15" customHeight="1" spans="1:6">
      <c r="A15" s="237" t="s">
        <v>281</v>
      </c>
      <c r="B15" s="252">
        <v>80</v>
      </c>
      <c r="C15" s="252">
        <v>148</v>
      </c>
      <c r="D15" s="271">
        <v>148</v>
      </c>
      <c r="E15" s="272">
        <f t="shared" si="0"/>
        <v>100</v>
      </c>
      <c r="F15" s="273">
        <v>185</v>
      </c>
    </row>
    <row r="16" customHeight="1" spans="1:6">
      <c r="A16" s="237" t="s">
        <v>1484</v>
      </c>
      <c r="B16" s="252">
        <v>0</v>
      </c>
      <c r="C16" s="252">
        <v>0</v>
      </c>
      <c r="D16" s="271">
        <v>0</v>
      </c>
      <c r="E16" s="272"/>
      <c r="F16" s="273"/>
    </row>
    <row r="17" customHeight="1" spans="1:6">
      <c r="A17" s="237" t="s">
        <v>283</v>
      </c>
      <c r="B17" s="252">
        <v>458</v>
      </c>
      <c r="C17" s="252">
        <v>544</v>
      </c>
      <c r="D17" s="271">
        <v>544</v>
      </c>
      <c r="E17" s="272">
        <f t="shared" si="0"/>
        <v>100</v>
      </c>
      <c r="F17" s="273">
        <v>118.777292576419</v>
      </c>
    </row>
    <row r="18" customHeight="1" spans="1:6">
      <c r="A18" s="237" t="s">
        <v>1485</v>
      </c>
      <c r="B18" s="252">
        <v>3592</v>
      </c>
      <c r="C18" s="252">
        <v>1602</v>
      </c>
      <c r="D18" s="271">
        <v>1503</v>
      </c>
      <c r="E18" s="272">
        <f t="shared" si="0"/>
        <v>93.8202247191011</v>
      </c>
      <c r="F18" s="273">
        <v>41.8429844097996</v>
      </c>
    </row>
    <row r="19" customHeight="1" spans="1:6">
      <c r="A19" s="237" t="s">
        <v>285</v>
      </c>
      <c r="B19" s="252">
        <v>29114</v>
      </c>
      <c r="C19" s="252">
        <v>14467</v>
      </c>
      <c r="D19" s="271">
        <v>7315</v>
      </c>
      <c r="E19" s="272">
        <f t="shared" si="0"/>
        <v>50.56335107486</v>
      </c>
      <c r="F19" s="273">
        <v>24.3735838997734</v>
      </c>
    </row>
    <row r="20" s="155" customFormat="1" customHeight="1" spans="1:6">
      <c r="A20" s="226" t="s">
        <v>1486</v>
      </c>
      <c r="B20" s="257">
        <v>18834</v>
      </c>
      <c r="C20" s="257">
        <v>65825</v>
      </c>
      <c r="D20" s="269">
        <v>51651</v>
      </c>
      <c r="E20" s="266">
        <f t="shared" si="0"/>
        <v>78.4671477402203</v>
      </c>
      <c r="F20" s="270">
        <v>314.045114610567</v>
      </c>
    </row>
    <row r="21" customHeight="1" spans="1:6">
      <c r="A21" s="237" t="s">
        <v>287</v>
      </c>
      <c r="B21" s="252">
        <v>618</v>
      </c>
      <c r="C21" s="252">
        <v>3477</v>
      </c>
      <c r="D21" s="271">
        <v>3205</v>
      </c>
      <c r="E21" s="272">
        <f t="shared" si="0"/>
        <v>92.1771642220305</v>
      </c>
      <c r="F21" s="273">
        <v>518.608414239482</v>
      </c>
    </row>
    <row r="22" customHeight="1" spans="1:6">
      <c r="A22" s="237" t="s">
        <v>288</v>
      </c>
      <c r="B22" s="252">
        <v>17058</v>
      </c>
      <c r="C22" s="252">
        <v>50939</v>
      </c>
      <c r="D22" s="271">
        <v>39979</v>
      </c>
      <c r="E22" s="272">
        <f t="shared" si="0"/>
        <v>78.4840691807849</v>
      </c>
      <c r="F22" s="273">
        <v>301.432556736787</v>
      </c>
    </row>
    <row r="23" customHeight="1" spans="1:6">
      <c r="A23" s="237" t="s">
        <v>289</v>
      </c>
      <c r="B23" s="252">
        <v>413</v>
      </c>
      <c r="C23" s="252">
        <v>194</v>
      </c>
      <c r="D23" s="271">
        <v>194</v>
      </c>
      <c r="E23" s="272">
        <f t="shared" si="0"/>
        <v>100</v>
      </c>
      <c r="F23" s="273">
        <v>46.9733656174334</v>
      </c>
    </row>
    <row r="24" customHeight="1" spans="1:6">
      <c r="A24" s="237" t="s">
        <v>290</v>
      </c>
      <c r="B24" s="252">
        <v>82</v>
      </c>
      <c r="C24" s="252">
        <v>2564</v>
      </c>
      <c r="D24" s="271">
        <v>2564</v>
      </c>
      <c r="E24" s="272">
        <f t="shared" si="0"/>
        <v>100</v>
      </c>
      <c r="F24" s="273">
        <v>3126.82926829268</v>
      </c>
    </row>
    <row r="25" customHeight="1" spans="1:6">
      <c r="A25" s="237" t="s">
        <v>291</v>
      </c>
      <c r="B25" s="252">
        <v>645</v>
      </c>
      <c r="C25" s="252">
        <v>3950</v>
      </c>
      <c r="D25" s="271">
        <v>3073</v>
      </c>
      <c r="E25" s="272">
        <f t="shared" si="0"/>
        <v>77.7974683544304</v>
      </c>
      <c r="F25" s="273">
        <v>476.434108527132</v>
      </c>
    </row>
    <row r="26" customHeight="1" spans="1:6">
      <c r="A26" s="237" t="s">
        <v>292</v>
      </c>
      <c r="B26" s="252">
        <v>18</v>
      </c>
      <c r="C26" s="252">
        <v>2410</v>
      </c>
      <c r="D26" s="271">
        <v>905</v>
      </c>
      <c r="E26" s="272">
        <f t="shared" si="0"/>
        <v>37.551867219917</v>
      </c>
      <c r="F26" s="273">
        <v>5027.77777777778</v>
      </c>
    </row>
    <row r="27" customHeight="1" spans="1:6">
      <c r="A27" s="237" t="s">
        <v>293</v>
      </c>
      <c r="B27" s="252">
        <v>0</v>
      </c>
      <c r="C27" s="252">
        <v>2291</v>
      </c>
      <c r="D27" s="271">
        <v>1731</v>
      </c>
      <c r="E27" s="272">
        <f t="shared" si="0"/>
        <v>75.556525534701</v>
      </c>
      <c r="F27" s="273">
        <v>122.940340909091</v>
      </c>
    </row>
    <row r="28" s="155" customFormat="1" customHeight="1" spans="1:6">
      <c r="A28" s="226" t="s">
        <v>1487</v>
      </c>
      <c r="B28" s="257">
        <v>3462</v>
      </c>
      <c r="C28" s="257">
        <v>8956</v>
      </c>
      <c r="D28" s="269">
        <v>4409</v>
      </c>
      <c r="E28" s="266">
        <f t="shared" si="0"/>
        <v>49.2295667708799</v>
      </c>
      <c r="F28" s="270">
        <v>971.145374449339</v>
      </c>
    </row>
    <row r="29" customHeight="1" spans="1:6">
      <c r="A29" s="237" t="s">
        <v>287</v>
      </c>
      <c r="B29" s="252">
        <v>2</v>
      </c>
      <c r="C29" s="252">
        <v>730</v>
      </c>
      <c r="D29" s="271">
        <v>730</v>
      </c>
      <c r="E29" s="272">
        <f t="shared" si="0"/>
        <v>100</v>
      </c>
      <c r="F29" s="273">
        <v>36500</v>
      </c>
    </row>
    <row r="30" customHeight="1" spans="1:6">
      <c r="A30" s="237" t="s">
        <v>288</v>
      </c>
      <c r="B30" s="252">
        <v>3239</v>
      </c>
      <c r="C30" s="252">
        <v>7619</v>
      </c>
      <c r="D30" s="271">
        <v>3112</v>
      </c>
      <c r="E30" s="272">
        <f t="shared" si="0"/>
        <v>40.8452552828455</v>
      </c>
      <c r="F30" s="273">
        <v>1302.0920502092</v>
      </c>
    </row>
    <row r="31" customHeight="1" spans="1:6">
      <c r="A31" s="237" t="s">
        <v>289</v>
      </c>
      <c r="B31" s="252">
        <v>0</v>
      </c>
      <c r="C31" s="252">
        <v>0</v>
      </c>
      <c r="D31" s="271">
        <v>0</v>
      </c>
      <c r="E31" s="272"/>
      <c r="F31" s="273"/>
    </row>
    <row r="32" customHeight="1" spans="1:6">
      <c r="A32" s="237" t="s">
        <v>291</v>
      </c>
      <c r="B32" s="252">
        <v>0</v>
      </c>
      <c r="C32" s="252">
        <v>550</v>
      </c>
      <c r="D32" s="271">
        <v>550</v>
      </c>
      <c r="E32" s="272">
        <f t="shared" si="0"/>
        <v>100</v>
      </c>
      <c r="F32" s="273"/>
    </row>
    <row r="33" customHeight="1" spans="1:6">
      <c r="A33" s="237" t="s">
        <v>292</v>
      </c>
      <c r="B33" s="252">
        <v>0</v>
      </c>
      <c r="C33" s="252">
        <v>10</v>
      </c>
      <c r="D33" s="271">
        <v>10</v>
      </c>
      <c r="E33" s="272">
        <f t="shared" si="0"/>
        <v>100</v>
      </c>
      <c r="F33" s="273"/>
    </row>
    <row r="34" customHeight="1" spans="1:6">
      <c r="A34" s="237" t="s">
        <v>293</v>
      </c>
      <c r="B34" s="252">
        <v>221</v>
      </c>
      <c r="C34" s="252">
        <v>47</v>
      </c>
      <c r="D34" s="271">
        <v>7</v>
      </c>
      <c r="E34" s="272">
        <f t="shared" si="0"/>
        <v>14.8936170212766</v>
      </c>
      <c r="F34" s="273">
        <v>3.28638497652582</v>
      </c>
    </row>
    <row r="35" s="155" customFormat="1" customHeight="1" spans="1:6">
      <c r="A35" s="226" t="s">
        <v>295</v>
      </c>
      <c r="B35" s="257">
        <v>52474</v>
      </c>
      <c r="C35" s="257">
        <v>70145</v>
      </c>
      <c r="D35" s="269">
        <v>67816</v>
      </c>
      <c r="E35" s="266">
        <f t="shared" si="0"/>
        <v>96.6797348349847</v>
      </c>
      <c r="F35" s="270">
        <v>144.479952277472</v>
      </c>
    </row>
    <row r="36" customHeight="1" spans="1:6">
      <c r="A36" s="237" t="s">
        <v>296</v>
      </c>
      <c r="B36" s="252">
        <v>45735</v>
      </c>
      <c r="C36" s="252">
        <v>56664</v>
      </c>
      <c r="D36" s="271">
        <v>56664</v>
      </c>
      <c r="E36" s="272">
        <f t="shared" si="0"/>
        <v>100</v>
      </c>
      <c r="F36" s="273">
        <v>141.011347800119</v>
      </c>
    </row>
    <row r="37" customHeight="1" spans="1:6">
      <c r="A37" s="237" t="s">
        <v>297</v>
      </c>
      <c r="B37" s="252">
        <v>6739</v>
      </c>
      <c r="C37" s="252">
        <v>13481</v>
      </c>
      <c r="D37" s="271">
        <v>11152</v>
      </c>
      <c r="E37" s="272">
        <f t="shared" ref="E37:E68" si="1">D37/C37*100</f>
        <v>82.7238335435057</v>
      </c>
      <c r="F37" s="273">
        <v>165.116967722831</v>
      </c>
    </row>
    <row r="38" customHeight="1" spans="1:6">
      <c r="A38" s="237" t="s">
        <v>298</v>
      </c>
      <c r="B38" s="252">
        <v>0</v>
      </c>
      <c r="C38" s="252">
        <v>0</v>
      </c>
      <c r="D38" s="271">
        <v>0</v>
      </c>
      <c r="E38" s="272"/>
      <c r="F38" s="273"/>
    </row>
    <row r="39" s="155" customFormat="1" customHeight="1" spans="1:6">
      <c r="A39" s="226" t="s">
        <v>299</v>
      </c>
      <c r="B39" s="257">
        <v>990</v>
      </c>
      <c r="C39" s="257">
        <v>5644</v>
      </c>
      <c r="D39" s="269">
        <v>5222</v>
      </c>
      <c r="E39" s="266">
        <f t="shared" si="1"/>
        <v>92.5230333097094</v>
      </c>
      <c r="F39" s="270">
        <v>526.94248234107</v>
      </c>
    </row>
    <row r="40" customHeight="1" spans="1:6">
      <c r="A40" s="237" t="s">
        <v>1488</v>
      </c>
      <c r="B40" s="252">
        <v>938</v>
      </c>
      <c r="C40" s="252">
        <v>5644</v>
      </c>
      <c r="D40" s="271">
        <v>5222</v>
      </c>
      <c r="E40" s="272">
        <f t="shared" si="1"/>
        <v>92.5230333097094</v>
      </c>
      <c r="F40" s="273">
        <v>556.716417910448</v>
      </c>
    </row>
    <row r="41" customHeight="1" spans="1:6">
      <c r="A41" s="237" t="s">
        <v>1489</v>
      </c>
      <c r="B41" s="252">
        <v>52</v>
      </c>
      <c r="C41" s="252">
        <v>0</v>
      </c>
      <c r="D41" s="271">
        <v>0</v>
      </c>
      <c r="E41" s="266"/>
      <c r="F41" s="273">
        <v>0</v>
      </c>
    </row>
    <row r="42" s="155" customFormat="1" customHeight="1" spans="1:6">
      <c r="A42" s="226" t="s">
        <v>302</v>
      </c>
      <c r="B42" s="257">
        <v>2147</v>
      </c>
      <c r="C42" s="257">
        <v>8719</v>
      </c>
      <c r="D42" s="269">
        <v>6498</v>
      </c>
      <c r="E42" s="266">
        <f t="shared" si="1"/>
        <v>74.5268952861567</v>
      </c>
      <c r="F42" s="270">
        <v>302.654867256637</v>
      </c>
    </row>
    <row r="43" customHeight="1" spans="1:6">
      <c r="A43" s="237" t="s">
        <v>303</v>
      </c>
      <c r="B43" s="252">
        <v>408</v>
      </c>
      <c r="C43" s="252">
        <v>5653</v>
      </c>
      <c r="D43" s="271">
        <v>3938</v>
      </c>
      <c r="E43" s="272">
        <f t="shared" si="1"/>
        <v>69.662126304617</v>
      </c>
      <c r="F43" s="273">
        <v>965.196078431373</v>
      </c>
    </row>
    <row r="44" customHeight="1" spans="1:6">
      <c r="A44" s="237" t="s">
        <v>304</v>
      </c>
      <c r="B44" s="252">
        <v>0</v>
      </c>
      <c r="C44" s="252">
        <v>19</v>
      </c>
      <c r="D44" s="271">
        <v>19</v>
      </c>
      <c r="E44" s="272">
        <f t="shared" si="1"/>
        <v>100</v>
      </c>
      <c r="F44" s="273"/>
    </row>
    <row r="45" customHeight="1" spans="1:6">
      <c r="A45" s="237" t="s">
        <v>305</v>
      </c>
      <c r="B45" s="252">
        <v>1739</v>
      </c>
      <c r="C45" s="252">
        <v>3047</v>
      </c>
      <c r="D45" s="271">
        <v>2541</v>
      </c>
      <c r="E45" s="272">
        <f t="shared" si="1"/>
        <v>83.3935018050541</v>
      </c>
      <c r="F45" s="273">
        <v>146.118458884416</v>
      </c>
    </row>
    <row r="46" s="155" customFormat="1" customHeight="1" spans="1:6">
      <c r="A46" s="226" t="s">
        <v>306</v>
      </c>
      <c r="B46" s="257">
        <v>0</v>
      </c>
      <c r="C46" s="257">
        <v>6473</v>
      </c>
      <c r="D46" s="269">
        <v>6473</v>
      </c>
      <c r="E46" s="266">
        <f t="shared" si="1"/>
        <v>100</v>
      </c>
      <c r="F46" s="270"/>
    </row>
    <row r="47" customHeight="1" spans="1:6">
      <c r="A47" s="237" t="s">
        <v>1490</v>
      </c>
      <c r="B47" s="252">
        <v>0</v>
      </c>
      <c r="C47" s="252">
        <v>6473</v>
      </c>
      <c r="D47" s="271">
        <v>6473</v>
      </c>
      <c r="E47" s="272">
        <f t="shared" si="1"/>
        <v>100</v>
      </c>
      <c r="F47" s="270"/>
    </row>
    <row r="48" customHeight="1" spans="1:6">
      <c r="A48" s="237" t="s">
        <v>1491</v>
      </c>
      <c r="B48" s="252">
        <v>0</v>
      </c>
      <c r="C48" s="252">
        <v>0</v>
      </c>
      <c r="D48" s="271">
        <v>0</v>
      </c>
      <c r="E48" s="266"/>
      <c r="F48" s="270"/>
    </row>
    <row r="49" s="155" customFormat="1" customHeight="1" spans="1:6">
      <c r="A49" s="237" t="s">
        <v>309</v>
      </c>
      <c r="B49" s="257">
        <v>0</v>
      </c>
      <c r="C49" s="257">
        <v>0</v>
      </c>
      <c r="D49" s="269">
        <v>0</v>
      </c>
      <c r="E49" s="266"/>
      <c r="F49" s="270"/>
    </row>
    <row r="50" customHeight="1" spans="1:6">
      <c r="A50" s="237" t="s">
        <v>1492</v>
      </c>
      <c r="B50" s="252">
        <v>0</v>
      </c>
      <c r="C50" s="252">
        <v>0</v>
      </c>
      <c r="D50" s="271">
        <v>0</v>
      </c>
      <c r="E50" s="266"/>
      <c r="F50" s="270"/>
    </row>
    <row r="51" customHeight="1" spans="1:6">
      <c r="A51" s="226" t="s">
        <v>311</v>
      </c>
      <c r="B51" s="257">
        <v>39889</v>
      </c>
      <c r="C51" s="257">
        <v>40737</v>
      </c>
      <c r="D51" s="269">
        <v>39337</v>
      </c>
      <c r="E51" s="266">
        <f t="shared" si="1"/>
        <v>96.563320814002</v>
      </c>
      <c r="F51" s="270">
        <v>138.583759027655</v>
      </c>
    </row>
    <row r="52" customHeight="1" spans="1:6">
      <c r="A52" s="237" t="s">
        <v>312</v>
      </c>
      <c r="B52" s="252">
        <v>20040</v>
      </c>
      <c r="C52" s="252">
        <v>27611</v>
      </c>
      <c r="D52" s="271">
        <v>27496</v>
      </c>
      <c r="E52" s="272">
        <f t="shared" si="1"/>
        <v>99.5834993299772</v>
      </c>
      <c r="F52" s="273">
        <v>159.258615696496</v>
      </c>
    </row>
    <row r="53" customHeight="1" spans="1:6">
      <c r="A53" s="237" t="s">
        <v>313</v>
      </c>
      <c r="B53" s="252">
        <v>903</v>
      </c>
      <c r="C53" s="252">
        <v>1155</v>
      </c>
      <c r="D53" s="271">
        <v>1155</v>
      </c>
      <c r="E53" s="272">
        <f t="shared" si="1"/>
        <v>100</v>
      </c>
      <c r="F53" s="273">
        <v>127.906976744186</v>
      </c>
    </row>
    <row r="54" customHeight="1" spans="1:6">
      <c r="A54" s="237" t="s">
        <v>314</v>
      </c>
      <c r="B54" s="252">
        <v>0</v>
      </c>
      <c r="C54" s="252">
        <v>7169</v>
      </c>
      <c r="D54" s="271">
        <v>7020</v>
      </c>
      <c r="E54" s="272">
        <f t="shared" si="1"/>
        <v>97.9216069186776</v>
      </c>
      <c r="F54" s="270"/>
    </row>
    <row r="55" s="155" customFormat="1" customHeight="1" spans="1:6">
      <c r="A55" s="237" t="s">
        <v>315</v>
      </c>
      <c r="B55" s="252">
        <v>100</v>
      </c>
      <c r="C55" s="252">
        <v>164</v>
      </c>
      <c r="D55" s="271">
        <v>164</v>
      </c>
      <c r="E55" s="272">
        <f t="shared" si="1"/>
        <v>100</v>
      </c>
      <c r="F55" s="273">
        <v>167.34693877551</v>
      </c>
    </row>
    <row r="56" customHeight="1" spans="1:6">
      <c r="A56" s="237" t="s">
        <v>316</v>
      </c>
      <c r="B56" s="252">
        <v>18846</v>
      </c>
      <c r="C56" s="252">
        <v>4638</v>
      </c>
      <c r="D56" s="271">
        <v>3502</v>
      </c>
      <c r="E56" s="272">
        <f t="shared" si="1"/>
        <v>75.5066839154808</v>
      </c>
      <c r="F56" s="273">
        <v>34.6081628619429</v>
      </c>
    </row>
    <row r="57" customHeight="1" spans="1:6">
      <c r="A57" s="226" t="s">
        <v>317</v>
      </c>
      <c r="B57" s="257">
        <v>888</v>
      </c>
      <c r="C57" s="257">
        <v>1515</v>
      </c>
      <c r="D57" s="269">
        <v>1515</v>
      </c>
      <c r="E57" s="266">
        <f t="shared" si="1"/>
        <v>100</v>
      </c>
      <c r="F57" s="270">
        <v>175.754060324826</v>
      </c>
    </row>
    <row r="58" ht="35.1" customHeight="1" spans="1:6">
      <c r="A58" s="237" t="s">
        <v>318</v>
      </c>
      <c r="B58" s="252">
        <v>888</v>
      </c>
      <c r="C58" s="252">
        <v>1515</v>
      </c>
      <c r="D58" s="271">
        <v>1515</v>
      </c>
      <c r="E58" s="272">
        <f t="shared" si="1"/>
        <v>100</v>
      </c>
      <c r="F58" s="273">
        <v>175.754060324826</v>
      </c>
    </row>
    <row r="59" s="155" customFormat="1" customHeight="1" spans="1:6">
      <c r="A59" s="237" t="s">
        <v>319</v>
      </c>
      <c r="B59" s="257">
        <v>0</v>
      </c>
      <c r="C59" s="257">
        <v>0</v>
      </c>
      <c r="D59" s="269">
        <v>0</v>
      </c>
      <c r="E59" s="266"/>
      <c r="F59" s="270"/>
    </row>
    <row r="60" customHeight="1" spans="1:6">
      <c r="A60" s="237" t="s">
        <v>320</v>
      </c>
      <c r="B60" s="252">
        <v>0</v>
      </c>
      <c r="C60" s="252">
        <v>0</v>
      </c>
      <c r="D60" s="271">
        <v>0</v>
      </c>
      <c r="E60" s="266"/>
      <c r="F60" s="270"/>
    </row>
    <row r="61" customHeight="1" spans="1:6">
      <c r="A61" s="226" t="s">
        <v>321</v>
      </c>
      <c r="B61" s="257">
        <v>5100</v>
      </c>
      <c r="C61" s="257">
        <v>4757</v>
      </c>
      <c r="D61" s="269">
        <v>4757</v>
      </c>
      <c r="E61" s="266">
        <f t="shared" si="1"/>
        <v>100</v>
      </c>
      <c r="F61" s="270">
        <v>100.316322226908</v>
      </c>
    </row>
    <row r="62" customHeight="1" spans="1:6">
      <c r="A62" s="237" t="s">
        <v>322</v>
      </c>
      <c r="B62" s="252">
        <v>5054</v>
      </c>
      <c r="C62" s="252">
        <v>4737</v>
      </c>
      <c r="D62" s="271">
        <v>4737</v>
      </c>
      <c r="E62" s="272">
        <f t="shared" si="1"/>
        <v>100</v>
      </c>
      <c r="F62" s="273">
        <v>100.253968253968</v>
      </c>
    </row>
    <row r="63" customHeight="1" spans="1:6">
      <c r="A63" s="237" t="s">
        <v>323</v>
      </c>
      <c r="B63" s="252">
        <v>0</v>
      </c>
      <c r="C63" s="252">
        <v>0</v>
      </c>
      <c r="D63" s="271">
        <v>0</v>
      </c>
      <c r="E63" s="272"/>
      <c r="F63" s="273"/>
    </row>
    <row r="64" s="155" customFormat="1" customHeight="1" spans="1:6">
      <c r="A64" s="237" t="s">
        <v>324</v>
      </c>
      <c r="B64" s="252">
        <v>46</v>
      </c>
      <c r="C64" s="252">
        <v>20</v>
      </c>
      <c r="D64" s="271">
        <v>20</v>
      </c>
      <c r="E64" s="272">
        <f t="shared" si="1"/>
        <v>100</v>
      </c>
      <c r="F64" s="273">
        <v>117.647058823529</v>
      </c>
    </row>
    <row r="65" customHeight="1" spans="1:6">
      <c r="A65" s="237" t="s">
        <v>325</v>
      </c>
      <c r="B65" s="252">
        <v>0</v>
      </c>
      <c r="C65" s="252">
        <v>0</v>
      </c>
      <c r="D65" s="271">
        <v>0</v>
      </c>
      <c r="E65" s="272"/>
      <c r="F65" s="270"/>
    </row>
    <row r="66" customHeight="1" spans="1:6">
      <c r="A66" s="226" t="s">
        <v>326</v>
      </c>
      <c r="B66" s="257">
        <v>2500</v>
      </c>
      <c r="C66" s="257">
        <v>0</v>
      </c>
      <c r="D66" s="269"/>
      <c r="E66" s="266"/>
      <c r="F66" s="270"/>
    </row>
    <row r="67" ht="35.1" customHeight="1" spans="1:6">
      <c r="A67" s="237" t="s">
        <v>327</v>
      </c>
      <c r="B67" s="252">
        <v>2500</v>
      </c>
      <c r="C67" s="252">
        <v>0</v>
      </c>
      <c r="D67" s="269">
        <v>0</v>
      </c>
      <c r="E67" s="266"/>
      <c r="F67" s="270"/>
    </row>
    <row r="68" ht="31.2" customHeight="1" spans="1:6">
      <c r="A68" s="237" t="s">
        <v>328</v>
      </c>
      <c r="B68" s="252">
        <v>0</v>
      </c>
      <c r="C68" s="252">
        <v>0</v>
      </c>
      <c r="D68" s="274">
        <v>0</v>
      </c>
      <c r="E68" s="266"/>
      <c r="F68" s="270"/>
    </row>
    <row r="69" s="47" customFormat="1" customHeight="1" spans="1:6">
      <c r="A69" s="226" t="s">
        <v>329</v>
      </c>
      <c r="B69" s="252">
        <v>5010</v>
      </c>
      <c r="C69" s="252">
        <v>3205</v>
      </c>
      <c r="D69" s="274">
        <v>2452</v>
      </c>
      <c r="E69" s="266">
        <f>D69/C69*100</f>
        <v>76.5054602184087</v>
      </c>
      <c r="F69" s="270">
        <v>21.8460441910192</v>
      </c>
    </row>
    <row r="70" s="47" customFormat="1" customHeight="1" spans="1:6">
      <c r="A70" s="237" t="s">
        <v>330</v>
      </c>
      <c r="B70" s="252">
        <v>0</v>
      </c>
      <c r="C70" s="252">
        <v>0</v>
      </c>
      <c r="D70" s="274">
        <v>0</v>
      </c>
      <c r="E70" s="266"/>
      <c r="F70" s="270"/>
    </row>
    <row r="71" s="47" customFormat="1" customHeight="1" spans="1:6">
      <c r="A71" s="237" t="s">
        <v>1493</v>
      </c>
      <c r="B71" s="252">
        <v>0</v>
      </c>
      <c r="C71" s="252">
        <v>0</v>
      </c>
      <c r="D71" s="274"/>
      <c r="E71" s="266"/>
      <c r="F71" s="270"/>
    </row>
    <row r="72" s="155" customFormat="1" customHeight="1" spans="1:6">
      <c r="A72" s="226" t="s">
        <v>1494</v>
      </c>
      <c r="B72" s="257">
        <v>0</v>
      </c>
      <c r="C72" s="257">
        <v>0</v>
      </c>
      <c r="D72" s="257"/>
      <c r="E72" s="266"/>
      <c r="F72" s="270"/>
    </row>
    <row r="73" customHeight="1" spans="1:6">
      <c r="A73" s="232" t="s">
        <v>333</v>
      </c>
      <c r="B73" s="257">
        <v>0</v>
      </c>
      <c r="C73" s="160">
        <v>0</v>
      </c>
      <c r="D73" s="160"/>
      <c r="E73" s="266"/>
      <c r="F73" s="160"/>
    </row>
    <row r="74" customHeight="1" spans="1:6">
      <c r="A74" s="232" t="s">
        <v>334</v>
      </c>
      <c r="B74" s="275">
        <v>5010</v>
      </c>
      <c r="C74" s="275">
        <v>3205</v>
      </c>
      <c r="D74" s="275">
        <v>2452</v>
      </c>
      <c r="E74" s="272">
        <f>D74/C74*100</f>
        <v>76.5054602184087</v>
      </c>
      <c r="F74" s="255">
        <v>21.8460441910192</v>
      </c>
    </row>
    <row r="75" customHeight="1" spans="1:6">
      <c r="A75" s="106" t="s">
        <v>103</v>
      </c>
      <c r="B75" s="267">
        <v>232099</v>
      </c>
      <c r="C75" s="267">
        <v>298754</v>
      </c>
      <c r="D75" s="267">
        <v>263821</v>
      </c>
      <c r="E75" s="266">
        <f>D75/C75*100</f>
        <v>88.3071021643225</v>
      </c>
      <c r="F75" s="260">
        <v>128.693170731707</v>
      </c>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61" orientation="portrait" useFirstPageNumber="1"/>
  <headerFooter>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5"/>
  <sheetViews>
    <sheetView workbookViewId="0">
      <pane xSplit="1" ySplit="4" topLeftCell="B5" activePane="bottomRight" state="frozen"/>
      <selection/>
      <selection pane="topRight"/>
      <selection pane="bottomLeft"/>
      <selection pane="bottomRight" activeCell="L58" sqref="L58"/>
    </sheetView>
  </sheetViews>
  <sheetFormatPr defaultColWidth="12.1083333333333" defaultRowHeight="24.9" customHeight="1" outlineLevelCol="5"/>
  <cols>
    <col min="1" max="1" width="31.6666666666667" style="212" customWidth="1"/>
    <col min="2" max="5" width="11.6666666666667" style="90" customWidth="1"/>
    <col min="6" max="6" width="13.6666666666667" style="90" customWidth="1"/>
    <col min="7" max="209" width="12.1083333333333" style="90"/>
    <col min="210" max="210" width="9.44166666666667" style="90" customWidth="1"/>
    <col min="211" max="211" width="34.775" style="90" customWidth="1"/>
    <col min="212" max="215" width="19.6666666666667" style="90" customWidth="1"/>
    <col min="216" max="465" width="12.1083333333333" style="90"/>
    <col min="466" max="466" width="9.44166666666667" style="90" customWidth="1"/>
    <col min="467" max="467" width="34.775" style="90" customWidth="1"/>
    <col min="468" max="471" width="19.6666666666667" style="90" customWidth="1"/>
    <col min="472" max="721" width="12.1083333333333" style="90"/>
    <col min="722" max="722" width="9.44166666666667" style="90" customWidth="1"/>
    <col min="723" max="723" width="34.775" style="90" customWidth="1"/>
    <col min="724" max="727" width="19.6666666666667" style="90" customWidth="1"/>
    <col min="728" max="977" width="12.1083333333333" style="90"/>
    <col min="978" max="978" width="9.44166666666667" style="90" customWidth="1"/>
    <col min="979" max="979" width="34.775" style="90" customWidth="1"/>
    <col min="980" max="983" width="19.6666666666667" style="90" customWidth="1"/>
    <col min="984" max="1233" width="12.1083333333333" style="90"/>
    <col min="1234" max="1234" width="9.44166666666667" style="90" customWidth="1"/>
    <col min="1235" max="1235" width="34.775" style="90" customWidth="1"/>
    <col min="1236" max="1239" width="19.6666666666667" style="90" customWidth="1"/>
    <col min="1240" max="1489" width="12.1083333333333" style="90"/>
    <col min="1490" max="1490" width="9.44166666666667" style="90" customWidth="1"/>
    <col min="1491" max="1491" width="34.775" style="90" customWidth="1"/>
    <col min="1492" max="1495" width="19.6666666666667" style="90" customWidth="1"/>
    <col min="1496" max="1745" width="12.1083333333333" style="90"/>
    <col min="1746" max="1746" width="9.44166666666667" style="90" customWidth="1"/>
    <col min="1747" max="1747" width="34.775" style="90" customWidth="1"/>
    <col min="1748" max="1751" width="19.6666666666667" style="90" customWidth="1"/>
    <col min="1752" max="2001" width="12.1083333333333" style="90"/>
    <col min="2002" max="2002" width="9.44166666666667" style="90" customWidth="1"/>
    <col min="2003" max="2003" width="34.775" style="90" customWidth="1"/>
    <col min="2004" max="2007" width="19.6666666666667" style="90" customWidth="1"/>
    <col min="2008" max="2257" width="12.1083333333333" style="90"/>
    <col min="2258" max="2258" width="9.44166666666667" style="90" customWidth="1"/>
    <col min="2259" max="2259" width="34.775" style="90" customWidth="1"/>
    <col min="2260" max="2263" width="19.6666666666667" style="90" customWidth="1"/>
    <col min="2264" max="2513" width="12.1083333333333" style="90"/>
    <col min="2514" max="2514" width="9.44166666666667" style="90" customWidth="1"/>
    <col min="2515" max="2515" width="34.775" style="90" customWidth="1"/>
    <col min="2516" max="2519" width="19.6666666666667" style="90" customWidth="1"/>
    <col min="2520" max="2769" width="12.1083333333333" style="90"/>
    <col min="2770" max="2770" width="9.44166666666667" style="90" customWidth="1"/>
    <col min="2771" max="2771" width="34.775" style="90" customWidth="1"/>
    <col min="2772" max="2775" width="19.6666666666667" style="90" customWidth="1"/>
    <col min="2776" max="3025" width="12.1083333333333" style="90"/>
    <col min="3026" max="3026" width="9.44166666666667" style="90" customWidth="1"/>
    <col min="3027" max="3027" width="34.775" style="90" customWidth="1"/>
    <col min="3028" max="3031" width="19.6666666666667" style="90" customWidth="1"/>
    <col min="3032" max="3281" width="12.1083333333333" style="90"/>
    <col min="3282" max="3282" width="9.44166666666667" style="90" customWidth="1"/>
    <col min="3283" max="3283" width="34.775" style="90" customWidth="1"/>
    <col min="3284" max="3287" width="19.6666666666667" style="90" customWidth="1"/>
    <col min="3288" max="3537" width="12.1083333333333" style="90"/>
    <col min="3538" max="3538" width="9.44166666666667" style="90" customWidth="1"/>
    <col min="3539" max="3539" width="34.775" style="90" customWidth="1"/>
    <col min="3540" max="3543" width="19.6666666666667" style="90" customWidth="1"/>
    <col min="3544" max="3793" width="12.1083333333333" style="90"/>
    <col min="3794" max="3794" width="9.44166666666667" style="90" customWidth="1"/>
    <col min="3795" max="3795" width="34.775" style="90" customWidth="1"/>
    <col min="3796" max="3799" width="19.6666666666667" style="90" customWidth="1"/>
    <col min="3800" max="4049" width="12.1083333333333" style="90"/>
    <col min="4050" max="4050" width="9.44166666666667" style="90" customWidth="1"/>
    <col min="4051" max="4051" width="34.775" style="90" customWidth="1"/>
    <col min="4052" max="4055" width="19.6666666666667" style="90" customWidth="1"/>
    <col min="4056" max="4305" width="12.1083333333333" style="90"/>
    <col min="4306" max="4306" width="9.44166666666667" style="90" customWidth="1"/>
    <col min="4307" max="4307" width="34.775" style="90" customWidth="1"/>
    <col min="4308" max="4311" width="19.6666666666667" style="90" customWidth="1"/>
    <col min="4312" max="4561" width="12.1083333333333" style="90"/>
    <col min="4562" max="4562" width="9.44166666666667" style="90" customWidth="1"/>
    <col min="4563" max="4563" width="34.775" style="90" customWidth="1"/>
    <col min="4564" max="4567" width="19.6666666666667" style="90" customWidth="1"/>
    <col min="4568" max="4817" width="12.1083333333333" style="90"/>
    <col min="4818" max="4818" width="9.44166666666667" style="90" customWidth="1"/>
    <col min="4819" max="4819" width="34.775" style="90" customWidth="1"/>
    <col min="4820" max="4823" width="19.6666666666667" style="90" customWidth="1"/>
    <col min="4824" max="5073" width="12.1083333333333" style="90"/>
    <col min="5074" max="5074" width="9.44166666666667" style="90" customWidth="1"/>
    <col min="5075" max="5075" width="34.775" style="90" customWidth="1"/>
    <col min="5076" max="5079" width="19.6666666666667" style="90" customWidth="1"/>
    <col min="5080" max="5329" width="12.1083333333333" style="90"/>
    <col min="5330" max="5330" width="9.44166666666667" style="90" customWidth="1"/>
    <col min="5331" max="5331" width="34.775" style="90" customWidth="1"/>
    <col min="5332" max="5335" width="19.6666666666667" style="90" customWidth="1"/>
    <col min="5336" max="5585" width="12.1083333333333" style="90"/>
    <col min="5586" max="5586" width="9.44166666666667" style="90" customWidth="1"/>
    <col min="5587" max="5587" width="34.775" style="90" customWidth="1"/>
    <col min="5588" max="5591" width="19.6666666666667" style="90" customWidth="1"/>
    <col min="5592" max="5841" width="12.1083333333333" style="90"/>
    <col min="5842" max="5842" width="9.44166666666667" style="90" customWidth="1"/>
    <col min="5843" max="5843" width="34.775" style="90" customWidth="1"/>
    <col min="5844" max="5847" width="19.6666666666667" style="90" customWidth="1"/>
    <col min="5848" max="6097" width="12.1083333333333" style="90"/>
    <col min="6098" max="6098" width="9.44166666666667" style="90" customWidth="1"/>
    <col min="6099" max="6099" width="34.775" style="90" customWidth="1"/>
    <col min="6100" max="6103" width="19.6666666666667" style="90" customWidth="1"/>
    <col min="6104" max="6353" width="12.1083333333333" style="90"/>
    <col min="6354" max="6354" width="9.44166666666667" style="90" customWidth="1"/>
    <col min="6355" max="6355" width="34.775" style="90" customWidth="1"/>
    <col min="6356" max="6359" width="19.6666666666667" style="90" customWidth="1"/>
    <col min="6360" max="6609" width="12.1083333333333" style="90"/>
    <col min="6610" max="6610" width="9.44166666666667" style="90" customWidth="1"/>
    <col min="6611" max="6611" width="34.775" style="90" customWidth="1"/>
    <col min="6612" max="6615" width="19.6666666666667" style="90" customWidth="1"/>
    <col min="6616" max="6865" width="12.1083333333333" style="90"/>
    <col min="6866" max="6866" width="9.44166666666667" style="90" customWidth="1"/>
    <col min="6867" max="6867" width="34.775" style="90" customWidth="1"/>
    <col min="6868" max="6871" width="19.6666666666667" style="90" customWidth="1"/>
    <col min="6872" max="7121" width="12.1083333333333" style="90"/>
    <col min="7122" max="7122" width="9.44166666666667" style="90" customWidth="1"/>
    <col min="7123" max="7123" width="34.775" style="90" customWidth="1"/>
    <col min="7124" max="7127" width="19.6666666666667" style="90" customWidth="1"/>
    <col min="7128" max="7377" width="12.1083333333333" style="90"/>
    <col min="7378" max="7378" width="9.44166666666667" style="90" customWidth="1"/>
    <col min="7379" max="7379" width="34.775" style="90" customWidth="1"/>
    <col min="7380" max="7383" width="19.6666666666667" style="90" customWidth="1"/>
    <col min="7384" max="7633" width="12.1083333333333" style="90"/>
    <col min="7634" max="7634" width="9.44166666666667" style="90" customWidth="1"/>
    <col min="7635" max="7635" width="34.775" style="90" customWidth="1"/>
    <col min="7636" max="7639" width="19.6666666666667" style="90" customWidth="1"/>
    <col min="7640" max="7889" width="12.1083333333333" style="90"/>
    <col min="7890" max="7890" width="9.44166666666667" style="90" customWidth="1"/>
    <col min="7891" max="7891" width="34.775" style="90" customWidth="1"/>
    <col min="7892" max="7895" width="19.6666666666667" style="90" customWidth="1"/>
    <col min="7896" max="8145" width="12.1083333333333" style="90"/>
    <col min="8146" max="8146" width="9.44166666666667" style="90" customWidth="1"/>
    <col min="8147" max="8147" width="34.775" style="90" customWidth="1"/>
    <col min="8148" max="8151" width="19.6666666666667" style="90" customWidth="1"/>
    <col min="8152" max="8401" width="12.1083333333333" style="90"/>
    <col min="8402" max="8402" width="9.44166666666667" style="90" customWidth="1"/>
    <col min="8403" max="8403" width="34.775" style="90" customWidth="1"/>
    <col min="8404" max="8407" width="19.6666666666667" style="90" customWidth="1"/>
    <col min="8408" max="8657" width="12.1083333333333" style="90"/>
    <col min="8658" max="8658" width="9.44166666666667" style="90" customWidth="1"/>
    <col min="8659" max="8659" width="34.775" style="90" customWidth="1"/>
    <col min="8660" max="8663" width="19.6666666666667" style="90" customWidth="1"/>
    <col min="8664" max="8913" width="12.1083333333333" style="90"/>
    <col min="8914" max="8914" width="9.44166666666667" style="90" customWidth="1"/>
    <col min="8915" max="8915" width="34.775" style="90" customWidth="1"/>
    <col min="8916" max="8919" width="19.6666666666667" style="90" customWidth="1"/>
    <col min="8920" max="9169" width="12.1083333333333" style="90"/>
    <col min="9170" max="9170" width="9.44166666666667" style="90" customWidth="1"/>
    <col min="9171" max="9171" width="34.775" style="90" customWidth="1"/>
    <col min="9172" max="9175" width="19.6666666666667" style="90" customWidth="1"/>
    <col min="9176" max="9425" width="12.1083333333333" style="90"/>
    <col min="9426" max="9426" width="9.44166666666667" style="90" customWidth="1"/>
    <col min="9427" max="9427" width="34.775" style="90" customWidth="1"/>
    <col min="9428" max="9431" width="19.6666666666667" style="90" customWidth="1"/>
    <col min="9432" max="9681" width="12.1083333333333" style="90"/>
    <col min="9682" max="9682" width="9.44166666666667" style="90" customWidth="1"/>
    <col min="9683" max="9683" width="34.775" style="90" customWidth="1"/>
    <col min="9684" max="9687" width="19.6666666666667" style="90" customWidth="1"/>
    <col min="9688" max="9937" width="12.1083333333333" style="90"/>
    <col min="9938" max="9938" width="9.44166666666667" style="90" customWidth="1"/>
    <col min="9939" max="9939" width="34.775" style="90" customWidth="1"/>
    <col min="9940" max="9943" width="19.6666666666667" style="90" customWidth="1"/>
    <col min="9944" max="10193" width="12.1083333333333" style="90"/>
    <col min="10194" max="10194" width="9.44166666666667" style="90" customWidth="1"/>
    <col min="10195" max="10195" width="34.775" style="90" customWidth="1"/>
    <col min="10196" max="10199" width="19.6666666666667" style="90" customWidth="1"/>
    <col min="10200" max="10449" width="12.1083333333333" style="90"/>
    <col min="10450" max="10450" width="9.44166666666667" style="90" customWidth="1"/>
    <col min="10451" max="10451" width="34.775" style="90" customWidth="1"/>
    <col min="10452" max="10455" width="19.6666666666667" style="90" customWidth="1"/>
    <col min="10456" max="10705" width="12.1083333333333" style="90"/>
    <col min="10706" max="10706" width="9.44166666666667" style="90" customWidth="1"/>
    <col min="10707" max="10707" width="34.775" style="90" customWidth="1"/>
    <col min="10708" max="10711" width="19.6666666666667" style="90" customWidth="1"/>
    <col min="10712" max="10961" width="12.1083333333333" style="90"/>
    <col min="10962" max="10962" width="9.44166666666667" style="90" customWidth="1"/>
    <col min="10963" max="10963" width="34.775" style="90" customWidth="1"/>
    <col min="10964" max="10967" width="19.6666666666667" style="90" customWidth="1"/>
    <col min="10968" max="11217" width="12.1083333333333" style="90"/>
    <col min="11218" max="11218" width="9.44166666666667" style="90" customWidth="1"/>
    <col min="11219" max="11219" width="34.775" style="90" customWidth="1"/>
    <col min="11220" max="11223" width="19.6666666666667" style="90" customWidth="1"/>
    <col min="11224" max="11473" width="12.1083333333333" style="90"/>
    <col min="11474" max="11474" width="9.44166666666667" style="90" customWidth="1"/>
    <col min="11475" max="11475" width="34.775" style="90" customWidth="1"/>
    <col min="11476" max="11479" width="19.6666666666667" style="90" customWidth="1"/>
    <col min="11480" max="11729" width="12.1083333333333" style="90"/>
    <col min="11730" max="11730" width="9.44166666666667" style="90" customWidth="1"/>
    <col min="11731" max="11731" width="34.775" style="90" customWidth="1"/>
    <col min="11732" max="11735" width="19.6666666666667" style="90" customWidth="1"/>
    <col min="11736" max="11985" width="12.1083333333333" style="90"/>
    <col min="11986" max="11986" width="9.44166666666667" style="90" customWidth="1"/>
    <col min="11987" max="11987" width="34.775" style="90" customWidth="1"/>
    <col min="11988" max="11991" width="19.6666666666667" style="90" customWidth="1"/>
    <col min="11992" max="12241" width="12.1083333333333" style="90"/>
    <col min="12242" max="12242" width="9.44166666666667" style="90" customWidth="1"/>
    <col min="12243" max="12243" width="34.775" style="90" customWidth="1"/>
    <col min="12244" max="12247" width="19.6666666666667" style="90" customWidth="1"/>
    <col min="12248" max="12497" width="12.1083333333333" style="90"/>
    <col min="12498" max="12498" width="9.44166666666667" style="90" customWidth="1"/>
    <col min="12499" max="12499" width="34.775" style="90" customWidth="1"/>
    <col min="12500" max="12503" width="19.6666666666667" style="90" customWidth="1"/>
    <col min="12504" max="12753" width="12.1083333333333" style="90"/>
    <col min="12754" max="12754" width="9.44166666666667" style="90" customWidth="1"/>
    <col min="12755" max="12755" width="34.775" style="90" customWidth="1"/>
    <col min="12756" max="12759" width="19.6666666666667" style="90" customWidth="1"/>
    <col min="12760" max="13009" width="12.1083333333333" style="90"/>
    <col min="13010" max="13010" width="9.44166666666667" style="90" customWidth="1"/>
    <col min="13011" max="13011" width="34.775" style="90" customWidth="1"/>
    <col min="13012" max="13015" width="19.6666666666667" style="90" customWidth="1"/>
    <col min="13016" max="13265" width="12.1083333333333" style="90"/>
    <col min="13266" max="13266" width="9.44166666666667" style="90" customWidth="1"/>
    <col min="13267" max="13267" width="34.775" style="90" customWidth="1"/>
    <col min="13268" max="13271" width="19.6666666666667" style="90" customWidth="1"/>
    <col min="13272" max="13521" width="12.1083333333333" style="90"/>
    <col min="13522" max="13522" width="9.44166666666667" style="90" customWidth="1"/>
    <col min="13523" max="13523" width="34.775" style="90" customWidth="1"/>
    <col min="13524" max="13527" width="19.6666666666667" style="90" customWidth="1"/>
    <col min="13528" max="13777" width="12.1083333333333" style="90"/>
    <col min="13778" max="13778" width="9.44166666666667" style="90" customWidth="1"/>
    <col min="13779" max="13779" width="34.775" style="90" customWidth="1"/>
    <col min="13780" max="13783" width="19.6666666666667" style="90" customWidth="1"/>
    <col min="13784" max="14033" width="12.1083333333333" style="90"/>
    <col min="14034" max="14034" width="9.44166666666667" style="90" customWidth="1"/>
    <col min="14035" max="14035" width="34.775" style="90" customWidth="1"/>
    <col min="14036" max="14039" width="19.6666666666667" style="90" customWidth="1"/>
    <col min="14040" max="14289" width="12.1083333333333" style="90"/>
    <col min="14290" max="14290" width="9.44166666666667" style="90" customWidth="1"/>
    <col min="14291" max="14291" width="34.775" style="90" customWidth="1"/>
    <col min="14292" max="14295" width="19.6666666666667" style="90" customWidth="1"/>
    <col min="14296" max="14545" width="12.1083333333333" style="90"/>
    <col min="14546" max="14546" width="9.44166666666667" style="90" customWidth="1"/>
    <col min="14547" max="14547" width="34.775" style="90" customWidth="1"/>
    <col min="14548" max="14551" width="19.6666666666667" style="90" customWidth="1"/>
    <col min="14552" max="14801" width="12.1083333333333" style="90"/>
    <col min="14802" max="14802" width="9.44166666666667" style="90" customWidth="1"/>
    <col min="14803" max="14803" width="34.775" style="90" customWidth="1"/>
    <col min="14804" max="14807" width="19.6666666666667" style="90" customWidth="1"/>
    <col min="14808" max="15057" width="12.1083333333333" style="90"/>
    <col min="15058" max="15058" width="9.44166666666667" style="90" customWidth="1"/>
    <col min="15059" max="15059" width="34.775" style="90" customWidth="1"/>
    <col min="15060" max="15063" width="19.6666666666667" style="90" customWidth="1"/>
    <col min="15064" max="15313" width="12.1083333333333" style="90"/>
    <col min="15314" max="15314" width="9.44166666666667" style="90" customWidth="1"/>
    <col min="15315" max="15315" width="34.775" style="90" customWidth="1"/>
    <col min="15316" max="15319" width="19.6666666666667" style="90" customWidth="1"/>
    <col min="15320" max="15569" width="12.1083333333333" style="90"/>
    <col min="15570" max="15570" width="9.44166666666667" style="90" customWidth="1"/>
    <col min="15571" max="15571" width="34.775" style="90" customWidth="1"/>
    <col min="15572" max="15575" width="19.6666666666667" style="90" customWidth="1"/>
    <col min="15576" max="15825" width="12.1083333333333" style="90"/>
    <col min="15826" max="15826" width="9.44166666666667" style="90" customWidth="1"/>
    <col min="15827" max="15827" width="34.775" style="90" customWidth="1"/>
    <col min="15828" max="15831" width="19.6666666666667" style="90" customWidth="1"/>
    <col min="15832" max="16081" width="12.1083333333333" style="90"/>
    <col min="16082" max="16082" width="9.44166666666667" style="90" customWidth="1"/>
    <col min="16083" max="16083" width="34.775" style="90" customWidth="1"/>
    <col min="16084" max="16087" width="19.6666666666667" style="90" customWidth="1"/>
    <col min="16088" max="16384" width="12.1083333333333" style="90"/>
  </cols>
  <sheetData>
    <row r="1" ht="30" customHeight="1" spans="1:6">
      <c r="A1" s="89" t="s">
        <v>1495</v>
      </c>
      <c r="B1" s="89"/>
      <c r="C1" s="89"/>
      <c r="D1" s="89"/>
      <c r="E1" s="89"/>
      <c r="F1" s="89"/>
    </row>
    <row r="2" ht="20.1" customHeight="1" spans="1:6">
      <c r="A2" s="261"/>
      <c r="E2" s="105" t="s">
        <v>44</v>
      </c>
      <c r="F2" s="105"/>
    </row>
    <row r="3" customHeight="1" spans="1:6">
      <c r="A3" s="106" t="s">
        <v>45</v>
      </c>
      <c r="B3" s="262" t="s">
        <v>46</v>
      </c>
      <c r="C3" s="262" t="s">
        <v>47</v>
      </c>
      <c r="D3" s="262" t="s">
        <v>48</v>
      </c>
      <c r="E3" s="106" t="s">
        <v>49</v>
      </c>
      <c r="F3" s="262" t="s">
        <v>50</v>
      </c>
    </row>
    <row r="4" s="155" customFormat="1" customHeight="1" spans="1:6">
      <c r="A4" s="226" t="s">
        <v>270</v>
      </c>
      <c r="B4" s="176">
        <v>55708</v>
      </c>
      <c r="C4" s="176">
        <v>33840</v>
      </c>
      <c r="D4" s="176">
        <v>33840</v>
      </c>
      <c r="E4" s="177">
        <f t="shared" ref="E4:E15" si="0">D4/C4*100</f>
        <v>100</v>
      </c>
      <c r="F4" s="177">
        <v>79.9697513942717</v>
      </c>
    </row>
    <row r="5" customHeight="1" spans="1:6">
      <c r="A5" s="263" t="s">
        <v>271</v>
      </c>
      <c r="B5" s="174">
        <v>36638</v>
      </c>
      <c r="C5" s="174">
        <v>21543</v>
      </c>
      <c r="D5" s="174">
        <v>21543</v>
      </c>
      <c r="E5" s="179">
        <f t="shared" si="0"/>
        <v>100</v>
      </c>
      <c r="F5" s="179">
        <v>78.5524156791249</v>
      </c>
    </row>
    <row r="6" customHeight="1" spans="1:6">
      <c r="A6" s="263" t="s">
        <v>272</v>
      </c>
      <c r="B6" s="174">
        <v>10568</v>
      </c>
      <c r="C6" s="174">
        <v>6833</v>
      </c>
      <c r="D6" s="174">
        <v>6833</v>
      </c>
      <c r="E6" s="179">
        <f t="shared" si="0"/>
        <v>100</v>
      </c>
      <c r="F6" s="179">
        <v>84.5982419215055</v>
      </c>
    </row>
    <row r="7" customHeight="1" spans="1:6">
      <c r="A7" s="263" t="s">
        <v>273</v>
      </c>
      <c r="B7" s="174">
        <v>3306</v>
      </c>
      <c r="C7" s="174">
        <v>2588</v>
      </c>
      <c r="D7" s="174">
        <v>2588</v>
      </c>
      <c r="E7" s="179">
        <f t="shared" si="0"/>
        <v>100</v>
      </c>
      <c r="F7" s="179">
        <v>87.4324324324324</v>
      </c>
    </row>
    <row r="8" customHeight="1" spans="1:6">
      <c r="A8" s="263" t="s">
        <v>274</v>
      </c>
      <c r="B8" s="174">
        <v>5196</v>
      </c>
      <c r="C8" s="174">
        <v>2876</v>
      </c>
      <c r="D8" s="174">
        <v>2876</v>
      </c>
      <c r="E8" s="179">
        <f t="shared" si="0"/>
        <v>100</v>
      </c>
      <c r="F8" s="179">
        <v>74.6237675142709</v>
      </c>
    </row>
    <row r="9" s="155" customFormat="1" customHeight="1" spans="1:6">
      <c r="A9" s="226" t="s">
        <v>275</v>
      </c>
      <c r="B9" s="176">
        <v>12897</v>
      </c>
      <c r="C9" s="176">
        <v>5217</v>
      </c>
      <c r="D9" s="176">
        <v>5217</v>
      </c>
      <c r="E9" s="177">
        <f t="shared" si="0"/>
        <v>100</v>
      </c>
      <c r="F9" s="177">
        <v>112.702527543746</v>
      </c>
    </row>
    <row r="10" customHeight="1" spans="1:6">
      <c r="A10" s="263" t="s">
        <v>276</v>
      </c>
      <c r="B10" s="174">
        <v>514</v>
      </c>
      <c r="C10" s="174">
        <v>3782</v>
      </c>
      <c r="D10" s="174">
        <v>3782</v>
      </c>
      <c r="E10" s="179">
        <f t="shared" si="0"/>
        <v>100</v>
      </c>
      <c r="F10" s="179">
        <v>120.522625876354</v>
      </c>
    </row>
    <row r="11" customHeight="1" spans="1:6">
      <c r="A11" s="263" t="s">
        <v>336</v>
      </c>
      <c r="B11" s="174">
        <v>244</v>
      </c>
      <c r="C11" s="174">
        <v>32</v>
      </c>
      <c r="D11" s="174">
        <v>32</v>
      </c>
      <c r="E11" s="179">
        <f t="shared" si="0"/>
        <v>100</v>
      </c>
      <c r="F11" s="179">
        <v>76.1904761904762</v>
      </c>
    </row>
    <row r="12" customHeight="1" spans="1:6">
      <c r="A12" s="263" t="s">
        <v>278</v>
      </c>
      <c r="B12" s="174">
        <v>91</v>
      </c>
      <c r="C12" s="174">
        <v>21</v>
      </c>
      <c r="D12" s="174">
        <v>21</v>
      </c>
      <c r="E12" s="179">
        <f t="shared" si="0"/>
        <v>100</v>
      </c>
      <c r="F12" s="179">
        <v>84</v>
      </c>
    </row>
    <row r="13" customHeight="1" spans="1:6">
      <c r="A13" s="263" t="s">
        <v>279</v>
      </c>
      <c r="B13" s="174">
        <v>403</v>
      </c>
      <c r="C13" s="174">
        <v>130</v>
      </c>
      <c r="D13" s="174">
        <v>130</v>
      </c>
      <c r="E13" s="179">
        <f t="shared" si="0"/>
        <v>100</v>
      </c>
      <c r="F13" s="179">
        <v>481.481481481481</v>
      </c>
    </row>
    <row r="14" customHeight="1" spans="1:6">
      <c r="A14" s="263" t="s">
        <v>280</v>
      </c>
      <c r="B14" s="174">
        <v>513</v>
      </c>
      <c r="C14" s="174">
        <v>503</v>
      </c>
      <c r="D14" s="174">
        <v>503</v>
      </c>
      <c r="E14" s="179">
        <f t="shared" si="0"/>
        <v>100</v>
      </c>
      <c r="F14" s="179">
        <v>90.6306306306306</v>
      </c>
    </row>
    <row r="15" customHeight="1" spans="1:6">
      <c r="A15" s="263" t="s">
        <v>281</v>
      </c>
      <c r="B15" s="174">
        <v>80</v>
      </c>
      <c r="C15" s="174">
        <v>8</v>
      </c>
      <c r="D15" s="174">
        <v>8</v>
      </c>
      <c r="E15" s="179">
        <f t="shared" si="0"/>
        <v>100</v>
      </c>
      <c r="F15" s="179">
        <v>72.7272727272727</v>
      </c>
    </row>
    <row r="16" customHeight="1" spans="1:6">
      <c r="A16" s="263" t="s">
        <v>282</v>
      </c>
      <c r="B16" s="174"/>
      <c r="C16" s="174"/>
      <c r="D16" s="174"/>
      <c r="E16" s="179"/>
      <c r="F16" s="179"/>
    </row>
    <row r="17" customHeight="1" spans="1:6">
      <c r="A17" s="263" t="s">
        <v>283</v>
      </c>
      <c r="B17" s="174">
        <v>458</v>
      </c>
      <c r="C17" s="174">
        <v>424</v>
      </c>
      <c r="D17" s="174">
        <v>424</v>
      </c>
      <c r="E17" s="179">
        <f t="shared" ref="E17:E19" si="1">D17/C17*100</f>
        <v>100</v>
      </c>
      <c r="F17" s="179">
        <v>294.444444444444</v>
      </c>
    </row>
    <row r="18" s="155" customFormat="1" customHeight="1" spans="1:6">
      <c r="A18" s="263" t="s">
        <v>284</v>
      </c>
      <c r="B18" s="174">
        <v>3592</v>
      </c>
      <c r="C18" s="174">
        <v>97</v>
      </c>
      <c r="D18" s="174">
        <v>97</v>
      </c>
      <c r="E18" s="179">
        <f t="shared" si="1"/>
        <v>100</v>
      </c>
      <c r="F18" s="179">
        <v>70.8029197080292</v>
      </c>
    </row>
    <row r="19" customHeight="1" spans="1:6">
      <c r="A19" s="263" t="s">
        <v>285</v>
      </c>
      <c r="B19" s="174">
        <v>7002</v>
      </c>
      <c r="C19" s="174">
        <v>220</v>
      </c>
      <c r="D19" s="174">
        <v>220</v>
      </c>
      <c r="E19" s="179">
        <f t="shared" si="1"/>
        <v>100</v>
      </c>
      <c r="F19" s="179">
        <v>40</v>
      </c>
    </row>
    <row r="20" customHeight="1" spans="1:6">
      <c r="A20" s="264" t="s">
        <v>286</v>
      </c>
      <c r="B20" s="176">
        <v>345</v>
      </c>
      <c r="C20" s="176"/>
      <c r="D20" s="176"/>
      <c r="E20" s="177"/>
      <c r="F20" s="177"/>
    </row>
    <row r="21" customHeight="1" spans="1:6">
      <c r="A21" s="263" t="s">
        <v>287</v>
      </c>
      <c r="B21" s="176"/>
      <c r="C21" s="176"/>
      <c r="D21" s="176"/>
      <c r="E21" s="177"/>
      <c r="F21" s="177"/>
    </row>
    <row r="22" customHeight="1" spans="1:6">
      <c r="A22" s="263" t="s">
        <v>288</v>
      </c>
      <c r="B22" s="176"/>
      <c r="C22" s="176"/>
      <c r="D22" s="176"/>
      <c r="E22" s="177"/>
      <c r="F22" s="177"/>
    </row>
    <row r="23" customHeight="1" spans="1:6">
      <c r="A23" s="263" t="s">
        <v>289</v>
      </c>
      <c r="B23" s="176"/>
      <c r="C23" s="176"/>
      <c r="D23" s="176"/>
      <c r="E23" s="177"/>
      <c r="F23" s="177"/>
    </row>
    <row r="24" customHeight="1" spans="1:6">
      <c r="A24" s="263" t="s">
        <v>290</v>
      </c>
      <c r="B24" s="176"/>
      <c r="C24" s="176"/>
      <c r="D24" s="176"/>
      <c r="E24" s="177"/>
      <c r="F24" s="177"/>
    </row>
    <row r="25" s="155" customFormat="1" customHeight="1" spans="1:6">
      <c r="A25" s="263" t="s">
        <v>291</v>
      </c>
      <c r="B25" s="174">
        <v>345</v>
      </c>
      <c r="C25" s="174"/>
      <c r="D25" s="176"/>
      <c r="E25" s="177"/>
      <c r="F25" s="177"/>
    </row>
    <row r="26" customHeight="1" spans="1:6">
      <c r="A26" s="263" t="s">
        <v>292</v>
      </c>
      <c r="B26" s="176"/>
      <c r="C26" s="176"/>
      <c r="D26" s="176"/>
      <c r="E26" s="177"/>
      <c r="F26" s="177"/>
    </row>
    <row r="27" customHeight="1" spans="1:6">
      <c r="A27" s="263" t="s">
        <v>293</v>
      </c>
      <c r="B27" s="176"/>
      <c r="C27" s="176"/>
      <c r="D27" s="176"/>
      <c r="E27" s="177"/>
      <c r="F27" s="177"/>
    </row>
    <row r="28" customHeight="1" spans="1:6">
      <c r="A28" s="264" t="s">
        <v>294</v>
      </c>
      <c r="B28" s="176"/>
      <c r="C28" s="176"/>
      <c r="D28" s="176"/>
      <c r="E28" s="177"/>
      <c r="F28" s="177"/>
    </row>
    <row r="29" customHeight="1" spans="1:6">
      <c r="A29" s="263" t="s">
        <v>287</v>
      </c>
      <c r="B29" s="176"/>
      <c r="C29" s="176"/>
      <c r="D29" s="176"/>
      <c r="E29" s="177"/>
      <c r="F29" s="177"/>
    </row>
    <row r="30" customHeight="1" spans="1:6">
      <c r="A30" s="263" t="s">
        <v>288</v>
      </c>
      <c r="B30" s="176"/>
      <c r="C30" s="176"/>
      <c r="D30" s="176"/>
      <c r="E30" s="177"/>
      <c r="F30" s="177"/>
    </row>
    <row r="31" customHeight="1" spans="1:6">
      <c r="A31" s="263" t="s">
        <v>289</v>
      </c>
      <c r="B31" s="176"/>
      <c r="C31" s="176"/>
      <c r="D31" s="176"/>
      <c r="E31" s="177"/>
      <c r="F31" s="177"/>
    </row>
    <row r="32" customHeight="1" spans="1:6">
      <c r="A32" s="263" t="s">
        <v>291</v>
      </c>
      <c r="B32" s="176"/>
      <c r="C32" s="174"/>
      <c r="D32" s="176"/>
      <c r="E32" s="177"/>
      <c r="F32" s="177"/>
    </row>
    <row r="33" customHeight="1" spans="1:6">
      <c r="A33" s="263" t="s">
        <v>292</v>
      </c>
      <c r="B33" s="176"/>
      <c r="C33" s="176"/>
      <c r="D33" s="176"/>
      <c r="E33" s="177"/>
      <c r="F33" s="177"/>
    </row>
    <row r="34" s="47" customFormat="1" customHeight="1" spans="1:6">
      <c r="A34" s="263" t="s">
        <v>293</v>
      </c>
      <c r="B34" s="176"/>
      <c r="C34" s="176"/>
      <c r="D34" s="176"/>
      <c r="E34" s="177"/>
      <c r="F34" s="177"/>
    </row>
    <row r="35" s="47" customFormat="1" customHeight="1" spans="1:6">
      <c r="A35" s="226" t="s">
        <v>295</v>
      </c>
      <c r="B35" s="176">
        <v>50474</v>
      </c>
      <c r="C35" s="176">
        <v>60267</v>
      </c>
      <c r="D35" s="176">
        <v>60267</v>
      </c>
      <c r="E35" s="177">
        <f t="shared" ref="E35:E37" si="2">D35/C35*100</f>
        <v>100</v>
      </c>
      <c r="F35" s="177">
        <v>148.7486425116</v>
      </c>
    </row>
    <row r="36" s="47" customFormat="1" customHeight="1" spans="1:6">
      <c r="A36" s="263" t="s">
        <v>296</v>
      </c>
      <c r="B36" s="174">
        <v>45735</v>
      </c>
      <c r="C36" s="174">
        <v>56346</v>
      </c>
      <c r="D36" s="174">
        <v>56346</v>
      </c>
      <c r="E36" s="179">
        <f t="shared" si="2"/>
        <v>100</v>
      </c>
      <c r="F36" s="179">
        <v>148.599609684055</v>
      </c>
    </row>
    <row r="37" s="47" customFormat="1" customHeight="1" spans="1:6">
      <c r="A37" s="263" t="s">
        <v>297</v>
      </c>
      <c r="B37" s="174">
        <v>4739</v>
      </c>
      <c r="C37" s="174">
        <v>3921</v>
      </c>
      <c r="D37" s="174">
        <v>3921</v>
      </c>
      <c r="E37" s="179">
        <f t="shared" si="2"/>
        <v>100</v>
      </c>
      <c r="F37" s="179">
        <v>150.923787528868</v>
      </c>
    </row>
    <row r="38" s="47" customFormat="1" customHeight="1" spans="1:6">
      <c r="A38" s="263" t="s">
        <v>298</v>
      </c>
      <c r="B38" s="174"/>
      <c r="C38" s="174"/>
      <c r="D38" s="174"/>
      <c r="E38" s="177"/>
      <c r="F38" s="177"/>
    </row>
    <row r="39" s="47" customFormat="1" customHeight="1" spans="1:6">
      <c r="A39" s="226" t="s">
        <v>299</v>
      </c>
      <c r="B39" s="176">
        <v>390</v>
      </c>
      <c r="C39" s="176"/>
      <c r="D39" s="176"/>
      <c r="E39" s="177"/>
      <c r="F39" s="177"/>
    </row>
    <row r="40" s="47" customFormat="1" customHeight="1" spans="1:6">
      <c r="A40" s="263" t="s">
        <v>300</v>
      </c>
      <c r="B40" s="174">
        <v>338</v>
      </c>
      <c r="C40" s="174"/>
      <c r="D40" s="176"/>
      <c r="E40" s="177"/>
      <c r="F40" s="177"/>
    </row>
    <row r="41" s="47" customFormat="1" customHeight="1" spans="1:6">
      <c r="A41" s="263" t="s">
        <v>301</v>
      </c>
      <c r="B41" s="174">
        <v>52</v>
      </c>
      <c r="C41" s="174"/>
      <c r="D41" s="176"/>
      <c r="E41" s="177"/>
      <c r="F41" s="177"/>
    </row>
    <row r="42" s="47" customFormat="1" customHeight="1" spans="1:6">
      <c r="A42" s="226" t="s">
        <v>302</v>
      </c>
      <c r="B42" s="176"/>
      <c r="C42" s="176"/>
      <c r="D42" s="176"/>
      <c r="E42" s="177"/>
      <c r="F42" s="177"/>
    </row>
    <row r="43" s="47" customFormat="1" customHeight="1" spans="1:6">
      <c r="A43" s="226" t="s">
        <v>306</v>
      </c>
      <c r="B43" s="176"/>
      <c r="C43" s="176"/>
      <c r="D43" s="176"/>
      <c r="E43" s="177"/>
      <c r="F43" s="177"/>
    </row>
    <row r="44" s="47" customFormat="1" customHeight="1" spans="1:6">
      <c r="A44" s="226" t="s">
        <v>311</v>
      </c>
      <c r="B44" s="176">
        <v>22389</v>
      </c>
      <c r="C44" s="176">
        <v>9968</v>
      </c>
      <c r="D44" s="176">
        <v>9968</v>
      </c>
      <c r="E44" s="177">
        <f t="shared" ref="E44:E46" si="3">D44/C44*100</f>
        <v>100</v>
      </c>
      <c r="F44" s="177">
        <v>116.995305164319</v>
      </c>
    </row>
    <row r="45" s="47" customFormat="1" customHeight="1" spans="1:6">
      <c r="A45" s="263" t="s">
        <v>312</v>
      </c>
      <c r="B45" s="174">
        <v>20040</v>
      </c>
      <c r="C45" s="174">
        <v>9797</v>
      </c>
      <c r="D45" s="174">
        <v>9797</v>
      </c>
      <c r="E45" s="179">
        <f t="shared" si="3"/>
        <v>100</v>
      </c>
      <c r="F45" s="179">
        <v>119.665323073165</v>
      </c>
    </row>
    <row r="46" s="47" customFormat="1" customHeight="1" spans="1:6">
      <c r="A46" s="263" t="s">
        <v>313</v>
      </c>
      <c r="B46" s="174">
        <v>903</v>
      </c>
      <c r="C46" s="174">
        <v>1</v>
      </c>
      <c r="D46" s="174">
        <v>1</v>
      </c>
      <c r="E46" s="179">
        <f t="shared" si="3"/>
        <v>100</v>
      </c>
      <c r="F46" s="179">
        <v>50</v>
      </c>
    </row>
    <row r="47" s="47" customFormat="1" customHeight="1" spans="1:6">
      <c r="A47" s="263" t="s">
        <v>314</v>
      </c>
      <c r="B47" s="174"/>
      <c r="C47" s="174"/>
      <c r="D47" s="174"/>
      <c r="E47" s="177"/>
      <c r="F47" s="177"/>
    </row>
    <row r="48" s="47" customFormat="1" customHeight="1" spans="1:6">
      <c r="A48" s="263" t="s">
        <v>315</v>
      </c>
      <c r="B48" s="174">
        <v>100</v>
      </c>
      <c r="C48" s="174">
        <v>132</v>
      </c>
      <c r="D48" s="174">
        <v>132</v>
      </c>
      <c r="E48" s="179">
        <f t="shared" ref="E48:E53" si="4">D48/C48*100</f>
        <v>100</v>
      </c>
      <c r="F48" s="179">
        <v>148.314606741573</v>
      </c>
    </row>
    <row r="49" s="47" customFormat="1" customHeight="1" spans="1:6">
      <c r="A49" s="263" t="s">
        <v>316</v>
      </c>
      <c r="B49" s="174">
        <v>1346</v>
      </c>
      <c r="C49" s="174">
        <v>38</v>
      </c>
      <c r="D49" s="174">
        <v>38</v>
      </c>
      <c r="E49" s="179">
        <f t="shared" si="4"/>
        <v>100</v>
      </c>
      <c r="F49" s="179">
        <v>15.702479338843</v>
      </c>
    </row>
    <row r="50" s="47" customFormat="1" customHeight="1" spans="1:6">
      <c r="A50" s="226" t="s">
        <v>317</v>
      </c>
      <c r="B50" s="176"/>
      <c r="C50" s="176"/>
      <c r="D50" s="176"/>
      <c r="E50" s="177"/>
      <c r="F50" s="177"/>
    </row>
    <row r="51" s="47" customFormat="1" customHeight="1" spans="1:6">
      <c r="A51" s="226" t="s">
        <v>321</v>
      </c>
      <c r="B51" s="176"/>
      <c r="C51" s="176"/>
      <c r="D51" s="176"/>
      <c r="E51" s="177"/>
      <c r="F51" s="177"/>
    </row>
    <row r="52" s="47" customFormat="1" customHeight="1" spans="1:6">
      <c r="A52" s="226" t="s">
        <v>329</v>
      </c>
      <c r="B52" s="176"/>
      <c r="C52" s="176"/>
      <c r="D52" s="176"/>
      <c r="E52" s="177"/>
      <c r="F52" s="177"/>
    </row>
    <row r="53" s="47" customFormat="1" customHeight="1" spans="1:6">
      <c r="A53" s="265" t="s">
        <v>103</v>
      </c>
      <c r="B53" s="176">
        <v>142203</v>
      </c>
      <c r="C53" s="176">
        <v>109292</v>
      </c>
      <c r="D53" s="176">
        <v>109292</v>
      </c>
      <c r="E53" s="177">
        <f t="shared" si="4"/>
        <v>100</v>
      </c>
      <c r="F53" s="177">
        <v>113.868369781519</v>
      </c>
    </row>
    <row r="54" s="47" customFormat="1" customHeight="1" spans="1:6">
      <c r="A54" s="237"/>
      <c r="B54" s="257"/>
      <c r="C54" s="257"/>
      <c r="D54" s="257"/>
      <c r="E54" s="266"/>
      <c r="F54" s="266"/>
    </row>
    <row r="55" s="47" customFormat="1" customHeight="1" spans="1:6">
      <c r="A55" s="237"/>
      <c r="B55" s="257"/>
      <c r="C55" s="257"/>
      <c r="D55" s="257"/>
      <c r="E55" s="266"/>
      <c r="F55" s="266"/>
    </row>
    <row r="56" s="47" customFormat="1" customHeight="1" spans="1:6">
      <c r="A56" s="237"/>
      <c r="B56" s="257"/>
      <c r="C56" s="257"/>
      <c r="D56" s="257"/>
      <c r="E56" s="266"/>
      <c r="F56" s="266"/>
    </row>
    <row r="57" s="47" customFormat="1" customHeight="1" spans="1:6">
      <c r="A57" s="226"/>
      <c r="B57" s="257"/>
      <c r="C57" s="257"/>
      <c r="D57" s="257"/>
      <c r="E57" s="266"/>
      <c r="F57" s="266"/>
    </row>
    <row r="58" s="47" customFormat="1" customHeight="1" spans="1:6">
      <c r="A58" s="237"/>
      <c r="B58" s="257"/>
      <c r="C58" s="257"/>
      <c r="D58" s="257"/>
      <c r="E58" s="266"/>
      <c r="F58" s="266"/>
    </row>
    <row r="59" s="47" customFormat="1" customHeight="1" spans="1:6">
      <c r="A59" s="237"/>
      <c r="B59" s="257"/>
      <c r="C59" s="257"/>
      <c r="D59" s="257"/>
      <c r="E59" s="266"/>
      <c r="F59" s="266"/>
    </row>
    <row r="60" s="47" customFormat="1" customHeight="1" spans="1:6">
      <c r="A60" s="237"/>
      <c r="B60" s="257"/>
      <c r="C60" s="257"/>
      <c r="D60" s="257"/>
      <c r="E60" s="266"/>
      <c r="F60" s="266"/>
    </row>
    <row r="61" s="47" customFormat="1" customHeight="1" spans="1:6">
      <c r="A61" s="226"/>
      <c r="B61" s="257"/>
      <c r="C61" s="257"/>
      <c r="D61" s="257"/>
      <c r="E61" s="266"/>
      <c r="F61" s="266"/>
    </row>
    <row r="62" s="47" customFormat="1" customHeight="1" spans="1:6">
      <c r="A62" s="237"/>
      <c r="B62" s="257"/>
      <c r="C62" s="257"/>
      <c r="D62" s="257"/>
      <c r="E62" s="266"/>
      <c r="F62" s="266"/>
    </row>
    <row r="63" s="47" customFormat="1" customHeight="1" spans="1:6">
      <c r="A63" s="237"/>
      <c r="B63" s="257"/>
      <c r="C63" s="257"/>
      <c r="D63" s="257"/>
      <c r="E63" s="266"/>
      <c r="F63" s="266"/>
    </row>
    <row r="64" s="47" customFormat="1" customHeight="1" spans="1:6">
      <c r="A64" s="237"/>
      <c r="B64" s="257"/>
      <c r="C64" s="257"/>
      <c r="D64" s="257"/>
      <c r="E64" s="266"/>
      <c r="F64" s="266"/>
    </row>
    <row r="65" s="47" customFormat="1" customHeight="1" spans="1:6">
      <c r="A65" s="237"/>
      <c r="B65" s="257"/>
      <c r="C65" s="257"/>
      <c r="D65" s="257"/>
      <c r="E65" s="266"/>
      <c r="F65" s="266"/>
    </row>
    <row r="66" s="47" customFormat="1" customHeight="1" spans="1:6">
      <c r="A66" s="226"/>
      <c r="B66" s="257"/>
      <c r="C66" s="257"/>
      <c r="D66" s="257"/>
      <c r="E66" s="266"/>
      <c r="F66" s="266"/>
    </row>
    <row r="67" s="47" customFormat="1" customHeight="1" spans="1:6">
      <c r="A67" s="237"/>
      <c r="B67" s="257"/>
      <c r="C67" s="257"/>
      <c r="D67" s="257"/>
      <c r="E67" s="266"/>
      <c r="F67" s="266"/>
    </row>
    <row r="68" s="155" customFormat="1" customHeight="1" spans="1:6">
      <c r="A68" s="256"/>
      <c r="B68" s="257"/>
      <c r="C68" s="257"/>
      <c r="D68" s="257"/>
      <c r="E68" s="266"/>
      <c r="F68" s="266"/>
    </row>
    <row r="69" customHeight="1" spans="1:6">
      <c r="A69" s="244"/>
      <c r="B69" s="257"/>
      <c r="C69" s="257"/>
      <c r="D69" s="257"/>
      <c r="E69" s="266"/>
      <c r="F69" s="160"/>
    </row>
    <row r="70" customHeight="1" spans="1:6">
      <c r="A70" s="232"/>
      <c r="B70" s="257"/>
      <c r="C70" s="257"/>
      <c r="D70" s="257"/>
      <c r="E70" s="266"/>
      <c r="F70" s="160"/>
    </row>
    <row r="71" customHeight="1" spans="1:6">
      <c r="A71" s="232"/>
      <c r="B71" s="257"/>
      <c r="C71" s="257"/>
      <c r="D71" s="257"/>
      <c r="E71" s="266"/>
      <c r="F71" s="160"/>
    </row>
    <row r="72" customHeight="1" spans="1:6">
      <c r="A72" s="232"/>
      <c r="B72" s="257"/>
      <c r="C72" s="257"/>
      <c r="D72" s="257"/>
      <c r="E72" s="266"/>
      <c r="F72" s="160"/>
    </row>
    <row r="73" customHeight="1" spans="1:6">
      <c r="A73" s="232"/>
      <c r="B73" s="257"/>
      <c r="C73" s="257"/>
      <c r="D73" s="257"/>
      <c r="E73" s="266"/>
      <c r="F73" s="160"/>
    </row>
    <row r="74" customHeight="1" spans="1:6">
      <c r="A74" s="232"/>
      <c r="B74" s="257"/>
      <c r="C74" s="257"/>
      <c r="D74" s="257"/>
      <c r="E74" s="266"/>
      <c r="F74" s="160"/>
    </row>
    <row r="75" customHeight="1" spans="1:6">
      <c r="A75" s="106"/>
      <c r="B75" s="267"/>
      <c r="C75" s="267"/>
      <c r="D75" s="196"/>
      <c r="E75" s="266"/>
      <c r="F75" s="196"/>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64" orientation="portrait" useFirstPageNumber="1"/>
  <headerFooter>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L22" sqref="L22"/>
    </sheetView>
  </sheetViews>
  <sheetFormatPr defaultColWidth="9" defaultRowHeight="24.9" customHeight="1" outlineLevelCol="5"/>
  <cols>
    <col min="1" max="1" width="28.8833333333333" style="90" customWidth="1"/>
    <col min="2" max="6" width="11.3333333333333" style="90" customWidth="1"/>
    <col min="7" max="7" width="9" style="90"/>
    <col min="8" max="8" width="9" style="251"/>
    <col min="9" max="16384" width="9" style="90"/>
  </cols>
  <sheetData>
    <row r="1" ht="30" customHeight="1" spans="1:6">
      <c r="A1" s="84" t="s">
        <v>1496</v>
      </c>
      <c r="B1" s="39"/>
      <c r="C1" s="39"/>
      <c r="D1" s="39"/>
      <c r="E1" s="39"/>
      <c r="F1" s="39"/>
    </row>
    <row r="2" ht="20.1" customHeight="1" spans="5:6">
      <c r="E2" s="105" t="s">
        <v>44</v>
      </c>
      <c r="F2" s="105"/>
    </row>
    <row r="3" customHeight="1" spans="1:6">
      <c r="A3" s="106" t="s">
        <v>45</v>
      </c>
      <c r="B3" s="106" t="s">
        <v>46</v>
      </c>
      <c r="C3" s="106" t="s">
        <v>47</v>
      </c>
      <c r="D3" s="106" t="s">
        <v>48</v>
      </c>
      <c r="E3" s="106" t="s">
        <v>49</v>
      </c>
      <c r="F3" s="106" t="s">
        <v>50</v>
      </c>
    </row>
    <row r="4" customHeight="1" spans="1:6">
      <c r="A4" s="192" t="s">
        <v>1497</v>
      </c>
      <c r="B4" s="252"/>
      <c r="C4" s="252">
        <v>1177</v>
      </c>
      <c r="D4" s="253">
        <v>1177</v>
      </c>
      <c r="E4" s="254">
        <f t="shared" ref="E4:E9" si="0">D4/C4*100</f>
        <v>100</v>
      </c>
      <c r="F4" s="255">
        <v>79.6346414073072</v>
      </c>
    </row>
    <row r="5" customHeight="1" spans="1:6">
      <c r="A5" s="192" t="s">
        <v>1498</v>
      </c>
      <c r="B5" s="252"/>
      <c r="C5" s="252">
        <v>29</v>
      </c>
      <c r="D5" s="253">
        <v>29</v>
      </c>
      <c r="E5" s="254">
        <f t="shared" si="0"/>
        <v>100</v>
      </c>
      <c r="F5" s="255">
        <v>9.76430976430976</v>
      </c>
    </row>
    <row r="6" customHeight="1" spans="1:6">
      <c r="A6" s="192" t="s">
        <v>1499</v>
      </c>
      <c r="B6" s="252">
        <v>60000</v>
      </c>
      <c r="C6" s="252">
        <v>38017</v>
      </c>
      <c r="D6" s="253">
        <v>39809</v>
      </c>
      <c r="E6" s="254">
        <f t="shared" si="0"/>
        <v>104.713680721782</v>
      </c>
      <c r="F6" s="255">
        <v>84.6297752928421</v>
      </c>
    </row>
    <row r="7" customHeight="1" spans="1:6">
      <c r="A7" s="192" t="s">
        <v>1500</v>
      </c>
      <c r="B7" s="252">
        <v>500</v>
      </c>
      <c r="C7" s="252">
        <v>49</v>
      </c>
      <c r="D7" s="253">
        <v>49</v>
      </c>
      <c r="E7" s="254">
        <f t="shared" si="0"/>
        <v>100</v>
      </c>
      <c r="F7" s="255">
        <v>77.7777777777778</v>
      </c>
    </row>
    <row r="8" customHeight="1" spans="1:6">
      <c r="A8" s="192" t="s">
        <v>1501</v>
      </c>
      <c r="B8" s="252">
        <v>500</v>
      </c>
      <c r="C8" s="252">
        <v>377</v>
      </c>
      <c r="D8" s="253">
        <v>377</v>
      </c>
      <c r="E8" s="254">
        <f t="shared" si="0"/>
        <v>100</v>
      </c>
      <c r="F8" s="255">
        <v>79.3684210526316</v>
      </c>
    </row>
    <row r="9" customHeight="1" spans="1:6">
      <c r="A9" s="192" t="s">
        <v>1502</v>
      </c>
      <c r="B9" s="160"/>
      <c r="C9" s="252">
        <v>4222</v>
      </c>
      <c r="D9" s="253">
        <v>4222</v>
      </c>
      <c r="E9" s="254">
        <f t="shared" si="0"/>
        <v>100</v>
      </c>
      <c r="F9" s="255">
        <v>72.5429553264605</v>
      </c>
    </row>
    <row r="10" customHeight="1" spans="1:6">
      <c r="A10" s="256" t="s">
        <v>1503</v>
      </c>
      <c r="B10" s="160"/>
      <c r="C10" s="252"/>
      <c r="D10" s="253">
        <v>1792</v>
      </c>
      <c r="E10" s="254"/>
      <c r="F10" s="255">
        <v>43.0458803747298</v>
      </c>
    </row>
    <row r="11" customHeight="1" spans="1:6">
      <c r="A11" s="256" t="s">
        <v>1504</v>
      </c>
      <c r="B11" s="160"/>
      <c r="C11" s="252"/>
      <c r="D11" s="253">
        <v>2430</v>
      </c>
      <c r="E11" s="254"/>
      <c r="F11" s="255">
        <v>146.650573325287</v>
      </c>
    </row>
    <row r="12" customHeight="1" spans="1:6">
      <c r="A12" s="201" t="s">
        <v>1505</v>
      </c>
      <c r="B12" s="257">
        <v>61000</v>
      </c>
      <c r="C12" s="257">
        <v>43871</v>
      </c>
      <c r="D12" s="258">
        <v>43871</v>
      </c>
      <c r="E12" s="259">
        <f>D12/C12*100</f>
        <v>100</v>
      </c>
      <c r="F12" s="260">
        <v>79.5167838758791</v>
      </c>
    </row>
    <row r="13" customHeight="1" spans="1:6">
      <c r="A13" s="186"/>
      <c r="B13" s="187"/>
      <c r="C13" s="187"/>
      <c r="D13" s="187"/>
      <c r="E13" s="187"/>
      <c r="F13" s="187"/>
    </row>
  </sheetData>
  <mergeCells count="3">
    <mergeCell ref="A1:F1"/>
    <mergeCell ref="E2:F2"/>
    <mergeCell ref="A13:F13"/>
  </mergeCells>
  <printOptions horizontalCentered="1"/>
  <pageMargins left="0.511811023622047" right="0.511811023622047" top="0.590551181102362" bottom="0.551181102362205" header="0.31496062992126" footer="0.31496062992126"/>
  <pageSetup paperSize="9" firstPageNumber="70" orientation="portrait" useFirstPageNumber="1"/>
  <headerFooter>
    <oddFooter>&amp;C&amp;P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4"/>
  <sheetViews>
    <sheetView showZeros="0" workbookViewId="0">
      <pane xSplit="1" ySplit="3" topLeftCell="B52" activePane="bottomRight" state="frozen"/>
      <selection/>
      <selection pane="topRight"/>
      <selection pane="bottomLeft"/>
      <selection pane="bottomRight" activeCell="Q142" sqref="Q142"/>
    </sheetView>
  </sheetViews>
  <sheetFormatPr defaultColWidth="9" defaultRowHeight="24.9" customHeight="1" outlineLevelCol="7"/>
  <cols>
    <col min="1" max="1" width="28.8833333333333" style="212" customWidth="1"/>
    <col min="2" max="2" width="11.3333333333333" style="213" customWidth="1"/>
    <col min="3" max="4" width="11.3333333333333" style="214" customWidth="1"/>
    <col min="5" max="6" width="11.3333333333333" style="215" customWidth="1"/>
    <col min="7" max="7" width="9" style="212"/>
    <col min="8" max="8" width="9" style="216"/>
    <col min="9" max="16384" width="9" style="212"/>
  </cols>
  <sheetData>
    <row r="1" ht="30" customHeight="1" spans="1:6">
      <c r="A1" s="84" t="s">
        <v>1506</v>
      </c>
      <c r="B1" s="198"/>
      <c r="C1" s="39"/>
      <c r="D1" s="39"/>
      <c r="E1" s="217"/>
      <c r="F1" s="217"/>
    </row>
    <row r="2" s="209" customFormat="1" ht="20.1" customHeight="1" spans="2:8">
      <c r="B2" s="218"/>
      <c r="C2" s="219"/>
      <c r="D2" s="220"/>
      <c r="E2" s="221" t="s">
        <v>44</v>
      </c>
      <c r="F2" s="221"/>
      <c r="H2" s="222"/>
    </row>
    <row r="3" s="210" customFormat="1" customHeight="1" spans="1:8">
      <c r="A3" s="106" t="s">
        <v>45</v>
      </c>
      <c r="B3" s="223" t="s">
        <v>46</v>
      </c>
      <c r="C3" s="106" t="s">
        <v>47</v>
      </c>
      <c r="D3" s="106" t="s">
        <v>48</v>
      </c>
      <c r="E3" s="224" t="s">
        <v>49</v>
      </c>
      <c r="F3" s="224" t="s">
        <v>50</v>
      </c>
      <c r="H3" s="225"/>
    </row>
    <row r="4" customHeight="1" spans="1:6">
      <c r="A4" s="226" t="s">
        <v>630</v>
      </c>
      <c r="B4" s="227"/>
      <c r="C4" s="228"/>
      <c r="D4" s="227">
        <v>0</v>
      </c>
      <c r="E4" s="229"/>
      <c r="F4" s="230"/>
    </row>
    <row r="5" ht="35.1" customHeight="1" spans="1:6">
      <c r="A5" s="226" t="s">
        <v>1507</v>
      </c>
      <c r="B5" s="227"/>
      <c r="C5" s="228"/>
      <c r="D5" s="227">
        <v>0</v>
      </c>
      <c r="E5" s="229"/>
      <c r="F5" s="230"/>
    </row>
    <row r="6" ht="35.1" customHeight="1" spans="1:6">
      <c r="A6" s="226" t="s">
        <v>679</v>
      </c>
      <c r="B6" s="231"/>
      <c r="C6" s="232"/>
      <c r="D6" s="231">
        <v>0</v>
      </c>
      <c r="E6" s="233"/>
      <c r="F6" s="230"/>
    </row>
    <row r="7" customHeight="1" spans="1:6">
      <c r="A7" s="226" t="s">
        <v>1508</v>
      </c>
      <c r="B7" s="227"/>
      <c r="C7" s="228"/>
      <c r="D7" s="227">
        <v>0</v>
      </c>
      <c r="E7" s="229"/>
      <c r="F7" s="230"/>
    </row>
    <row r="8" ht="35.1" customHeight="1" spans="1:6">
      <c r="A8" s="226" t="s">
        <v>1509</v>
      </c>
      <c r="B8" s="231"/>
      <c r="C8" s="234"/>
      <c r="D8" s="231">
        <v>0</v>
      </c>
      <c r="E8" s="233"/>
      <c r="F8" s="230"/>
    </row>
    <row r="9" customHeight="1" spans="1:6">
      <c r="A9" s="226" t="s">
        <v>1510</v>
      </c>
      <c r="B9" s="227"/>
      <c r="C9" s="228"/>
      <c r="D9" s="227">
        <v>0</v>
      </c>
      <c r="E9" s="229"/>
      <c r="F9" s="230"/>
    </row>
    <row r="10" customHeight="1" spans="1:7">
      <c r="A10" s="226" t="s">
        <v>721</v>
      </c>
      <c r="B10" s="227">
        <v>1396</v>
      </c>
      <c r="C10" s="228">
        <v>3044</v>
      </c>
      <c r="D10" s="227">
        <v>3044</v>
      </c>
      <c r="E10" s="229">
        <f>D10/C10*100</f>
        <v>100</v>
      </c>
      <c r="F10" s="235">
        <v>172.562358276644</v>
      </c>
      <c r="G10" s="236"/>
    </row>
    <row r="11" customHeight="1" spans="1:6">
      <c r="A11" s="226" t="s">
        <v>1511</v>
      </c>
      <c r="B11" s="227">
        <v>1396</v>
      </c>
      <c r="C11" s="228">
        <v>3044</v>
      </c>
      <c r="D11" s="227">
        <v>3044</v>
      </c>
      <c r="E11" s="229">
        <f>D11/C11*100</f>
        <v>100</v>
      </c>
      <c r="F11" s="235">
        <v>172.562358276644</v>
      </c>
    </row>
    <row r="12" customHeight="1" spans="1:6">
      <c r="A12" s="237" t="s">
        <v>1512</v>
      </c>
      <c r="B12" s="231">
        <v>1396</v>
      </c>
      <c r="C12" s="234">
        <v>1176</v>
      </c>
      <c r="D12" s="238">
        <v>1176</v>
      </c>
      <c r="E12" s="233">
        <f>D12/C12*100</f>
        <v>100</v>
      </c>
      <c r="F12" s="230">
        <v>100.59880239521</v>
      </c>
    </row>
    <row r="13" customHeight="1" spans="1:6">
      <c r="A13" s="237" t="s">
        <v>1513</v>
      </c>
      <c r="B13" s="231"/>
      <c r="C13" s="234">
        <v>1868</v>
      </c>
      <c r="D13" s="231">
        <v>1868</v>
      </c>
      <c r="E13" s="233">
        <f>D13/C13*100</f>
        <v>100</v>
      </c>
      <c r="F13" s="230">
        <v>313.949579831933</v>
      </c>
    </row>
    <row r="14" customHeight="1" spans="1:6">
      <c r="A14" s="237" t="s">
        <v>1514</v>
      </c>
      <c r="B14" s="231"/>
      <c r="C14" s="234"/>
      <c r="D14" s="231">
        <v>0</v>
      </c>
      <c r="E14" s="233"/>
      <c r="F14" s="230"/>
    </row>
    <row r="15" customHeight="1" spans="1:6">
      <c r="A15" s="226" t="s">
        <v>1515</v>
      </c>
      <c r="B15" s="231"/>
      <c r="C15" s="234"/>
      <c r="D15" s="231">
        <v>0</v>
      </c>
      <c r="E15" s="233"/>
      <c r="F15" s="230"/>
    </row>
    <row r="16" ht="35.1" customHeight="1" spans="1:6">
      <c r="A16" s="226" t="s">
        <v>1516</v>
      </c>
      <c r="B16" s="231"/>
      <c r="C16" s="234"/>
      <c r="D16" s="231">
        <v>0</v>
      </c>
      <c r="E16" s="233"/>
      <c r="F16" s="230"/>
    </row>
    <row r="17" customHeight="1" spans="1:6">
      <c r="A17" s="226" t="s">
        <v>894</v>
      </c>
      <c r="B17" s="231"/>
      <c r="C17" s="234"/>
      <c r="D17" s="231">
        <v>0</v>
      </c>
      <c r="E17" s="233"/>
      <c r="F17" s="230"/>
    </row>
    <row r="18" ht="35.1" customHeight="1" spans="1:6">
      <c r="A18" s="226" t="s">
        <v>1517</v>
      </c>
      <c r="B18" s="231"/>
      <c r="C18" s="234"/>
      <c r="D18" s="231">
        <v>0</v>
      </c>
      <c r="E18" s="233"/>
      <c r="F18" s="230"/>
    </row>
    <row r="19" ht="31.05" customHeight="1" spans="1:6">
      <c r="A19" s="226" t="s">
        <v>1518</v>
      </c>
      <c r="B19" s="227"/>
      <c r="C19" s="228"/>
      <c r="D19" s="227">
        <v>0</v>
      </c>
      <c r="E19" s="233"/>
      <c r="F19" s="230"/>
    </row>
    <row r="20" customHeight="1" spans="1:6">
      <c r="A20" s="226" t="s">
        <v>963</v>
      </c>
      <c r="B20" s="227">
        <v>33960</v>
      </c>
      <c r="C20" s="228">
        <v>39649</v>
      </c>
      <c r="D20" s="227">
        <v>39649</v>
      </c>
      <c r="E20" s="229">
        <f t="shared" ref="E14:E26" si="0">D20/C20*100</f>
        <v>100</v>
      </c>
      <c r="F20" s="235">
        <v>100.36197033362</v>
      </c>
    </row>
    <row r="21" ht="35.1" customHeight="1" spans="1:6">
      <c r="A21" s="226" t="s">
        <v>1519</v>
      </c>
      <c r="B21" s="227">
        <v>32960</v>
      </c>
      <c r="C21" s="228">
        <v>38017</v>
      </c>
      <c r="D21" s="227">
        <v>38017</v>
      </c>
      <c r="E21" s="229">
        <f t="shared" si="0"/>
        <v>100</v>
      </c>
      <c r="F21" s="235">
        <v>102.449606553843</v>
      </c>
    </row>
    <row r="22" customHeight="1" spans="1:6">
      <c r="A22" s="237" t="s">
        <v>1520</v>
      </c>
      <c r="B22" s="231">
        <v>18277</v>
      </c>
      <c r="C22" s="234">
        <v>8431</v>
      </c>
      <c r="D22" s="231">
        <v>8431</v>
      </c>
      <c r="E22" s="233">
        <f t="shared" si="0"/>
        <v>100</v>
      </c>
      <c r="F22" s="230">
        <v>350.999167360533</v>
      </c>
    </row>
    <row r="23" customHeight="1" spans="1:6">
      <c r="A23" s="237" t="s">
        <v>1521</v>
      </c>
      <c r="B23" s="231"/>
      <c r="C23" s="234">
        <v>21</v>
      </c>
      <c r="D23" s="231">
        <v>21</v>
      </c>
      <c r="E23" s="233">
        <f t="shared" si="0"/>
        <v>100</v>
      </c>
      <c r="F23" s="230"/>
    </row>
    <row r="24" customHeight="1" spans="1:6">
      <c r="A24" s="237" t="s">
        <v>1522</v>
      </c>
      <c r="B24" s="231"/>
      <c r="C24" s="234">
        <v>14</v>
      </c>
      <c r="D24" s="231">
        <v>14</v>
      </c>
      <c r="E24" s="233">
        <f t="shared" si="0"/>
        <v>100</v>
      </c>
      <c r="F24" s="230">
        <v>3.11111111111111</v>
      </c>
    </row>
    <row r="25" customHeight="1" spans="1:6">
      <c r="A25" s="237" t="s">
        <v>1523</v>
      </c>
      <c r="B25" s="231">
        <v>4500</v>
      </c>
      <c r="C25" s="234">
        <v>6108</v>
      </c>
      <c r="D25" s="231">
        <v>6108</v>
      </c>
      <c r="E25" s="233">
        <f t="shared" si="0"/>
        <v>100</v>
      </c>
      <c r="F25" s="230">
        <v>144.431307637739</v>
      </c>
    </row>
    <row r="26" ht="35.1" customHeight="1" spans="1:6">
      <c r="A26" s="237" t="s">
        <v>1524</v>
      </c>
      <c r="B26" s="231"/>
      <c r="C26" s="234">
        <v>7606</v>
      </c>
      <c r="D26" s="231">
        <v>7606</v>
      </c>
      <c r="E26" s="233">
        <f t="shared" si="0"/>
        <v>100</v>
      </c>
      <c r="F26" s="230">
        <v>107.187147688839</v>
      </c>
    </row>
    <row r="27" ht="35.1" customHeight="1" spans="1:6">
      <c r="A27" s="237" t="s">
        <v>1525</v>
      </c>
      <c r="B27" s="231"/>
      <c r="C27" s="234"/>
      <c r="D27" s="231">
        <v>0</v>
      </c>
      <c r="E27" s="233"/>
      <c r="F27" s="230"/>
    </row>
    <row r="28" customHeight="1" spans="1:6">
      <c r="A28" s="237" t="s">
        <v>1526</v>
      </c>
      <c r="B28" s="231"/>
      <c r="C28" s="234"/>
      <c r="D28" s="231">
        <v>0</v>
      </c>
      <c r="E28" s="233"/>
      <c r="F28" s="230"/>
    </row>
    <row r="29" customHeight="1" spans="1:6">
      <c r="A29" s="237" t="s">
        <v>1527</v>
      </c>
      <c r="B29" s="231"/>
      <c r="C29" s="234"/>
      <c r="D29" s="231">
        <v>0</v>
      </c>
      <c r="E29" s="233"/>
      <c r="F29" s="230"/>
    </row>
    <row r="30" ht="35.1" customHeight="1" spans="1:6">
      <c r="A30" s="237" t="s">
        <v>1528</v>
      </c>
      <c r="B30" s="231">
        <v>10183</v>
      </c>
      <c r="C30" s="234"/>
      <c r="D30" s="231">
        <v>0</v>
      </c>
      <c r="E30" s="233"/>
      <c r="F30" s="230"/>
    </row>
    <row r="31" ht="35.1" customHeight="1" spans="1:6">
      <c r="A31" s="237" t="s">
        <v>1529</v>
      </c>
      <c r="B31" s="231"/>
      <c r="C31" s="234"/>
      <c r="D31" s="231">
        <v>0</v>
      </c>
      <c r="E31" s="233"/>
      <c r="F31" s="230"/>
    </row>
    <row r="32" ht="35.1" customHeight="1" spans="1:6">
      <c r="A32" s="237" t="s">
        <v>1257</v>
      </c>
      <c r="B32" s="231"/>
      <c r="C32" s="234"/>
      <c r="D32" s="231">
        <v>0</v>
      </c>
      <c r="E32" s="233"/>
      <c r="F32" s="230"/>
    </row>
    <row r="33" s="211" customFormat="1" ht="35.1" customHeight="1" spans="1:6">
      <c r="A33" s="237" t="s">
        <v>1530</v>
      </c>
      <c r="B33" s="231"/>
      <c r="C33" s="234">
        <v>230</v>
      </c>
      <c r="D33" s="231">
        <v>230</v>
      </c>
      <c r="E33" s="233">
        <f>D33/C33*100</f>
        <v>100</v>
      </c>
      <c r="F33" s="235"/>
    </row>
    <row r="34" customHeight="1" spans="1:6">
      <c r="A34" s="237" t="s">
        <v>1531</v>
      </c>
      <c r="B34" s="231"/>
      <c r="C34" s="234"/>
      <c r="D34" s="231">
        <v>0</v>
      </c>
      <c r="E34" s="233"/>
      <c r="F34" s="230"/>
    </row>
    <row r="35" ht="35.1" customHeight="1" spans="1:6">
      <c r="A35" s="237" t="s">
        <v>1532</v>
      </c>
      <c r="B35" s="231"/>
      <c r="C35" s="234"/>
      <c r="D35" s="231">
        <v>0</v>
      </c>
      <c r="E35" s="233"/>
      <c r="F35" s="230"/>
    </row>
    <row r="36" customHeight="1" spans="1:6">
      <c r="A36" s="237" t="s">
        <v>1533</v>
      </c>
      <c r="B36" s="231"/>
      <c r="C36" s="234">
        <v>15607</v>
      </c>
      <c r="D36" s="231">
        <v>15607</v>
      </c>
      <c r="E36" s="233">
        <f>D36/C36*100</f>
        <v>100</v>
      </c>
      <c r="F36" s="230">
        <v>148.102106661606</v>
      </c>
    </row>
    <row r="37" customHeight="1" spans="1:6">
      <c r="A37" s="226" t="s">
        <v>1534</v>
      </c>
      <c r="B37" s="227"/>
      <c r="C37" s="228">
        <v>1177</v>
      </c>
      <c r="D37" s="227">
        <v>1177</v>
      </c>
      <c r="E37" s="229">
        <f>D37/C37*100</f>
        <v>100</v>
      </c>
      <c r="F37" s="235">
        <v>79.6346414073072</v>
      </c>
    </row>
    <row r="38" customHeight="1" spans="1:6">
      <c r="A38" s="237" t="s">
        <v>1520</v>
      </c>
      <c r="B38" s="231"/>
      <c r="C38" s="234">
        <v>1118</v>
      </c>
      <c r="D38" s="231">
        <v>1118</v>
      </c>
      <c r="E38" s="233">
        <f>D38/C38*100</f>
        <v>100</v>
      </c>
      <c r="F38" s="230">
        <v>75.6427604871448</v>
      </c>
    </row>
    <row r="39" ht="35.1" customHeight="1" spans="1:6">
      <c r="A39" s="237" t="s">
        <v>1521</v>
      </c>
      <c r="B39" s="231"/>
      <c r="C39" s="234">
        <v>59</v>
      </c>
      <c r="D39" s="231">
        <v>59</v>
      </c>
      <c r="E39" s="233">
        <f>D39/C39*100</f>
        <v>100</v>
      </c>
      <c r="F39" s="230"/>
    </row>
    <row r="40" customHeight="1" spans="1:6">
      <c r="A40" s="237" t="s">
        <v>1535</v>
      </c>
      <c r="B40" s="231"/>
      <c r="C40" s="234"/>
      <c r="D40" s="231">
        <v>0</v>
      </c>
      <c r="E40" s="233"/>
      <c r="F40" s="230"/>
    </row>
    <row r="41" ht="35.1" customHeight="1" spans="1:6">
      <c r="A41" s="226" t="s">
        <v>1536</v>
      </c>
      <c r="B41" s="227"/>
      <c r="C41" s="228">
        <v>29</v>
      </c>
      <c r="D41" s="227">
        <v>29</v>
      </c>
      <c r="E41" s="229">
        <f>D41/C41*100</f>
        <v>100</v>
      </c>
      <c r="F41" s="235">
        <v>9.76430976430976</v>
      </c>
    </row>
    <row r="42" ht="35.1" customHeight="1" spans="1:6">
      <c r="A42" s="226" t="s">
        <v>1537</v>
      </c>
      <c r="B42" s="227">
        <v>500</v>
      </c>
      <c r="C42" s="228">
        <v>49</v>
      </c>
      <c r="D42" s="227">
        <v>49</v>
      </c>
      <c r="E42" s="229">
        <f>D42/C42*100</f>
        <v>100</v>
      </c>
      <c r="F42" s="235">
        <v>34.7517730496454</v>
      </c>
    </row>
    <row r="43" ht="35.1" customHeight="1" spans="1:6">
      <c r="A43" s="237" t="s">
        <v>1538</v>
      </c>
      <c r="B43" s="231">
        <v>100</v>
      </c>
      <c r="C43" s="234">
        <v>10</v>
      </c>
      <c r="D43" s="231">
        <v>0</v>
      </c>
      <c r="E43" s="233">
        <f>D43/C43*100</f>
        <v>0</v>
      </c>
      <c r="F43" s="230">
        <v>0</v>
      </c>
    </row>
    <row r="44" customHeight="1" spans="1:6">
      <c r="A44" s="237" t="s">
        <v>1539</v>
      </c>
      <c r="B44" s="231">
        <v>300</v>
      </c>
      <c r="C44" s="234">
        <v>39</v>
      </c>
      <c r="D44" s="231">
        <v>0</v>
      </c>
      <c r="E44" s="233">
        <f>D44/C44*100</f>
        <v>0</v>
      </c>
      <c r="F44" s="230"/>
    </row>
    <row r="45" ht="35.1" customHeight="1" spans="1:6">
      <c r="A45" s="237" t="s">
        <v>1540</v>
      </c>
      <c r="B45" s="231"/>
      <c r="C45" s="234"/>
      <c r="D45" s="231">
        <v>0</v>
      </c>
      <c r="E45" s="233"/>
      <c r="F45" s="230"/>
    </row>
    <row r="46" customHeight="1" spans="1:6">
      <c r="A46" s="237" t="s">
        <v>1541</v>
      </c>
      <c r="B46" s="231"/>
      <c r="C46" s="234"/>
      <c r="D46" s="231">
        <v>0</v>
      </c>
      <c r="E46" s="233"/>
      <c r="F46" s="230"/>
    </row>
    <row r="47" customHeight="1" spans="1:6">
      <c r="A47" s="237" t="s">
        <v>1542</v>
      </c>
      <c r="B47" s="231">
        <v>100</v>
      </c>
      <c r="C47" s="234"/>
      <c r="D47" s="231">
        <v>49</v>
      </c>
      <c r="E47" s="233"/>
      <c r="F47" s="230"/>
    </row>
    <row r="48" customHeight="1" spans="1:6">
      <c r="A48" s="226" t="s">
        <v>1543</v>
      </c>
      <c r="B48" s="227">
        <v>500</v>
      </c>
      <c r="C48" s="228">
        <v>377</v>
      </c>
      <c r="D48" s="227">
        <v>377</v>
      </c>
      <c r="E48" s="229">
        <f>D48/C48*100</f>
        <v>100</v>
      </c>
      <c r="F48" s="235">
        <v>78.2157676348548</v>
      </c>
    </row>
    <row r="49" customHeight="1" spans="1:6">
      <c r="A49" s="237" t="s">
        <v>1544</v>
      </c>
      <c r="B49" s="231">
        <v>500</v>
      </c>
      <c r="C49" s="234">
        <v>377</v>
      </c>
      <c r="D49" s="231">
        <v>377</v>
      </c>
      <c r="E49" s="233">
        <f>D49/C49*100</f>
        <v>100</v>
      </c>
      <c r="F49" s="230">
        <v>78.2157676348548</v>
      </c>
    </row>
    <row r="50" customHeight="1" spans="1:6">
      <c r="A50" s="237" t="s">
        <v>1545</v>
      </c>
      <c r="B50" s="231"/>
      <c r="C50" s="234"/>
      <c r="D50" s="231">
        <v>0</v>
      </c>
      <c r="E50" s="233"/>
      <c r="F50" s="230"/>
    </row>
    <row r="51" ht="51.75" customHeight="1" spans="1:6">
      <c r="A51" s="237" t="s">
        <v>1546</v>
      </c>
      <c r="B51" s="231"/>
      <c r="C51" s="234"/>
      <c r="D51" s="231">
        <v>0</v>
      </c>
      <c r="E51" s="233"/>
      <c r="F51" s="230"/>
    </row>
    <row r="52" ht="35.1" customHeight="1" spans="1:6">
      <c r="A52" s="226" t="s">
        <v>1547</v>
      </c>
      <c r="B52" s="227"/>
      <c r="C52" s="228"/>
      <c r="D52" s="227">
        <v>0</v>
      </c>
      <c r="E52" s="233"/>
      <c r="F52" s="230"/>
    </row>
    <row r="53" customHeight="1" spans="1:6">
      <c r="A53" s="226" t="s">
        <v>1548</v>
      </c>
      <c r="B53" s="227"/>
      <c r="C53" s="228"/>
      <c r="D53" s="227">
        <v>0</v>
      </c>
      <c r="E53" s="233"/>
      <c r="F53" s="230"/>
    </row>
    <row r="54" ht="35.1" customHeight="1" spans="1:6">
      <c r="A54" s="226" t="s">
        <v>1549</v>
      </c>
      <c r="B54" s="227"/>
      <c r="C54" s="228"/>
      <c r="D54" s="227">
        <v>0</v>
      </c>
      <c r="E54" s="233"/>
      <c r="F54" s="230"/>
    </row>
    <row r="55" ht="35.1" customHeight="1" spans="1:6">
      <c r="A55" s="226" t="s">
        <v>1550</v>
      </c>
      <c r="B55" s="227"/>
      <c r="C55" s="228"/>
      <c r="D55" s="227">
        <v>0</v>
      </c>
      <c r="E55" s="233"/>
      <c r="F55" s="230"/>
    </row>
    <row r="56" ht="35.1" customHeight="1" spans="1:6">
      <c r="A56" s="226" t="s">
        <v>1551</v>
      </c>
      <c r="B56" s="227"/>
      <c r="C56" s="228"/>
      <c r="D56" s="227">
        <v>0</v>
      </c>
      <c r="E56" s="233"/>
      <c r="F56" s="230"/>
    </row>
    <row r="57" customHeight="1" spans="1:6">
      <c r="A57" s="226" t="s">
        <v>983</v>
      </c>
      <c r="B57" s="227">
        <v>5141</v>
      </c>
      <c r="C57" s="228">
        <v>6998</v>
      </c>
      <c r="D57" s="227">
        <v>6998</v>
      </c>
      <c r="E57" s="229">
        <f>D57/C57*100</f>
        <v>100</v>
      </c>
      <c r="F57" s="235">
        <v>18415.7894736842</v>
      </c>
    </row>
    <row r="58" ht="35.1" customHeight="1" spans="1:6">
      <c r="A58" s="226" t="s">
        <v>1552</v>
      </c>
      <c r="B58" s="227">
        <v>5141</v>
      </c>
      <c r="C58" s="228">
        <v>6998</v>
      </c>
      <c r="D58" s="227">
        <v>6998</v>
      </c>
      <c r="E58" s="229">
        <f>D58/C58*100</f>
        <v>100</v>
      </c>
      <c r="F58" s="235">
        <v>18415.7894736842</v>
      </c>
    </row>
    <row r="59" customHeight="1" spans="1:6">
      <c r="A59" s="237" t="s">
        <v>1513</v>
      </c>
      <c r="B59" s="231">
        <v>5141</v>
      </c>
      <c r="C59" s="234">
        <v>6998</v>
      </c>
      <c r="D59" s="231">
        <v>6171</v>
      </c>
      <c r="E59" s="233">
        <f>D59/C59*100</f>
        <v>88.1823378108031</v>
      </c>
      <c r="F59" s="230">
        <v>16239.4736842105</v>
      </c>
    </row>
    <row r="60" ht="35.1" customHeight="1" spans="1:6">
      <c r="A60" s="237" t="s">
        <v>1553</v>
      </c>
      <c r="B60" s="231"/>
      <c r="C60" s="234"/>
      <c r="D60" s="231">
        <v>0</v>
      </c>
      <c r="E60" s="233"/>
      <c r="F60" s="230"/>
    </row>
    <row r="61" ht="35.1" customHeight="1" spans="1:6">
      <c r="A61" s="237" t="s">
        <v>1554</v>
      </c>
      <c r="B61" s="231"/>
      <c r="C61" s="234"/>
      <c r="D61" s="231">
        <v>0</v>
      </c>
      <c r="E61" s="233"/>
      <c r="F61" s="230"/>
    </row>
    <row r="62" ht="35.1" customHeight="1" spans="1:6">
      <c r="A62" s="237" t="s">
        <v>1555</v>
      </c>
      <c r="B62" s="231"/>
      <c r="C62" s="234"/>
      <c r="D62" s="231">
        <v>827</v>
      </c>
      <c r="E62" s="233"/>
      <c r="F62" s="230"/>
    </row>
    <row r="63" ht="35.1" customHeight="1" spans="1:6">
      <c r="A63" s="226" t="s">
        <v>1556</v>
      </c>
      <c r="B63" s="227"/>
      <c r="C63" s="228"/>
      <c r="D63" s="227">
        <v>0</v>
      </c>
      <c r="E63" s="229"/>
      <c r="F63" s="230"/>
    </row>
    <row r="64" customHeight="1" spans="1:6">
      <c r="A64" s="226" t="s">
        <v>1557</v>
      </c>
      <c r="B64" s="227"/>
      <c r="C64" s="228"/>
      <c r="D64" s="227">
        <v>0</v>
      </c>
      <c r="E64" s="229"/>
      <c r="F64" s="230"/>
    </row>
    <row r="65" ht="35.1" customHeight="1" spans="1:6">
      <c r="A65" s="226" t="s">
        <v>1558</v>
      </c>
      <c r="B65" s="227"/>
      <c r="C65" s="228"/>
      <c r="D65" s="227">
        <v>0</v>
      </c>
      <c r="E65" s="229"/>
      <c r="F65" s="230"/>
    </row>
    <row r="66" ht="35.1" customHeight="1" spans="1:6">
      <c r="A66" s="226" t="s">
        <v>1074</v>
      </c>
      <c r="B66" s="227"/>
      <c r="C66" s="228"/>
      <c r="D66" s="227">
        <v>0</v>
      </c>
      <c r="E66" s="229"/>
      <c r="F66" s="230"/>
    </row>
    <row r="67" ht="35.1" customHeight="1" spans="1:6">
      <c r="A67" s="226" t="s">
        <v>1559</v>
      </c>
      <c r="B67" s="227"/>
      <c r="C67" s="228"/>
      <c r="D67" s="227">
        <v>0</v>
      </c>
      <c r="E67" s="229"/>
      <c r="F67" s="230"/>
    </row>
    <row r="68" ht="35.1" customHeight="1" spans="1:6">
      <c r="A68" s="226" t="s">
        <v>1560</v>
      </c>
      <c r="B68" s="227"/>
      <c r="C68" s="228"/>
      <c r="D68" s="227">
        <v>0</v>
      </c>
      <c r="E68" s="229"/>
      <c r="F68" s="230"/>
    </row>
    <row r="69" ht="35.1" customHeight="1" spans="1:6">
      <c r="A69" s="226" t="s">
        <v>1561</v>
      </c>
      <c r="B69" s="227"/>
      <c r="C69" s="228"/>
      <c r="D69" s="227">
        <v>0</v>
      </c>
      <c r="E69" s="229"/>
      <c r="F69" s="230"/>
    </row>
    <row r="70" ht="35.1" customHeight="1" spans="1:6">
      <c r="A70" s="226" t="s">
        <v>1562</v>
      </c>
      <c r="B70" s="227"/>
      <c r="C70" s="228"/>
      <c r="D70" s="227">
        <v>0</v>
      </c>
      <c r="E70" s="229"/>
      <c r="F70" s="230"/>
    </row>
    <row r="71" ht="35.1" customHeight="1" spans="1:6">
      <c r="A71" s="226" t="s">
        <v>1563</v>
      </c>
      <c r="B71" s="227"/>
      <c r="C71" s="228"/>
      <c r="D71" s="227">
        <v>0</v>
      </c>
      <c r="E71" s="229"/>
      <c r="F71" s="230"/>
    </row>
    <row r="72" ht="35.1" customHeight="1" spans="1:6">
      <c r="A72" s="226" t="s">
        <v>1564</v>
      </c>
      <c r="B72" s="227"/>
      <c r="C72" s="228"/>
      <c r="D72" s="227">
        <v>0</v>
      </c>
      <c r="E72" s="229"/>
      <c r="F72" s="230"/>
    </row>
    <row r="73" customHeight="1" spans="1:6">
      <c r="A73" s="226" t="s">
        <v>1565</v>
      </c>
      <c r="B73" s="227"/>
      <c r="C73" s="228"/>
      <c r="D73" s="227">
        <v>0</v>
      </c>
      <c r="E73" s="229"/>
      <c r="F73" s="230"/>
    </row>
    <row r="74" customHeight="1" spans="1:6">
      <c r="A74" s="226" t="s">
        <v>1566</v>
      </c>
      <c r="B74" s="227"/>
      <c r="C74" s="228"/>
      <c r="D74" s="227">
        <v>0</v>
      </c>
      <c r="E74" s="229"/>
      <c r="F74" s="230"/>
    </row>
    <row r="75" customHeight="1" spans="1:6">
      <c r="A75" s="226" t="s">
        <v>1119</v>
      </c>
      <c r="B75" s="227"/>
      <c r="C75" s="228"/>
      <c r="D75" s="227">
        <v>0</v>
      </c>
      <c r="E75" s="229"/>
      <c r="F75" s="230"/>
    </row>
    <row r="76" customHeight="1" spans="1:6">
      <c r="A76" s="226" t="s">
        <v>1567</v>
      </c>
      <c r="B76" s="227"/>
      <c r="C76" s="228"/>
      <c r="D76" s="227">
        <v>0</v>
      </c>
      <c r="E76" s="229"/>
      <c r="F76" s="230"/>
    </row>
    <row r="77" customHeight="1" spans="1:6">
      <c r="A77" s="226" t="s">
        <v>1177</v>
      </c>
      <c r="B77" s="227"/>
      <c r="C77" s="228"/>
      <c r="D77" s="227">
        <v>0</v>
      </c>
      <c r="E77" s="229"/>
      <c r="F77" s="230"/>
    </row>
    <row r="78" customHeight="1" spans="1:6">
      <c r="A78" s="226" t="s">
        <v>1197</v>
      </c>
      <c r="B78" s="227"/>
      <c r="C78" s="228"/>
      <c r="D78" s="227">
        <v>0</v>
      </c>
      <c r="E78" s="229"/>
      <c r="F78" s="230"/>
    </row>
    <row r="79" customHeight="1" spans="1:6">
      <c r="A79" s="226" t="s">
        <v>329</v>
      </c>
      <c r="B79" s="227">
        <v>263</v>
      </c>
      <c r="C79" s="228">
        <v>57584</v>
      </c>
      <c r="D79" s="227">
        <v>57584</v>
      </c>
      <c r="E79" s="229">
        <f>D79/C79*100</f>
        <v>100</v>
      </c>
      <c r="F79" s="235">
        <v>149.888073298974</v>
      </c>
    </row>
    <row r="80" customHeight="1" spans="1:6">
      <c r="A80" s="226" t="s">
        <v>1568</v>
      </c>
      <c r="B80" s="227"/>
      <c r="C80" s="228">
        <v>56851</v>
      </c>
      <c r="D80" s="227">
        <v>56851</v>
      </c>
      <c r="E80" s="229">
        <f>D80/C80*100</f>
        <v>100</v>
      </c>
      <c r="F80" s="235">
        <v>148.824607329843</v>
      </c>
    </row>
    <row r="81" customHeight="1" spans="1:6">
      <c r="A81" s="237" t="s">
        <v>1569</v>
      </c>
      <c r="B81" s="231"/>
      <c r="C81" s="234"/>
      <c r="D81" s="231">
        <v>0</v>
      </c>
      <c r="E81" s="229"/>
      <c r="F81" s="230"/>
    </row>
    <row r="82" customHeight="1" spans="1:6">
      <c r="A82" s="237" t="s">
        <v>1570</v>
      </c>
      <c r="B82" s="231"/>
      <c r="C82" s="234">
        <v>56851</v>
      </c>
      <c r="D82" s="231">
        <v>56851</v>
      </c>
      <c r="E82" s="233">
        <f>D82/C82*100</f>
        <v>100</v>
      </c>
      <c r="F82" s="230">
        <v>148.824607329843</v>
      </c>
    </row>
    <row r="83" customHeight="1" spans="1:6">
      <c r="A83" s="237" t="s">
        <v>1571</v>
      </c>
      <c r="B83" s="231"/>
      <c r="C83" s="234"/>
      <c r="D83" s="231">
        <v>0</v>
      </c>
      <c r="E83" s="233"/>
      <c r="F83" s="230"/>
    </row>
    <row r="84" customHeight="1" spans="1:6">
      <c r="A84" s="237" t="s">
        <v>1572</v>
      </c>
      <c r="B84" s="227"/>
      <c r="C84" s="228"/>
      <c r="D84" s="227">
        <v>0</v>
      </c>
      <c r="E84" s="233"/>
      <c r="F84" s="230"/>
    </row>
    <row r="85" customHeight="1" spans="1:6">
      <c r="A85" s="237" t="s">
        <v>1573</v>
      </c>
      <c r="B85" s="227"/>
      <c r="C85" s="228"/>
      <c r="D85" s="227">
        <v>0</v>
      </c>
      <c r="E85" s="233"/>
      <c r="F85" s="230"/>
    </row>
    <row r="86" customHeight="1" spans="1:6">
      <c r="A86" s="237" t="s">
        <v>1574</v>
      </c>
      <c r="B86" s="227"/>
      <c r="C86" s="228"/>
      <c r="D86" s="227">
        <v>0</v>
      </c>
      <c r="E86" s="233"/>
      <c r="F86" s="230"/>
    </row>
    <row r="87" customHeight="1" spans="1:6">
      <c r="A87" s="237" t="s">
        <v>1575</v>
      </c>
      <c r="B87" s="227"/>
      <c r="C87" s="228"/>
      <c r="D87" s="227">
        <v>0</v>
      </c>
      <c r="E87" s="233"/>
      <c r="F87" s="230"/>
    </row>
    <row r="88" customHeight="1" spans="1:6">
      <c r="A88" s="237" t="s">
        <v>1576</v>
      </c>
      <c r="B88" s="227"/>
      <c r="C88" s="228"/>
      <c r="D88" s="227">
        <v>0</v>
      </c>
      <c r="E88" s="233"/>
      <c r="F88" s="230"/>
    </row>
    <row r="89" customHeight="1" spans="1:6">
      <c r="A89" s="237" t="s">
        <v>1577</v>
      </c>
      <c r="B89" s="227"/>
      <c r="C89" s="228"/>
      <c r="D89" s="227">
        <v>0</v>
      </c>
      <c r="E89" s="233"/>
      <c r="F89" s="230"/>
    </row>
    <row r="90" customHeight="1" spans="1:6">
      <c r="A90" s="237" t="s">
        <v>1578</v>
      </c>
      <c r="B90" s="227"/>
      <c r="C90" s="228"/>
      <c r="D90" s="227">
        <v>0</v>
      </c>
      <c r="E90" s="233"/>
      <c r="F90" s="230"/>
    </row>
    <row r="91" customHeight="1" spans="1:6">
      <c r="A91" s="237" t="s">
        <v>1579</v>
      </c>
      <c r="B91" s="227"/>
      <c r="C91" s="228"/>
      <c r="D91" s="227">
        <v>0</v>
      </c>
      <c r="E91" s="233"/>
      <c r="F91" s="230"/>
    </row>
    <row r="92" customHeight="1" spans="1:6">
      <c r="A92" s="237" t="s">
        <v>1580</v>
      </c>
      <c r="B92" s="227"/>
      <c r="C92" s="228"/>
      <c r="D92" s="227">
        <v>0</v>
      </c>
      <c r="E92" s="233"/>
      <c r="F92" s="230"/>
    </row>
    <row r="93" customHeight="1" spans="1:6">
      <c r="A93" s="226" t="s">
        <v>1581</v>
      </c>
      <c r="B93" s="227"/>
      <c r="C93" s="228"/>
      <c r="D93" s="227">
        <v>0</v>
      </c>
      <c r="E93" s="233"/>
      <c r="F93" s="230"/>
    </row>
    <row r="94" customHeight="1" spans="1:6">
      <c r="A94" s="226" t="s">
        <v>1582</v>
      </c>
      <c r="B94" s="227">
        <v>263</v>
      </c>
      <c r="C94" s="228">
        <v>696</v>
      </c>
      <c r="D94" s="227">
        <v>733</v>
      </c>
      <c r="E94" s="229">
        <f>D94/C94*100</f>
        <v>105.316091954023</v>
      </c>
      <c r="F94" s="235">
        <v>336.238532110092</v>
      </c>
    </row>
    <row r="95" customHeight="1" spans="1:6">
      <c r="A95" s="237" t="s">
        <v>1583</v>
      </c>
      <c r="B95" s="231"/>
      <c r="C95" s="234"/>
      <c r="D95" s="231">
        <v>0</v>
      </c>
      <c r="E95" s="233"/>
      <c r="F95" s="230"/>
    </row>
    <row r="96" customHeight="1" spans="1:6">
      <c r="A96" s="237" t="s">
        <v>1584</v>
      </c>
      <c r="B96" s="231">
        <v>216</v>
      </c>
      <c r="C96" s="234">
        <v>604</v>
      </c>
      <c r="D96" s="231">
        <v>604</v>
      </c>
      <c r="E96" s="233">
        <f>D96/C96*100</f>
        <v>100</v>
      </c>
      <c r="F96" s="230">
        <v>671.111111111111</v>
      </c>
    </row>
    <row r="97" customHeight="1" spans="1:6">
      <c r="A97" s="237" t="s">
        <v>1585</v>
      </c>
      <c r="B97" s="231">
        <v>47</v>
      </c>
      <c r="C97" s="234">
        <v>92</v>
      </c>
      <c r="D97" s="231">
        <v>92</v>
      </c>
      <c r="E97" s="233">
        <f>D97/C97*100</f>
        <v>100</v>
      </c>
      <c r="F97" s="230">
        <v>176.923076923077</v>
      </c>
    </row>
    <row r="98" customHeight="1" spans="1:6">
      <c r="A98" s="237" t="s">
        <v>1586</v>
      </c>
      <c r="B98" s="231"/>
      <c r="C98" s="234"/>
      <c r="D98" s="231">
        <v>0</v>
      </c>
      <c r="E98" s="233"/>
      <c r="F98" s="230"/>
    </row>
    <row r="99" customHeight="1" spans="1:6">
      <c r="A99" s="237" t="s">
        <v>1587</v>
      </c>
      <c r="B99" s="231"/>
      <c r="C99" s="234"/>
      <c r="D99" s="231">
        <v>0</v>
      </c>
      <c r="E99" s="233"/>
      <c r="F99" s="230"/>
    </row>
    <row r="100" customHeight="1" spans="1:6">
      <c r="A100" s="237" t="s">
        <v>1588</v>
      </c>
      <c r="B100" s="231"/>
      <c r="C100" s="234">
        <v>37</v>
      </c>
      <c r="D100" s="231">
        <v>37</v>
      </c>
      <c r="E100" s="233">
        <f>D100/C100*100</f>
        <v>100</v>
      </c>
      <c r="F100" s="230">
        <v>246.666666666667</v>
      </c>
    </row>
    <row r="101" customHeight="1" spans="1:6">
      <c r="A101" s="237" t="s">
        <v>1589</v>
      </c>
      <c r="B101" s="231"/>
      <c r="C101" s="234"/>
      <c r="D101" s="231">
        <v>0</v>
      </c>
      <c r="E101" s="233"/>
      <c r="F101" s="230"/>
    </row>
    <row r="102" customHeight="1" spans="1:6">
      <c r="A102" s="237" t="s">
        <v>1590</v>
      </c>
      <c r="B102" s="231"/>
      <c r="C102" s="234"/>
      <c r="D102" s="231">
        <v>0</v>
      </c>
      <c r="E102" s="233"/>
      <c r="F102" s="230"/>
    </row>
    <row r="103" customHeight="1" spans="1:6">
      <c r="A103" s="237" t="s">
        <v>1591</v>
      </c>
      <c r="B103" s="231"/>
      <c r="C103" s="234"/>
      <c r="D103" s="231">
        <v>0</v>
      </c>
      <c r="E103" s="233"/>
      <c r="F103" s="230"/>
    </row>
    <row r="104" customHeight="1" spans="1:6">
      <c r="A104" s="237" t="s">
        <v>1592</v>
      </c>
      <c r="B104" s="231"/>
      <c r="C104" s="234"/>
      <c r="D104" s="231">
        <v>0</v>
      </c>
      <c r="E104" s="233"/>
      <c r="F104" s="230">
        <v>0</v>
      </c>
    </row>
    <row r="105" customHeight="1" spans="1:6">
      <c r="A105" s="237" t="s">
        <v>1593</v>
      </c>
      <c r="B105" s="231"/>
      <c r="C105" s="234"/>
      <c r="D105" s="231">
        <v>0</v>
      </c>
      <c r="E105" s="233"/>
      <c r="F105" s="230"/>
    </row>
    <row r="106" customHeight="1" spans="1:6">
      <c r="A106" s="226" t="s">
        <v>1348</v>
      </c>
      <c r="B106" s="227">
        <v>4895</v>
      </c>
      <c r="C106" s="228">
        <v>4154</v>
      </c>
      <c r="D106" s="227">
        <v>4154</v>
      </c>
      <c r="E106" s="229">
        <f>D106/C106*100</f>
        <v>100</v>
      </c>
      <c r="F106" s="235">
        <v>118.58407079646</v>
      </c>
    </row>
    <row r="107" customHeight="1" spans="1:6">
      <c r="A107" s="226" t="s">
        <v>1594</v>
      </c>
      <c r="B107" s="227">
        <v>4895</v>
      </c>
      <c r="C107" s="228">
        <v>4154</v>
      </c>
      <c r="D107" s="227">
        <v>4154</v>
      </c>
      <c r="E107" s="229">
        <f>D107/C107*100</f>
        <v>100</v>
      </c>
      <c r="F107" s="235">
        <v>118.58407079646</v>
      </c>
    </row>
    <row r="108" customHeight="1" spans="1:6">
      <c r="A108" s="237" t="s">
        <v>1595</v>
      </c>
      <c r="B108" s="231"/>
      <c r="C108" s="234"/>
      <c r="D108" s="231">
        <v>0</v>
      </c>
      <c r="E108" s="233"/>
      <c r="F108" s="230"/>
    </row>
    <row r="109" customHeight="1" spans="1:6">
      <c r="A109" s="239" t="s">
        <v>1596</v>
      </c>
      <c r="B109" s="231"/>
      <c r="C109" s="234"/>
      <c r="D109" s="231">
        <v>0</v>
      </c>
      <c r="E109" s="233"/>
      <c r="F109" s="230"/>
    </row>
    <row r="110" customHeight="1" spans="1:6">
      <c r="A110" s="232" t="s">
        <v>1597</v>
      </c>
      <c r="B110" s="240">
        <v>115</v>
      </c>
      <c r="C110" s="178">
        <v>115</v>
      </c>
      <c r="D110" s="240">
        <v>114</v>
      </c>
      <c r="E110" s="233">
        <f>D110/C110*100</f>
        <v>99.1304347826087</v>
      </c>
      <c r="F110" s="230">
        <v>55.8823529411765</v>
      </c>
    </row>
    <row r="111" customHeight="1" spans="1:6">
      <c r="A111" s="232" t="s">
        <v>1598</v>
      </c>
      <c r="B111" s="242"/>
      <c r="C111" s="97"/>
      <c r="D111" s="238">
        <v>0</v>
      </c>
      <c r="E111" s="233"/>
      <c r="F111" s="230"/>
    </row>
    <row r="112" customHeight="1" spans="1:6">
      <c r="A112" s="232" t="s">
        <v>1599</v>
      </c>
      <c r="B112" s="242"/>
      <c r="C112" s="97"/>
      <c r="D112" s="238">
        <v>0</v>
      </c>
      <c r="E112" s="233"/>
      <c r="F112" s="230"/>
    </row>
    <row r="113" customHeight="1" spans="1:6">
      <c r="A113" s="232" t="s">
        <v>1600</v>
      </c>
      <c r="B113" s="242"/>
      <c r="C113" s="97"/>
      <c r="D113" s="238">
        <v>0</v>
      </c>
      <c r="E113" s="233"/>
      <c r="F113" s="230"/>
    </row>
    <row r="114" customHeight="1" spans="1:6">
      <c r="A114" s="232" t="s">
        <v>1601</v>
      </c>
      <c r="B114" s="242"/>
      <c r="C114" s="97"/>
      <c r="D114" s="238">
        <v>0</v>
      </c>
      <c r="E114" s="233"/>
      <c r="F114" s="230"/>
    </row>
    <row r="115" customHeight="1" spans="1:6">
      <c r="A115" s="232" t="s">
        <v>1602</v>
      </c>
      <c r="B115" s="242"/>
      <c r="C115" s="97"/>
      <c r="D115" s="238">
        <v>0</v>
      </c>
      <c r="E115" s="233"/>
      <c r="F115" s="230"/>
    </row>
    <row r="116" customHeight="1" spans="1:6">
      <c r="A116" s="232" t="s">
        <v>1603</v>
      </c>
      <c r="B116" s="242"/>
      <c r="C116" s="97"/>
      <c r="D116" s="238">
        <v>0</v>
      </c>
      <c r="E116" s="233"/>
      <c r="F116" s="230"/>
    </row>
    <row r="117" customHeight="1" spans="1:6">
      <c r="A117" s="232" t="s">
        <v>1604</v>
      </c>
      <c r="B117" s="242"/>
      <c r="C117" s="97"/>
      <c r="D117" s="238">
        <v>0</v>
      </c>
      <c r="E117" s="233"/>
      <c r="F117" s="230"/>
    </row>
    <row r="118" customHeight="1" spans="1:6">
      <c r="A118" s="232" t="s">
        <v>1605</v>
      </c>
      <c r="B118" s="242">
        <v>1661</v>
      </c>
      <c r="C118" s="97">
        <v>1661</v>
      </c>
      <c r="D118" s="238">
        <v>1660</v>
      </c>
      <c r="E118" s="233">
        <f>D118/C118*100</f>
        <v>99.9397953040337</v>
      </c>
      <c r="F118" s="230">
        <v>100.060277275467</v>
      </c>
    </row>
    <row r="119" customHeight="1" spans="1:6">
      <c r="A119" s="232" t="s">
        <v>1606</v>
      </c>
      <c r="B119" s="242"/>
      <c r="C119" s="97"/>
      <c r="D119" s="238">
        <v>0</v>
      </c>
      <c r="E119" s="233"/>
      <c r="F119" s="230"/>
    </row>
    <row r="120" customHeight="1" spans="1:6">
      <c r="A120" s="232" t="s">
        <v>1607</v>
      </c>
      <c r="B120" s="242"/>
      <c r="C120" s="97"/>
      <c r="D120" s="238">
        <v>0</v>
      </c>
      <c r="E120" s="233"/>
      <c r="F120" s="230"/>
    </row>
    <row r="121" customHeight="1" spans="1:6">
      <c r="A121" s="232" t="s">
        <v>1608</v>
      </c>
      <c r="B121" s="242">
        <v>3119</v>
      </c>
      <c r="C121" s="97">
        <v>2378</v>
      </c>
      <c r="D121" s="238">
        <v>2380</v>
      </c>
      <c r="E121" s="233">
        <f>D121/C121*100</f>
        <v>100.084104289319</v>
      </c>
      <c r="F121" s="230">
        <v>145.121951219512</v>
      </c>
    </row>
    <row r="122" customHeight="1" spans="1:6">
      <c r="A122" s="232" t="s">
        <v>1609</v>
      </c>
      <c r="B122" s="242"/>
      <c r="C122" s="97"/>
      <c r="D122" s="238">
        <v>0</v>
      </c>
      <c r="E122" s="233"/>
      <c r="F122" s="230"/>
    </row>
    <row r="123" customHeight="1" spans="1:6">
      <c r="A123" s="244" t="s">
        <v>1360</v>
      </c>
      <c r="B123" s="245">
        <v>45</v>
      </c>
      <c r="C123" s="99">
        <v>68</v>
      </c>
      <c r="D123" s="246">
        <v>68</v>
      </c>
      <c r="E123" s="229">
        <f>D123/C123*100</f>
        <v>100</v>
      </c>
      <c r="F123" s="235">
        <v>400</v>
      </c>
    </row>
    <row r="124" customHeight="1" spans="1:6">
      <c r="A124" s="248" t="s">
        <v>1610</v>
      </c>
      <c r="B124" s="245">
        <v>45</v>
      </c>
      <c r="C124" s="99">
        <v>68</v>
      </c>
      <c r="D124" s="246">
        <v>68</v>
      </c>
      <c r="E124" s="229">
        <f>D124/C124*100</f>
        <v>100</v>
      </c>
      <c r="F124" s="235">
        <v>400</v>
      </c>
    </row>
    <row r="125" customHeight="1" spans="1:6">
      <c r="A125" s="232" t="s">
        <v>1611</v>
      </c>
      <c r="B125" s="242"/>
      <c r="C125" s="97"/>
      <c r="D125" s="238">
        <v>0</v>
      </c>
      <c r="E125" s="233"/>
      <c r="F125" s="230"/>
    </row>
    <row r="126" customHeight="1" spans="1:6">
      <c r="A126" s="232" t="s">
        <v>1612</v>
      </c>
      <c r="B126" s="242"/>
      <c r="C126" s="97"/>
      <c r="D126" s="238">
        <v>0</v>
      </c>
      <c r="E126" s="233"/>
      <c r="F126" s="230"/>
    </row>
    <row r="127" customHeight="1" spans="1:6">
      <c r="A127" s="232" t="s">
        <v>1613</v>
      </c>
      <c r="B127" s="242"/>
      <c r="C127" s="97">
        <v>18</v>
      </c>
      <c r="D127" s="238">
        <v>18</v>
      </c>
      <c r="E127" s="233">
        <f>D127/C127*100</f>
        <v>100</v>
      </c>
      <c r="F127" s="230"/>
    </row>
    <row r="128" customHeight="1" spans="1:6">
      <c r="A128" s="232" t="s">
        <v>1614</v>
      </c>
      <c r="B128" s="242"/>
      <c r="C128" s="97"/>
      <c r="D128" s="238">
        <v>0</v>
      </c>
      <c r="E128" s="243"/>
      <c r="F128" s="230"/>
    </row>
    <row r="129" customHeight="1" spans="1:6">
      <c r="A129" s="232" t="s">
        <v>1615</v>
      </c>
      <c r="B129" s="242"/>
      <c r="C129" s="97"/>
      <c r="D129" s="238">
        <v>0</v>
      </c>
      <c r="E129" s="243"/>
      <c r="F129" s="230"/>
    </row>
    <row r="130" customHeight="1" spans="1:6">
      <c r="A130" s="232" t="s">
        <v>1616</v>
      </c>
      <c r="B130" s="242"/>
      <c r="C130" s="97"/>
      <c r="D130" s="238">
        <v>0</v>
      </c>
      <c r="E130" s="243"/>
      <c r="F130" s="230"/>
    </row>
    <row r="131" customHeight="1" spans="1:6">
      <c r="A131" s="232" t="s">
        <v>1617</v>
      </c>
      <c r="B131" s="242"/>
      <c r="C131" s="97"/>
      <c r="D131" s="238">
        <v>0</v>
      </c>
      <c r="E131" s="243"/>
      <c r="F131" s="230"/>
    </row>
    <row r="132" customHeight="1" spans="1:6">
      <c r="A132" s="232" t="s">
        <v>1618</v>
      </c>
      <c r="B132" s="242"/>
      <c r="C132" s="97"/>
      <c r="D132" s="238">
        <v>0</v>
      </c>
      <c r="E132" s="243"/>
      <c r="F132" s="230"/>
    </row>
    <row r="133" customHeight="1" spans="1:6">
      <c r="A133" s="232" t="s">
        <v>1619</v>
      </c>
      <c r="B133" s="242"/>
      <c r="C133" s="97"/>
      <c r="D133" s="238">
        <v>0</v>
      </c>
      <c r="E133" s="243"/>
      <c r="F133" s="230"/>
    </row>
    <row r="134" customHeight="1" spans="1:6">
      <c r="A134" s="232" t="s">
        <v>1620</v>
      </c>
      <c r="B134" s="242"/>
      <c r="C134" s="97"/>
      <c r="D134" s="238">
        <v>0</v>
      </c>
      <c r="E134" s="243"/>
      <c r="F134" s="230"/>
    </row>
    <row r="135" customHeight="1" spans="1:6">
      <c r="A135" s="232" t="s">
        <v>1621</v>
      </c>
      <c r="B135" s="242"/>
      <c r="C135" s="97"/>
      <c r="D135" s="238">
        <v>0</v>
      </c>
      <c r="E135" s="243"/>
      <c r="F135" s="230"/>
    </row>
    <row r="136" customHeight="1" spans="1:6">
      <c r="A136" s="232" t="s">
        <v>1622</v>
      </c>
      <c r="B136" s="242"/>
      <c r="C136" s="97"/>
      <c r="D136" s="238">
        <v>0</v>
      </c>
      <c r="E136" s="243"/>
      <c r="F136" s="230"/>
    </row>
    <row r="137" customHeight="1" spans="1:6">
      <c r="A137" s="232" t="s">
        <v>1623</v>
      </c>
      <c r="B137" s="242"/>
      <c r="C137" s="97"/>
      <c r="D137" s="238">
        <v>0</v>
      </c>
      <c r="E137" s="243"/>
      <c r="F137" s="230"/>
    </row>
    <row r="138" customHeight="1" spans="1:6">
      <c r="A138" s="232" t="s">
        <v>1624</v>
      </c>
      <c r="B138" s="242">
        <v>45</v>
      </c>
      <c r="C138" s="97">
        <v>50</v>
      </c>
      <c r="D138" s="238">
        <v>50</v>
      </c>
      <c r="E138" s="243">
        <v>100</v>
      </c>
      <c r="F138" s="230">
        <v>294.117647058824</v>
      </c>
    </row>
    <row r="139" customHeight="1" spans="1:6">
      <c r="A139" s="232" t="s">
        <v>1625</v>
      </c>
      <c r="B139" s="242"/>
      <c r="C139" s="97"/>
      <c r="D139" s="238">
        <v>0</v>
      </c>
      <c r="E139" s="243"/>
      <c r="F139" s="230"/>
    </row>
    <row r="140" customHeight="1" spans="1:6">
      <c r="A140" s="244" t="s">
        <v>1626</v>
      </c>
      <c r="B140" s="245"/>
      <c r="C140" s="99"/>
      <c r="D140" s="246">
        <v>0</v>
      </c>
      <c r="E140" s="247"/>
      <c r="F140" s="230"/>
    </row>
    <row r="141" customHeight="1" spans="1:6">
      <c r="A141" s="248" t="s">
        <v>1627</v>
      </c>
      <c r="B141" s="245"/>
      <c r="C141" s="99"/>
      <c r="D141" s="246">
        <v>0</v>
      </c>
      <c r="E141" s="247"/>
      <c r="F141" s="230"/>
    </row>
    <row r="142" customHeight="1" spans="1:6">
      <c r="A142" s="248" t="s">
        <v>1628</v>
      </c>
      <c r="B142" s="245"/>
      <c r="C142" s="99"/>
      <c r="D142" s="246">
        <v>0</v>
      </c>
      <c r="E142" s="247"/>
      <c r="F142" s="230"/>
    </row>
    <row r="143" customHeight="1" spans="1:6">
      <c r="A143" s="106" t="s">
        <v>1629</v>
      </c>
      <c r="B143" s="245">
        <v>45700</v>
      </c>
      <c r="C143" s="99">
        <v>111479</v>
      </c>
      <c r="D143" s="99">
        <v>111497</v>
      </c>
      <c r="E143" s="247">
        <f>D143/C143*100</f>
        <v>100.01614653881</v>
      </c>
      <c r="F143" s="235">
        <v>133.936765730486</v>
      </c>
    </row>
    <row r="144" customHeight="1" spans="1:6">
      <c r="A144" s="249"/>
      <c r="B144" s="250"/>
      <c r="C144" s="249"/>
      <c r="D144" s="249"/>
      <c r="E144" s="249"/>
      <c r="F144" s="249"/>
    </row>
  </sheetData>
  <mergeCells count="3">
    <mergeCell ref="A1:F1"/>
    <mergeCell ref="E2:F2"/>
    <mergeCell ref="A144:F144"/>
  </mergeCells>
  <printOptions horizontalCentered="1"/>
  <pageMargins left="0.708661417322835" right="0.708661417322835" top="0.748031496062992" bottom="0.748031496062992" header="0.31496062992126" footer="0.31496062992126"/>
  <pageSetup paperSize="9" firstPageNumber="71" fitToHeight="0" orientation="portrait" useFirstPageNumber="1"/>
  <headerFooter>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selection activeCell="Q22" sqref="Q22"/>
    </sheetView>
  </sheetViews>
  <sheetFormatPr defaultColWidth="9" defaultRowHeight="24.9" customHeight="1" outlineLevelCol="3"/>
  <cols>
    <col min="1" max="1" width="30.3333333333333" style="55" customWidth="1"/>
    <col min="2" max="2" width="11.3333333333333" style="197" customWidth="1"/>
    <col min="3" max="3" width="30.3333333333333" style="55" customWidth="1"/>
    <col min="4" max="4" width="11.3333333333333" style="197" customWidth="1"/>
    <col min="5" max="16384" width="9" style="55"/>
  </cols>
  <sheetData>
    <row r="1" ht="30" customHeight="1" spans="1:4">
      <c r="A1" s="39" t="s">
        <v>1630</v>
      </c>
      <c r="B1" s="198"/>
      <c r="C1" s="39"/>
      <c r="D1" s="198"/>
    </row>
    <row r="2" ht="20.1" customHeight="1" spans="1:4">
      <c r="A2" s="199" t="s">
        <v>105</v>
      </c>
      <c r="B2" s="200"/>
      <c r="C2" s="199"/>
      <c r="D2" s="200"/>
    </row>
    <row r="3" customHeight="1" spans="1:4">
      <c r="A3" s="201" t="s">
        <v>1631</v>
      </c>
      <c r="B3" s="202" t="s">
        <v>107</v>
      </c>
      <c r="C3" s="201" t="s">
        <v>1631</v>
      </c>
      <c r="D3" s="202" t="s">
        <v>107</v>
      </c>
    </row>
    <row r="4" customHeight="1" spans="1:4">
      <c r="A4" s="203" t="s">
        <v>1505</v>
      </c>
      <c r="B4" s="204">
        <v>43871</v>
      </c>
      <c r="C4" s="203" t="s">
        <v>1629</v>
      </c>
      <c r="D4" s="204">
        <v>111497</v>
      </c>
    </row>
    <row r="5" customHeight="1" spans="1:4">
      <c r="A5" s="203" t="s">
        <v>1632</v>
      </c>
      <c r="B5" s="204">
        <v>8168</v>
      </c>
      <c r="C5" s="203" t="s">
        <v>1633</v>
      </c>
      <c r="D5" s="204">
        <v>0</v>
      </c>
    </row>
    <row r="6" customHeight="1" spans="1:4">
      <c r="A6" s="203" t="s">
        <v>1634</v>
      </c>
      <c r="B6" s="204">
        <v>8168</v>
      </c>
      <c r="C6" s="203" t="s">
        <v>1635</v>
      </c>
      <c r="D6" s="204">
        <v>0</v>
      </c>
    </row>
    <row r="7" customHeight="1" spans="1:4">
      <c r="A7" s="203" t="s">
        <v>211</v>
      </c>
      <c r="B7" s="204">
        <v>0</v>
      </c>
      <c r="C7" s="203" t="s">
        <v>211</v>
      </c>
      <c r="D7" s="204">
        <v>0</v>
      </c>
    </row>
    <row r="8" customHeight="1" spans="1:4">
      <c r="A8" s="203" t="s">
        <v>212</v>
      </c>
      <c r="B8" s="204">
        <v>0</v>
      </c>
      <c r="C8" s="203" t="s">
        <v>212</v>
      </c>
      <c r="D8" s="204">
        <v>0</v>
      </c>
    </row>
    <row r="9" customHeight="1" spans="1:4">
      <c r="A9" s="203" t="s">
        <v>213</v>
      </c>
      <c r="B9" s="204">
        <v>2125</v>
      </c>
      <c r="C9" s="203" t="s">
        <v>213</v>
      </c>
      <c r="D9" s="204">
        <v>0</v>
      </c>
    </row>
    <row r="10" customHeight="1" spans="1:4">
      <c r="A10" s="203" t="s">
        <v>215</v>
      </c>
      <c r="B10" s="204">
        <v>0</v>
      </c>
      <c r="C10" s="203" t="s">
        <v>215</v>
      </c>
      <c r="D10" s="204">
        <v>0</v>
      </c>
    </row>
    <row r="11" customHeight="1" spans="1:4">
      <c r="A11" s="203" t="s">
        <v>216</v>
      </c>
      <c r="B11" s="204">
        <v>0</v>
      </c>
      <c r="C11" s="203" t="s">
        <v>216</v>
      </c>
      <c r="D11" s="204">
        <v>0</v>
      </c>
    </row>
    <row r="12" customHeight="1" spans="1:4">
      <c r="A12" s="203" t="s">
        <v>217</v>
      </c>
      <c r="B12" s="204">
        <v>5326</v>
      </c>
      <c r="C12" s="203" t="s">
        <v>217</v>
      </c>
      <c r="D12" s="204">
        <v>0</v>
      </c>
    </row>
    <row r="13" customHeight="1" spans="1:4">
      <c r="A13" s="203" t="s">
        <v>218</v>
      </c>
      <c r="B13" s="204">
        <v>0</v>
      </c>
      <c r="C13" s="203" t="s">
        <v>218</v>
      </c>
      <c r="D13" s="204">
        <v>0</v>
      </c>
    </row>
    <row r="14" customHeight="1" spans="1:4">
      <c r="A14" s="203" t="s">
        <v>219</v>
      </c>
      <c r="B14" s="204">
        <v>0</v>
      </c>
      <c r="C14" s="203" t="s">
        <v>219</v>
      </c>
      <c r="D14" s="204">
        <v>0</v>
      </c>
    </row>
    <row r="15" customHeight="1" spans="1:4">
      <c r="A15" s="203" t="s">
        <v>226</v>
      </c>
      <c r="B15" s="204">
        <v>717</v>
      </c>
      <c r="C15" s="203" t="s">
        <v>227</v>
      </c>
      <c r="D15" s="204">
        <v>0</v>
      </c>
    </row>
    <row r="16" customHeight="1" spans="1:4">
      <c r="A16" s="205" t="s">
        <v>1636</v>
      </c>
      <c r="B16" s="206">
        <v>0</v>
      </c>
      <c r="C16" s="205" t="s">
        <v>1637</v>
      </c>
      <c r="D16" s="206">
        <v>0</v>
      </c>
    </row>
    <row r="17" customHeight="1" spans="1:4">
      <c r="A17" s="205" t="s">
        <v>1638</v>
      </c>
      <c r="B17" s="206">
        <v>0</v>
      </c>
      <c r="C17" s="205"/>
      <c r="D17" s="206"/>
    </row>
    <row r="18" customHeight="1" spans="1:4">
      <c r="A18" s="205" t="s">
        <v>1639</v>
      </c>
      <c r="B18" s="206">
        <v>6800</v>
      </c>
      <c r="C18" s="205"/>
      <c r="D18" s="206"/>
    </row>
    <row r="19" customHeight="1" spans="1:4">
      <c r="A19" s="205" t="s">
        <v>1640</v>
      </c>
      <c r="B19" s="206">
        <v>0</v>
      </c>
      <c r="C19" s="205" t="s">
        <v>1641</v>
      </c>
      <c r="D19" s="206">
        <v>0</v>
      </c>
    </row>
    <row r="20" customHeight="1" spans="1:4">
      <c r="A20" s="205" t="s">
        <v>1642</v>
      </c>
      <c r="B20" s="206"/>
      <c r="C20" s="205"/>
      <c r="D20" s="206"/>
    </row>
    <row r="21" customHeight="1" spans="1:4">
      <c r="A21" s="205" t="s">
        <v>1643</v>
      </c>
      <c r="B21" s="206">
        <v>0</v>
      </c>
      <c r="C21" s="205"/>
      <c r="D21" s="206"/>
    </row>
    <row r="22" customHeight="1" spans="1:4">
      <c r="A22" s="205" t="s">
        <v>1644</v>
      </c>
      <c r="B22" s="206">
        <v>0</v>
      </c>
      <c r="C22" s="205"/>
      <c r="D22" s="206"/>
    </row>
    <row r="23" customHeight="1" spans="1:4">
      <c r="A23" s="205" t="s">
        <v>1645</v>
      </c>
      <c r="B23" s="206">
        <v>0</v>
      </c>
      <c r="C23" s="205"/>
      <c r="D23" s="206"/>
    </row>
    <row r="24" customHeight="1" spans="1:4">
      <c r="A24" s="205" t="s">
        <v>1472</v>
      </c>
      <c r="B24" s="206">
        <v>0</v>
      </c>
      <c r="C24" s="205" t="s">
        <v>1473</v>
      </c>
      <c r="D24" s="206">
        <v>22100</v>
      </c>
    </row>
    <row r="25" customHeight="1" spans="1:4">
      <c r="A25" s="205" t="s">
        <v>239</v>
      </c>
      <c r="B25" s="206">
        <v>0</v>
      </c>
      <c r="C25" s="205" t="s">
        <v>1646</v>
      </c>
      <c r="D25" s="206">
        <v>22100</v>
      </c>
    </row>
    <row r="26" customHeight="1" spans="1:4">
      <c r="A26" s="205" t="s">
        <v>1647</v>
      </c>
      <c r="B26" s="206">
        <v>0</v>
      </c>
      <c r="C26" s="205" t="s">
        <v>1648</v>
      </c>
      <c r="D26" s="206"/>
    </row>
    <row r="27" customHeight="1" spans="1:4">
      <c r="A27" s="205" t="s">
        <v>1474</v>
      </c>
      <c r="B27" s="206">
        <v>83800</v>
      </c>
      <c r="C27" s="205" t="s">
        <v>1475</v>
      </c>
      <c r="D27" s="206">
        <v>0</v>
      </c>
    </row>
    <row r="28" customHeight="1" spans="1:4">
      <c r="A28" s="205" t="s">
        <v>1649</v>
      </c>
      <c r="B28" s="206">
        <v>83800</v>
      </c>
      <c r="C28" s="205"/>
      <c r="D28" s="206"/>
    </row>
    <row r="29" customHeight="1" spans="1:4">
      <c r="A29" s="205" t="s">
        <v>1650</v>
      </c>
      <c r="B29" s="206">
        <v>0</v>
      </c>
      <c r="C29" s="205" t="s">
        <v>1651</v>
      </c>
      <c r="D29" s="206">
        <v>0</v>
      </c>
    </row>
    <row r="30" customHeight="1" spans="1:4">
      <c r="A30" s="205" t="s">
        <v>1652</v>
      </c>
      <c r="B30" s="206">
        <v>0</v>
      </c>
      <c r="C30" s="205" t="s">
        <v>1653</v>
      </c>
      <c r="D30" s="206">
        <v>0</v>
      </c>
    </row>
    <row r="31" customHeight="1" spans="1:4">
      <c r="A31" s="205"/>
      <c r="B31" s="206"/>
      <c r="C31" s="205" t="s">
        <v>1654</v>
      </c>
      <c r="D31" s="206">
        <v>0</v>
      </c>
    </row>
    <row r="32" customHeight="1" spans="1:4">
      <c r="A32" s="205"/>
      <c r="B32" s="206"/>
      <c r="C32" s="205" t="s">
        <v>1655</v>
      </c>
      <c r="D32" s="206">
        <v>9042</v>
      </c>
    </row>
    <row r="33" customHeight="1" spans="1:4">
      <c r="A33" s="207" t="s">
        <v>1656</v>
      </c>
      <c r="B33" s="208">
        <v>142639</v>
      </c>
      <c r="C33" s="207" t="s">
        <v>1657</v>
      </c>
      <c r="D33" s="208">
        <v>142639</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77" orientation="portrait" useFirstPageNumber="1"/>
  <headerFooter>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S22" sqref="S22"/>
    </sheetView>
  </sheetViews>
  <sheetFormatPr defaultColWidth="9" defaultRowHeight="24.9" customHeight="1" outlineLevelCol="5"/>
  <cols>
    <col min="1" max="1" width="28.8833333333333" style="90" customWidth="1"/>
    <col min="2" max="6" width="11.3333333333333" style="90" customWidth="1"/>
    <col min="7" max="7" width="9" style="90"/>
    <col min="8" max="8" width="9" style="251"/>
    <col min="9" max="16384" width="9" style="90"/>
  </cols>
  <sheetData>
    <row r="1" ht="30" customHeight="1" spans="1:6">
      <c r="A1" s="84" t="s">
        <v>1658</v>
      </c>
      <c r="B1" s="39"/>
      <c r="C1" s="39"/>
      <c r="D1" s="39"/>
      <c r="E1" s="39"/>
      <c r="F1" s="39"/>
    </row>
    <row r="2" ht="20.1" customHeight="1" spans="5:6">
      <c r="E2" s="105" t="s">
        <v>44</v>
      </c>
      <c r="F2" s="105"/>
    </row>
    <row r="3" customHeight="1" spans="1:6">
      <c r="A3" s="106" t="s">
        <v>45</v>
      </c>
      <c r="B3" s="106" t="s">
        <v>46</v>
      </c>
      <c r="C3" s="106" t="s">
        <v>47</v>
      </c>
      <c r="D3" s="106" t="s">
        <v>48</v>
      </c>
      <c r="E3" s="106" t="s">
        <v>49</v>
      </c>
      <c r="F3" s="106" t="s">
        <v>50</v>
      </c>
    </row>
    <row r="4" customHeight="1" spans="1:6">
      <c r="A4" s="192" t="s">
        <v>1497</v>
      </c>
      <c r="B4" s="252"/>
      <c r="C4" s="252">
        <v>1177</v>
      </c>
      <c r="D4" s="253">
        <v>1177</v>
      </c>
      <c r="E4" s="254">
        <f t="shared" ref="E4:E9" si="0">D4/C4*100</f>
        <v>100</v>
      </c>
      <c r="F4" s="255">
        <v>79.6346414073072</v>
      </c>
    </row>
    <row r="5" customHeight="1" spans="1:6">
      <c r="A5" s="192" t="s">
        <v>1498</v>
      </c>
      <c r="B5" s="252"/>
      <c r="C5" s="252">
        <v>29</v>
      </c>
      <c r="D5" s="253">
        <v>29</v>
      </c>
      <c r="E5" s="254">
        <f t="shared" si="0"/>
        <v>100</v>
      </c>
      <c r="F5" s="255">
        <v>9.76430976430976</v>
      </c>
    </row>
    <row r="6" customHeight="1" spans="1:6">
      <c r="A6" s="192" t="s">
        <v>1499</v>
      </c>
      <c r="B6" s="252">
        <v>60000</v>
      </c>
      <c r="C6" s="252">
        <v>38017</v>
      </c>
      <c r="D6" s="253">
        <v>39809</v>
      </c>
      <c r="E6" s="254">
        <f t="shared" si="0"/>
        <v>104.713680721782</v>
      </c>
      <c r="F6" s="255">
        <v>84.6297752928421</v>
      </c>
    </row>
    <row r="7" customHeight="1" spans="1:6">
      <c r="A7" s="192" t="s">
        <v>1500</v>
      </c>
      <c r="B7" s="252">
        <v>500</v>
      </c>
      <c r="C7" s="252">
        <v>49</v>
      </c>
      <c r="D7" s="253">
        <v>49</v>
      </c>
      <c r="E7" s="254">
        <f t="shared" si="0"/>
        <v>100</v>
      </c>
      <c r="F7" s="255">
        <v>77.7777777777778</v>
      </c>
    </row>
    <row r="8" customHeight="1" spans="1:6">
      <c r="A8" s="192" t="s">
        <v>1501</v>
      </c>
      <c r="B8" s="252">
        <v>500</v>
      </c>
      <c r="C8" s="252">
        <v>377</v>
      </c>
      <c r="D8" s="253">
        <v>377</v>
      </c>
      <c r="E8" s="254">
        <f t="shared" si="0"/>
        <v>100</v>
      </c>
      <c r="F8" s="255">
        <v>79.3684210526316</v>
      </c>
    </row>
    <row r="9" customHeight="1" spans="1:6">
      <c r="A9" s="192" t="s">
        <v>1502</v>
      </c>
      <c r="B9" s="160"/>
      <c r="C9" s="252">
        <v>4222</v>
      </c>
      <c r="D9" s="253">
        <v>4222</v>
      </c>
      <c r="E9" s="254">
        <f t="shared" si="0"/>
        <v>100</v>
      </c>
      <c r="F9" s="255">
        <v>72.5429553264605</v>
      </c>
    </row>
    <row r="10" customHeight="1" spans="1:6">
      <c r="A10" s="256" t="s">
        <v>1503</v>
      </c>
      <c r="B10" s="160"/>
      <c r="C10" s="252"/>
      <c r="D10" s="253">
        <v>1792</v>
      </c>
      <c r="E10" s="254"/>
      <c r="F10" s="255">
        <v>43.0458803747298</v>
      </c>
    </row>
    <row r="11" customHeight="1" spans="1:6">
      <c r="A11" s="256" t="s">
        <v>1504</v>
      </c>
      <c r="B11" s="160"/>
      <c r="C11" s="252"/>
      <c r="D11" s="253">
        <v>2430</v>
      </c>
      <c r="E11" s="254"/>
      <c r="F11" s="255">
        <v>146.650573325287</v>
      </c>
    </row>
    <row r="12" customHeight="1" spans="1:6">
      <c r="A12" s="201" t="s">
        <v>1505</v>
      </c>
      <c r="B12" s="257">
        <v>61000</v>
      </c>
      <c r="C12" s="257">
        <v>43871</v>
      </c>
      <c r="D12" s="258">
        <v>43871</v>
      </c>
      <c r="E12" s="259">
        <f>D12/C12*100</f>
        <v>100</v>
      </c>
      <c r="F12" s="260">
        <v>79.5167838758791</v>
      </c>
    </row>
    <row r="13" customHeight="1" spans="1:6">
      <c r="A13" s="186"/>
      <c r="B13" s="187"/>
      <c r="C13" s="187"/>
      <c r="D13" s="187"/>
      <c r="E13" s="187"/>
      <c r="F13" s="187"/>
    </row>
  </sheetData>
  <mergeCells count="3">
    <mergeCell ref="A1:F1"/>
    <mergeCell ref="E2:F2"/>
    <mergeCell ref="A13:F13"/>
  </mergeCells>
  <printOptions horizontalCentered="1"/>
  <pageMargins left="0.511811023622047" right="0.511811023622047" top="0.590551181102362" bottom="0.551181102362205" header="0.31496062992126" footer="0.31496062992126"/>
  <pageSetup paperSize="9" firstPageNumber="70" orientation="portrait" useFirstPageNumber="1"/>
  <headerFooter>
    <oddFooter>&amp;C&amp;P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4"/>
  <sheetViews>
    <sheetView showZeros="0" workbookViewId="0">
      <pane xSplit="1" ySplit="3" topLeftCell="B113" activePane="bottomRight" state="frozen"/>
      <selection/>
      <selection pane="topRight"/>
      <selection pane="bottomLeft"/>
      <selection pane="bottomRight" activeCell="O148" sqref="O148"/>
    </sheetView>
  </sheetViews>
  <sheetFormatPr defaultColWidth="9" defaultRowHeight="24.9" customHeight="1" outlineLevelCol="7"/>
  <cols>
    <col min="1" max="1" width="28.8833333333333" style="212" customWidth="1"/>
    <col min="2" max="2" width="11.3333333333333" style="213" customWidth="1"/>
    <col min="3" max="4" width="11.3333333333333" style="214" customWidth="1"/>
    <col min="5" max="6" width="11.3333333333333" style="215" customWidth="1"/>
    <col min="7" max="7" width="9" style="212"/>
    <col min="8" max="8" width="9" style="216"/>
    <col min="9" max="16384" width="9" style="212"/>
  </cols>
  <sheetData>
    <row r="1" ht="30" customHeight="1" spans="1:6">
      <c r="A1" s="84" t="s">
        <v>1659</v>
      </c>
      <c r="B1" s="198"/>
      <c r="C1" s="39"/>
      <c r="D1" s="39"/>
      <c r="E1" s="217"/>
      <c r="F1" s="217"/>
    </row>
    <row r="2" s="209" customFormat="1" ht="20.1" customHeight="1" spans="2:8">
      <c r="B2" s="218"/>
      <c r="C2" s="219"/>
      <c r="D2" s="220"/>
      <c r="E2" s="221" t="s">
        <v>44</v>
      </c>
      <c r="F2" s="221"/>
      <c r="H2" s="222"/>
    </row>
    <row r="3" s="210" customFormat="1" customHeight="1" spans="1:8">
      <c r="A3" s="106" t="s">
        <v>45</v>
      </c>
      <c r="B3" s="223" t="s">
        <v>46</v>
      </c>
      <c r="C3" s="106" t="s">
        <v>47</v>
      </c>
      <c r="D3" s="106" t="s">
        <v>48</v>
      </c>
      <c r="E3" s="224" t="s">
        <v>49</v>
      </c>
      <c r="F3" s="224" t="s">
        <v>50</v>
      </c>
      <c r="H3" s="225"/>
    </row>
    <row r="4" customHeight="1" spans="1:6">
      <c r="A4" s="226" t="s">
        <v>630</v>
      </c>
      <c r="B4" s="227"/>
      <c r="C4" s="228"/>
      <c r="D4" s="227">
        <v>0</v>
      </c>
      <c r="E4" s="229"/>
      <c r="F4" s="230"/>
    </row>
    <row r="5" ht="35.1" customHeight="1" spans="1:6">
      <c r="A5" s="226" t="s">
        <v>1507</v>
      </c>
      <c r="B5" s="227"/>
      <c r="C5" s="228"/>
      <c r="D5" s="227">
        <v>0</v>
      </c>
      <c r="E5" s="229"/>
      <c r="F5" s="230"/>
    </row>
    <row r="6" ht="35.1" customHeight="1" spans="1:6">
      <c r="A6" s="226" t="s">
        <v>679</v>
      </c>
      <c r="B6" s="231"/>
      <c r="C6" s="232"/>
      <c r="D6" s="231">
        <v>0</v>
      </c>
      <c r="E6" s="233"/>
      <c r="F6" s="230"/>
    </row>
    <row r="7" customHeight="1" spans="1:6">
      <c r="A7" s="226" t="s">
        <v>1508</v>
      </c>
      <c r="B7" s="227"/>
      <c r="C7" s="228"/>
      <c r="D7" s="227">
        <v>0</v>
      </c>
      <c r="E7" s="229"/>
      <c r="F7" s="230"/>
    </row>
    <row r="8" ht="35.1" customHeight="1" spans="1:6">
      <c r="A8" s="226" t="s">
        <v>1509</v>
      </c>
      <c r="B8" s="231"/>
      <c r="C8" s="234"/>
      <c r="D8" s="231">
        <v>0</v>
      </c>
      <c r="E8" s="233"/>
      <c r="F8" s="230"/>
    </row>
    <row r="9" customHeight="1" spans="1:6">
      <c r="A9" s="226" t="s">
        <v>1510</v>
      </c>
      <c r="B9" s="227"/>
      <c r="C9" s="228"/>
      <c r="D9" s="227">
        <v>0</v>
      </c>
      <c r="E9" s="229"/>
      <c r="F9" s="230"/>
    </row>
    <row r="10" customHeight="1" spans="1:7">
      <c r="A10" s="226" t="s">
        <v>721</v>
      </c>
      <c r="B10" s="227">
        <v>1396</v>
      </c>
      <c r="C10" s="228">
        <v>3044</v>
      </c>
      <c r="D10" s="227">
        <v>3044</v>
      </c>
      <c r="E10" s="229">
        <v>100</v>
      </c>
      <c r="F10" s="235">
        <v>172.562358276644</v>
      </c>
      <c r="G10" s="236"/>
    </row>
    <row r="11" customHeight="1" spans="1:6">
      <c r="A11" s="226" t="s">
        <v>1511</v>
      </c>
      <c r="B11" s="231">
        <v>1396</v>
      </c>
      <c r="C11" s="234">
        <v>3044</v>
      </c>
      <c r="D11" s="231">
        <v>3044</v>
      </c>
      <c r="E11" s="233">
        <v>100</v>
      </c>
      <c r="F11" s="230">
        <v>172.562358276644</v>
      </c>
    </row>
    <row r="12" customHeight="1" spans="1:6">
      <c r="A12" s="237" t="s">
        <v>1512</v>
      </c>
      <c r="B12" s="231">
        <v>1396</v>
      </c>
      <c r="C12" s="234">
        <v>1176</v>
      </c>
      <c r="D12" s="238">
        <v>1176</v>
      </c>
      <c r="E12" s="233">
        <v>100</v>
      </c>
      <c r="F12" s="230">
        <v>100.59880239521</v>
      </c>
    </row>
    <row r="13" customHeight="1" spans="1:6">
      <c r="A13" s="237" t="s">
        <v>1513</v>
      </c>
      <c r="B13" s="231"/>
      <c r="C13" s="234">
        <v>1868</v>
      </c>
      <c r="D13" s="231">
        <v>1868</v>
      </c>
      <c r="E13" s="233">
        <v>100</v>
      </c>
      <c r="F13" s="230">
        <v>313.949579831933</v>
      </c>
    </row>
    <row r="14" customHeight="1" spans="1:6">
      <c r="A14" s="237" t="s">
        <v>1514</v>
      </c>
      <c r="B14" s="231"/>
      <c r="C14" s="234"/>
      <c r="D14" s="231">
        <v>0</v>
      </c>
      <c r="E14" s="233"/>
      <c r="F14" s="230"/>
    </row>
    <row r="15" customHeight="1" spans="1:6">
      <c r="A15" s="226" t="s">
        <v>1515</v>
      </c>
      <c r="B15" s="231"/>
      <c r="C15" s="234"/>
      <c r="D15" s="231">
        <v>0</v>
      </c>
      <c r="E15" s="233"/>
      <c r="F15" s="230"/>
    </row>
    <row r="16" ht="35.1" customHeight="1" spans="1:6">
      <c r="A16" s="226" t="s">
        <v>1516</v>
      </c>
      <c r="B16" s="231"/>
      <c r="C16" s="234"/>
      <c r="D16" s="231">
        <v>0</v>
      </c>
      <c r="E16" s="233"/>
      <c r="F16" s="230"/>
    </row>
    <row r="17" customHeight="1" spans="1:6">
      <c r="A17" s="226" t="s">
        <v>894</v>
      </c>
      <c r="B17" s="231"/>
      <c r="C17" s="234"/>
      <c r="D17" s="231">
        <v>0</v>
      </c>
      <c r="E17" s="233"/>
      <c r="F17" s="230"/>
    </row>
    <row r="18" ht="35.1" customHeight="1" spans="1:6">
      <c r="A18" s="226" t="s">
        <v>1517</v>
      </c>
      <c r="B18" s="231"/>
      <c r="C18" s="234"/>
      <c r="D18" s="231">
        <v>0</v>
      </c>
      <c r="E18" s="233"/>
      <c r="F18" s="230"/>
    </row>
    <row r="19" ht="31.05" customHeight="1" spans="1:6">
      <c r="A19" s="226" t="s">
        <v>1518</v>
      </c>
      <c r="B19" s="227"/>
      <c r="C19" s="228"/>
      <c r="D19" s="227">
        <v>0</v>
      </c>
      <c r="E19" s="229"/>
      <c r="F19" s="230"/>
    </row>
    <row r="20" customHeight="1" spans="1:6">
      <c r="A20" s="226" t="s">
        <v>963</v>
      </c>
      <c r="B20" s="227">
        <v>33960</v>
      </c>
      <c r="C20" s="228">
        <v>39649</v>
      </c>
      <c r="D20" s="227">
        <v>39649</v>
      </c>
      <c r="E20" s="229">
        <v>100</v>
      </c>
      <c r="F20" s="235">
        <v>100.36197033362</v>
      </c>
    </row>
    <row r="21" ht="35.1" customHeight="1" spans="1:6">
      <c r="A21" s="226" t="s">
        <v>1519</v>
      </c>
      <c r="B21" s="227">
        <v>32960</v>
      </c>
      <c r="C21" s="228">
        <v>38017</v>
      </c>
      <c r="D21" s="227">
        <v>38017</v>
      </c>
      <c r="E21" s="229">
        <v>100</v>
      </c>
      <c r="F21" s="235">
        <v>102.449606553843</v>
      </c>
    </row>
    <row r="22" customHeight="1" spans="1:6">
      <c r="A22" s="237" t="s">
        <v>1520</v>
      </c>
      <c r="B22" s="231">
        <v>18277</v>
      </c>
      <c r="C22" s="234">
        <v>8431</v>
      </c>
      <c r="D22" s="231">
        <v>8431</v>
      </c>
      <c r="E22" s="233">
        <v>100</v>
      </c>
      <c r="F22" s="230">
        <v>350.999167360533</v>
      </c>
    </row>
    <row r="23" customHeight="1" spans="1:6">
      <c r="A23" s="237" t="s">
        <v>1521</v>
      </c>
      <c r="B23" s="231"/>
      <c r="C23" s="234">
        <v>21</v>
      </c>
      <c r="D23" s="231">
        <v>21</v>
      </c>
      <c r="E23" s="233">
        <v>100</v>
      </c>
      <c r="F23" s="230"/>
    </row>
    <row r="24" customHeight="1" spans="1:6">
      <c r="A24" s="237" t="s">
        <v>1522</v>
      </c>
      <c r="B24" s="231"/>
      <c r="C24" s="234">
        <v>14</v>
      </c>
      <c r="D24" s="231">
        <v>14</v>
      </c>
      <c r="E24" s="233">
        <v>100</v>
      </c>
      <c r="F24" s="230">
        <v>3.11111111111111</v>
      </c>
    </row>
    <row r="25" customHeight="1" spans="1:6">
      <c r="A25" s="237" t="s">
        <v>1523</v>
      </c>
      <c r="B25" s="231">
        <v>4500</v>
      </c>
      <c r="C25" s="234">
        <v>6108</v>
      </c>
      <c r="D25" s="231">
        <v>6108</v>
      </c>
      <c r="E25" s="233">
        <v>100</v>
      </c>
      <c r="F25" s="230">
        <v>144.431307637739</v>
      </c>
    </row>
    <row r="26" ht="35.1" customHeight="1" spans="1:6">
      <c r="A26" s="237" t="s">
        <v>1524</v>
      </c>
      <c r="B26" s="231"/>
      <c r="C26" s="234">
        <v>7606</v>
      </c>
      <c r="D26" s="231">
        <v>7606</v>
      </c>
      <c r="E26" s="233">
        <v>100</v>
      </c>
      <c r="F26" s="230">
        <v>107.187147688839</v>
      </c>
    </row>
    <row r="27" ht="35.1" customHeight="1" spans="1:6">
      <c r="A27" s="237" t="s">
        <v>1525</v>
      </c>
      <c r="B27" s="231"/>
      <c r="C27" s="234"/>
      <c r="D27" s="231">
        <v>0</v>
      </c>
      <c r="E27" s="233"/>
      <c r="F27" s="230"/>
    </row>
    <row r="28" customHeight="1" spans="1:6">
      <c r="A28" s="237" t="s">
        <v>1526</v>
      </c>
      <c r="B28" s="231"/>
      <c r="C28" s="234"/>
      <c r="D28" s="231">
        <v>0</v>
      </c>
      <c r="E28" s="233"/>
      <c r="F28" s="230"/>
    </row>
    <row r="29" customHeight="1" spans="1:6">
      <c r="A29" s="237" t="s">
        <v>1527</v>
      </c>
      <c r="B29" s="231"/>
      <c r="C29" s="234"/>
      <c r="D29" s="231">
        <v>0</v>
      </c>
      <c r="E29" s="233"/>
      <c r="F29" s="230"/>
    </row>
    <row r="30" ht="35.1" customHeight="1" spans="1:6">
      <c r="A30" s="237" t="s">
        <v>1528</v>
      </c>
      <c r="B30" s="231">
        <v>10183</v>
      </c>
      <c r="C30" s="234"/>
      <c r="D30" s="231">
        <v>0</v>
      </c>
      <c r="E30" s="233"/>
      <c r="F30" s="230"/>
    </row>
    <row r="31" ht="35.1" customHeight="1" spans="1:6">
      <c r="A31" s="237" t="s">
        <v>1529</v>
      </c>
      <c r="B31" s="231"/>
      <c r="C31" s="234"/>
      <c r="D31" s="231">
        <v>0</v>
      </c>
      <c r="E31" s="229"/>
      <c r="F31" s="230"/>
    </row>
    <row r="32" ht="35.1" customHeight="1" spans="1:6">
      <c r="A32" s="237" t="s">
        <v>1257</v>
      </c>
      <c r="B32" s="231"/>
      <c r="C32" s="234"/>
      <c r="D32" s="231">
        <v>0</v>
      </c>
      <c r="E32" s="229"/>
      <c r="F32" s="230"/>
    </row>
    <row r="33" s="211" customFormat="1" ht="35.1" customHeight="1" spans="1:6">
      <c r="A33" s="237" t="s">
        <v>1530</v>
      </c>
      <c r="B33" s="231"/>
      <c r="C33" s="234">
        <v>230</v>
      </c>
      <c r="D33" s="231">
        <v>230</v>
      </c>
      <c r="E33" s="233">
        <v>100</v>
      </c>
      <c r="F33" s="235"/>
    </row>
    <row r="34" customHeight="1" spans="1:6">
      <c r="A34" s="237" t="s">
        <v>1531</v>
      </c>
      <c r="B34" s="231"/>
      <c r="C34" s="234"/>
      <c r="D34" s="231">
        <v>0</v>
      </c>
      <c r="E34" s="229"/>
      <c r="F34" s="230"/>
    </row>
    <row r="35" ht="35.1" customHeight="1" spans="1:6">
      <c r="A35" s="237" t="s">
        <v>1532</v>
      </c>
      <c r="B35" s="231"/>
      <c r="C35" s="234"/>
      <c r="D35" s="231">
        <v>0</v>
      </c>
      <c r="E35" s="229"/>
      <c r="F35" s="230"/>
    </row>
    <row r="36" customHeight="1" spans="1:6">
      <c r="A36" s="237" t="s">
        <v>1533</v>
      </c>
      <c r="B36" s="231"/>
      <c r="C36" s="234">
        <v>15607</v>
      </c>
      <c r="D36" s="231">
        <v>15607</v>
      </c>
      <c r="E36" s="233">
        <v>100</v>
      </c>
      <c r="F36" s="230">
        <v>148.102106661606</v>
      </c>
    </row>
    <row r="37" customHeight="1" spans="1:6">
      <c r="A37" s="226" t="s">
        <v>1534</v>
      </c>
      <c r="B37" s="227"/>
      <c r="C37" s="228">
        <v>1177</v>
      </c>
      <c r="D37" s="227">
        <v>1177</v>
      </c>
      <c r="E37" s="229">
        <v>100</v>
      </c>
      <c r="F37" s="235">
        <v>79.6346414073072</v>
      </c>
    </row>
    <row r="38" customHeight="1" spans="1:6">
      <c r="A38" s="237" t="s">
        <v>1520</v>
      </c>
      <c r="B38" s="231"/>
      <c r="C38" s="234">
        <v>1118</v>
      </c>
      <c r="D38" s="231">
        <v>1118</v>
      </c>
      <c r="E38" s="233">
        <v>100</v>
      </c>
      <c r="F38" s="230">
        <v>75.6427604871448</v>
      </c>
    </row>
    <row r="39" ht="35.1" customHeight="1" spans="1:6">
      <c r="A39" s="237" t="s">
        <v>1521</v>
      </c>
      <c r="B39" s="231"/>
      <c r="C39" s="234">
        <v>59</v>
      </c>
      <c r="D39" s="231">
        <v>59</v>
      </c>
      <c r="E39" s="233">
        <v>100</v>
      </c>
      <c r="F39" s="230"/>
    </row>
    <row r="40" customHeight="1" spans="1:6">
      <c r="A40" s="237" t="s">
        <v>1535</v>
      </c>
      <c r="B40" s="231"/>
      <c r="C40" s="234"/>
      <c r="D40" s="231">
        <v>0</v>
      </c>
      <c r="E40" s="233"/>
      <c r="F40" s="230"/>
    </row>
    <row r="41" ht="35.1" customHeight="1" spans="1:6">
      <c r="A41" s="226" t="s">
        <v>1536</v>
      </c>
      <c r="B41" s="227"/>
      <c r="C41" s="228">
        <v>29</v>
      </c>
      <c r="D41" s="227">
        <v>29</v>
      </c>
      <c r="E41" s="229">
        <v>100</v>
      </c>
      <c r="F41" s="235">
        <v>9.76430976430976</v>
      </c>
    </row>
    <row r="42" ht="35.1" customHeight="1" spans="1:6">
      <c r="A42" s="226" t="s">
        <v>1537</v>
      </c>
      <c r="B42" s="227">
        <v>500</v>
      </c>
      <c r="C42" s="228">
        <v>49</v>
      </c>
      <c r="D42" s="227">
        <v>49</v>
      </c>
      <c r="E42" s="229">
        <v>100</v>
      </c>
      <c r="F42" s="235">
        <v>34.7517730496454</v>
      </c>
    </row>
    <row r="43" ht="35.1" customHeight="1" spans="1:6">
      <c r="A43" s="237" t="s">
        <v>1538</v>
      </c>
      <c r="B43" s="231">
        <v>100</v>
      </c>
      <c r="C43" s="234">
        <v>10</v>
      </c>
      <c r="D43" s="231">
        <v>0</v>
      </c>
      <c r="E43" s="233">
        <v>0</v>
      </c>
      <c r="F43" s="230">
        <v>0</v>
      </c>
    </row>
    <row r="44" customHeight="1" spans="1:6">
      <c r="A44" s="237" t="s">
        <v>1539</v>
      </c>
      <c r="B44" s="231">
        <v>300</v>
      </c>
      <c r="C44" s="234">
        <v>39</v>
      </c>
      <c r="D44" s="231">
        <v>0</v>
      </c>
      <c r="E44" s="233">
        <v>0</v>
      </c>
      <c r="F44" s="230"/>
    </row>
    <row r="45" ht="35.1" customHeight="1" spans="1:6">
      <c r="A45" s="237" t="s">
        <v>1540</v>
      </c>
      <c r="B45" s="231"/>
      <c r="C45" s="234"/>
      <c r="D45" s="231">
        <v>0</v>
      </c>
      <c r="E45" s="233"/>
      <c r="F45" s="230"/>
    </row>
    <row r="46" customHeight="1" spans="1:6">
      <c r="A46" s="237" t="s">
        <v>1541</v>
      </c>
      <c r="B46" s="231"/>
      <c r="C46" s="234"/>
      <c r="D46" s="231">
        <v>0</v>
      </c>
      <c r="E46" s="233"/>
      <c r="F46" s="230"/>
    </row>
    <row r="47" customHeight="1" spans="1:6">
      <c r="A47" s="237" t="s">
        <v>1542</v>
      </c>
      <c r="B47" s="231">
        <v>100</v>
      </c>
      <c r="C47" s="234"/>
      <c r="D47" s="231">
        <v>49</v>
      </c>
      <c r="E47" s="233"/>
      <c r="F47" s="230"/>
    </row>
    <row r="48" customHeight="1" spans="1:6">
      <c r="A48" s="226" t="s">
        <v>1543</v>
      </c>
      <c r="B48" s="227">
        <v>500</v>
      </c>
      <c r="C48" s="228">
        <v>377</v>
      </c>
      <c r="D48" s="227">
        <v>377</v>
      </c>
      <c r="E48" s="229">
        <v>100</v>
      </c>
      <c r="F48" s="235">
        <v>78.2157676348548</v>
      </c>
    </row>
    <row r="49" customHeight="1" spans="1:6">
      <c r="A49" s="237" t="s">
        <v>1544</v>
      </c>
      <c r="B49" s="231">
        <v>500</v>
      </c>
      <c r="C49" s="234">
        <v>377</v>
      </c>
      <c r="D49" s="231">
        <v>377</v>
      </c>
      <c r="E49" s="233">
        <v>100</v>
      </c>
      <c r="F49" s="230">
        <v>78.2157676348548</v>
      </c>
    </row>
    <row r="50" customHeight="1" spans="1:6">
      <c r="A50" s="237" t="s">
        <v>1545</v>
      </c>
      <c r="B50" s="231"/>
      <c r="C50" s="234"/>
      <c r="D50" s="231">
        <v>0</v>
      </c>
      <c r="E50" s="233"/>
      <c r="F50" s="230"/>
    </row>
    <row r="51" ht="51.75" customHeight="1" spans="1:6">
      <c r="A51" s="237" t="s">
        <v>1546</v>
      </c>
      <c r="B51" s="231"/>
      <c r="C51" s="234"/>
      <c r="D51" s="231">
        <v>0</v>
      </c>
      <c r="E51" s="233"/>
      <c r="F51" s="230"/>
    </row>
    <row r="52" ht="35.1" customHeight="1" spans="1:6">
      <c r="A52" s="226" t="s">
        <v>1547</v>
      </c>
      <c r="B52" s="227"/>
      <c r="C52" s="228"/>
      <c r="D52" s="227">
        <v>0</v>
      </c>
      <c r="E52" s="229"/>
      <c r="F52" s="230"/>
    </row>
    <row r="53" customHeight="1" spans="1:6">
      <c r="A53" s="226" t="s">
        <v>1548</v>
      </c>
      <c r="B53" s="227"/>
      <c r="C53" s="228"/>
      <c r="D53" s="227">
        <v>0</v>
      </c>
      <c r="E53" s="229"/>
      <c r="F53" s="230"/>
    </row>
    <row r="54" ht="35.1" customHeight="1" spans="1:6">
      <c r="A54" s="226" t="s">
        <v>1549</v>
      </c>
      <c r="B54" s="227"/>
      <c r="C54" s="228"/>
      <c r="D54" s="227">
        <v>0</v>
      </c>
      <c r="E54" s="229"/>
      <c r="F54" s="230"/>
    </row>
    <row r="55" ht="35.1" customHeight="1" spans="1:6">
      <c r="A55" s="226" t="s">
        <v>1550</v>
      </c>
      <c r="B55" s="227"/>
      <c r="C55" s="228"/>
      <c r="D55" s="227">
        <v>0</v>
      </c>
      <c r="E55" s="229"/>
      <c r="F55" s="230"/>
    </row>
    <row r="56" ht="35.1" customHeight="1" spans="1:6">
      <c r="A56" s="226" t="s">
        <v>1551</v>
      </c>
      <c r="B56" s="227"/>
      <c r="C56" s="228"/>
      <c r="D56" s="227">
        <v>0</v>
      </c>
      <c r="E56" s="229"/>
      <c r="F56" s="230"/>
    </row>
    <row r="57" customHeight="1" spans="1:6">
      <c r="A57" s="226" t="s">
        <v>983</v>
      </c>
      <c r="B57" s="227">
        <v>5141</v>
      </c>
      <c r="C57" s="228">
        <v>6998</v>
      </c>
      <c r="D57" s="227">
        <v>6998</v>
      </c>
      <c r="E57" s="229">
        <v>100</v>
      </c>
      <c r="F57" s="235">
        <v>18415.7894736842</v>
      </c>
    </row>
    <row r="58" ht="35.1" customHeight="1" spans="1:6">
      <c r="A58" s="226" t="s">
        <v>1552</v>
      </c>
      <c r="B58" s="227">
        <v>5141</v>
      </c>
      <c r="C58" s="228">
        <v>6998</v>
      </c>
      <c r="D58" s="227">
        <v>6998</v>
      </c>
      <c r="E58" s="229">
        <v>100</v>
      </c>
      <c r="F58" s="235">
        <v>18415.7894736842</v>
      </c>
    </row>
    <row r="59" customHeight="1" spans="1:6">
      <c r="A59" s="237" t="s">
        <v>1513</v>
      </c>
      <c r="B59" s="231">
        <v>5141</v>
      </c>
      <c r="C59" s="234">
        <v>6998</v>
      </c>
      <c r="D59" s="231">
        <v>6171</v>
      </c>
      <c r="E59" s="233">
        <v>88.1823378108031</v>
      </c>
      <c r="F59" s="230">
        <v>16239.4736842105</v>
      </c>
    </row>
    <row r="60" ht="35.1" customHeight="1" spans="1:6">
      <c r="A60" s="237" t="s">
        <v>1553</v>
      </c>
      <c r="B60" s="231"/>
      <c r="C60" s="234"/>
      <c r="D60" s="231">
        <v>0</v>
      </c>
      <c r="E60" s="233"/>
      <c r="F60" s="230"/>
    </row>
    <row r="61" ht="35.1" customHeight="1" spans="1:6">
      <c r="A61" s="237" t="s">
        <v>1554</v>
      </c>
      <c r="B61" s="231"/>
      <c r="C61" s="234"/>
      <c r="D61" s="231">
        <v>0</v>
      </c>
      <c r="E61" s="233"/>
      <c r="F61" s="230"/>
    </row>
    <row r="62" ht="35.1" customHeight="1" spans="1:6">
      <c r="A62" s="237" t="s">
        <v>1555</v>
      </c>
      <c r="B62" s="231"/>
      <c r="C62" s="234"/>
      <c r="D62" s="231">
        <v>827</v>
      </c>
      <c r="E62" s="233"/>
      <c r="F62" s="230"/>
    </row>
    <row r="63" ht="35.1" customHeight="1" spans="1:6">
      <c r="A63" s="226" t="s">
        <v>1556</v>
      </c>
      <c r="B63" s="227"/>
      <c r="C63" s="228"/>
      <c r="D63" s="227">
        <v>0</v>
      </c>
      <c r="E63" s="229"/>
      <c r="F63" s="230"/>
    </row>
    <row r="64" customHeight="1" spans="1:6">
      <c r="A64" s="226" t="s">
        <v>1557</v>
      </c>
      <c r="B64" s="227"/>
      <c r="C64" s="228"/>
      <c r="D64" s="227">
        <v>0</v>
      </c>
      <c r="E64" s="229"/>
      <c r="F64" s="230"/>
    </row>
    <row r="65" ht="35.1" customHeight="1" spans="1:6">
      <c r="A65" s="226" t="s">
        <v>1558</v>
      </c>
      <c r="B65" s="227"/>
      <c r="C65" s="228"/>
      <c r="D65" s="227">
        <v>0</v>
      </c>
      <c r="E65" s="229"/>
      <c r="F65" s="230"/>
    </row>
    <row r="66" ht="35.1" customHeight="1" spans="1:6">
      <c r="A66" s="226" t="s">
        <v>1074</v>
      </c>
      <c r="B66" s="227"/>
      <c r="C66" s="228"/>
      <c r="D66" s="227">
        <v>0</v>
      </c>
      <c r="E66" s="229"/>
      <c r="F66" s="230"/>
    </row>
    <row r="67" ht="35.1" customHeight="1" spans="1:6">
      <c r="A67" s="226" t="s">
        <v>1559</v>
      </c>
      <c r="B67" s="227"/>
      <c r="C67" s="228"/>
      <c r="D67" s="227">
        <v>0</v>
      </c>
      <c r="E67" s="229"/>
      <c r="F67" s="230"/>
    </row>
    <row r="68" ht="35.1" customHeight="1" spans="1:6">
      <c r="A68" s="226" t="s">
        <v>1560</v>
      </c>
      <c r="B68" s="227"/>
      <c r="C68" s="228"/>
      <c r="D68" s="227">
        <v>0</v>
      </c>
      <c r="E68" s="229"/>
      <c r="F68" s="230"/>
    </row>
    <row r="69" ht="35.1" customHeight="1" spans="1:6">
      <c r="A69" s="226" t="s">
        <v>1561</v>
      </c>
      <c r="B69" s="227"/>
      <c r="C69" s="228"/>
      <c r="D69" s="227">
        <v>0</v>
      </c>
      <c r="E69" s="229"/>
      <c r="F69" s="230"/>
    </row>
    <row r="70" ht="35.1" customHeight="1" spans="1:6">
      <c r="A70" s="226" t="s">
        <v>1562</v>
      </c>
      <c r="B70" s="227"/>
      <c r="C70" s="228"/>
      <c r="D70" s="227">
        <v>0</v>
      </c>
      <c r="E70" s="229"/>
      <c r="F70" s="230"/>
    </row>
    <row r="71" ht="35.1" customHeight="1" spans="1:6">
      <c r="A71" s="226" t="s">
        <v>1563</v>
      </c>
      <c r="B71" s="227"/>
      <c r="C71" s="228"/>
      <c r="D71" s="227">
        <v>0</v>
      </c>
      <c r="E71" s="229"/>
      <c r="F71" s="230"/>
    </row>
    <row r="72" ht="35.1" customHeight="1" spans="1:6">
      <c r="A72" s="226" t="s">
        <v>1564</v>
      </c>
      <c r="B72" s="227"/>
      <c r="C72" s="228"/>
      <c r="D72" s="227">
        <v>0</v>
      </c>
      <c r="E72" s="229"/>
      <c r="F72" s="230"/>
    </row>
    <row r="73" customHeight="1" spans="1:6">
      <c r="A73" s="226" t="s">
        <v>1565</v>
      </c>
      <c r="B73" s="227"/>
      <c r="C73" s="228"/>
      <c r="D73" s="227">
        <v>0</v>
      </c>
      <c r="E73" s="229"/>
      <c r="F73" s="230"/>
    </row>
    <row r="74" customHeight="1" spans="1:6">
      <c r="A74" s="226" t="s">
        <v>1566</v>
      </c>
      <c r="B74" s="227"/>
      <c r="C74" s="228"/>
      <c r="D74" s="227">
        <v>0</v>
      </c>
      <c r="E74" s="229"/>
      <c r="F74" s="230"/>
    </row>
    <row r="75" customHeight="1" spans="1:6">
      <c r="A75" s="226" t="s">
        <v>1119</v>
      </c>
      <c r="B75" s="227"/>
      <c r="C75" s="228"/>
      <c r="D75" s="227">
        <v>0</v>
      </c>
      <c r="E75" s="229"/>
      <c r="F75" s="230"/>
    </row>
    <row r="76" customHeight="1" spans="1:6">
      <c r="A76" s="226" t="s">
        <v>1567</v>
      </c>
      <c r="B76" s="227"/>
      <c r="C76" s="228"/>
      <c r="D76" s="227">
        <v>0</v>
      </c>
      <c r="E76" s="229"/>
      <c r="F76" s="230"/>
    </row>
    <row r="77" customHeight="1" spans="1:6">
      <c r="A77" s="226" t="s">
        <v>1177</v>
      </c>
      <c r="B77" s="227"/>
      <c r="C77" s="228"/>
      <c r="D77" s="227">
        <v>0</v>
      </c>
      <c r="E77" s="229"/>
      <c r="F77" s="230"/>
    </row>
    <row r="78" customHeight="1" spans="1:6">
      <c r="A78" s="226" t="s">
        <v>1197</v>
      </c>
      <c r="B78" s="227"/>
      <c r="C78" s="228"/>
      <c r="D78" s="227">
        <v>0</v>
      </c>
      <c r="E78" s="229"/>
      <c r="F78" s="230"/>
    </row>
    <row r="79" customHeight="1" spans="1:6">
      <c r="A79" s="226" t="s">
        <v>329</v>
      </c>
      <c r="B79" s="227">
        <v>263</v>
      </c>
      <c r="C79" s="228">
        <v>57584</v>
      </c>
      <c r="D79" s="227">
        <v>57584</v>
      </c>
      <c r="E79" s="229">
        <v>100</v>
      </c>
      <c r="F79" s="235">
        <v>149.888073298974</v>
      </c>
    </row>
    <row r="80" customHeight="1" spans="1:6">
      <c r="A80" s="226" t="s">
        <v>1568</v>
      </c>
      <c r="B80" s="227"/>
      <c r="C80" s="228">
        <v>56851</v>
      </c>
      <c r="D80" s="227">
        <v>56851</v>
      </c>
      <c r="E80" s="229">
        <v>100</v>
      </c>
      <c r="F80" s="235">
        <v>148.824607329843</v>
      </c>
    </row>
    <row r="81" customHeight="1" spans="1:6">
      <c r="A81" s="237" t="s">
        <v>1569</v>
      </c>
      <c r="B81" s="231"/>
      <c r="C81" s="234"/>
      <c r="D81" s="231">
        <v>0</v>
      </c>
      <c r="E81" s="233"/>
      <c r="F81" s="230"/>
    </row>
    <row r="82" customHeight="1" spans="1:6">
      <c r="A82" s="237" t="s">
        <v>1570</v>
      </c>
      <c r="B82" s="231"/>
      <c r="C82" s="234">
        <v>56851</v>
      </c>
      <c r="D82" s="231">
        <v>56851</v>
      </c>
      <c r="E82" s="233">
        <v>100</v>
      </c>
      <c r="F82" s="230">
        <v>148.824607329843</v>
      </c>
    </row>
    <row r="83" customHeight="1" spans="1:6">
      <c r="A83" s="237" t="s">
        <v>1571</v>
      </c>
      <c r="B83" s="231"/>
      <c r="C83" s="234"/>
      <c r="D83" s="231">
        <v>0</v>
      </c>
      <c r="E83" s="233"/>
      <c r="F83" s="230"/>
    </row>
    <row r="84" customHeight="1" spans="1:6">
      <c r="A84" s="237" t="s">
        <v>1572</v>
      </c>
      <c r="B84" s="227"/>
      <c r="C84" s="228"/>
      <c r="D84" s="227">
        <v>0</v>
      </c>
      <c r="E84" s="229"/>
      <c r="F84" s="230"/>
    </row>
    <row r="85" customHeight="1" spans="1:6">
      <c r="A85" s="237" t="s">
        <v>1573</v>
      </c>
      <c r="B85" s="227"/>
      <c r="C85" s="228"/>
      <c r="D85" s="227">
        <v>0</v>
      </c>
      <c r="E85" s="229"/>
      <c r="F85" s="230"/>
    </row>
    <row r="86" customHeight="1" spans="1:6">
      <c r="A86" s="237" t="s">
        <v>1574</v>
      </c>
      <c r="B86" s="227"/>
      <c r="C86" s="228"/>
      <c r="D86" s="227">
        <v>0</v>
      </c>
      <c r="E86" s="229"/>
      <c r="F86" s="230"/>
    </row>
    <row r="87" customHeight="1" spans="1:6">
      <c r="A87" s="237" t="s">
        <v>1575</v>
      </c>
      <c r="B87" s="227"/>
      <c r="C87" s="228"/>
      <c r="D87" s="227">
        <v>0</v>
      </c>
      <c r="E87" s="229"/>
      <c r="F87" s="230"/>
    </row>
    <row r="88" customHeight="1" spans="1:6">
      <c r="A88" s="237" t="s">
        <v>1576</v>
      </c>
      <c r="B88" s="227"/>
      <c r="C88" s="228"/>
      <c r="D88" s="227">
        <v>0</v>
      </c>
      <c r="E88" s="229"/>
      <c r="F88" s="230"/>
    </row>
    <row r="89" customHeight="1" spans="1:6">
      <c r="A89" s="237" t="s">
        <v>1577</v>
      </c>
      <c r="B89" s="227"/>
      <c r="C89" s="228"/>
      <c r="D89" s="227">
        <v>0</v>
      </c>
      <c r="E89" s="229"/>
      <c r="F89" s="230"/>
    </row>
    <row r="90" customHeight="1" spans="1:6">
      <c r="A90" s="237" t="s">
        <v>1578</v>
      </c>
      <c r="B90" s="227"/>
      <c r="C90" s="228"/>
      <c r="D90" s="227">
        <v>0</v>
      </c>
      <c r="E90" s="229"/>
      <c r="F90" s="230"/>
    </row>
    <row r="91" customHeight="1" spans="1:6">
      <c r="A91" s="237" t="s">
        <v>1579</v>
      </c>
      <c r="B91" s="227"/>
      <c r="C91" s="228"/>
      <c r="D91" s="227">
        <v>0</v>
      </c>
      <c r="E91" s="229"/>
      <c r="F91" s="230"/>
    </row>
    <row r="92" customHeight="1" spans="1:6">
      <c r="A92" s="237" t="s">
        <v>1580</v>
      </c>
      <c r="B92" s="227"/>
      <c r="C92" s="228"/>
      <c r="D92" s="227">
        <v>0</v>
      </c>
      <c r="E92" s="229"/>
      <c r="F92" s="230"/>
    </row>
    <row r="93" customHeight="1" spans="1:6">
      <c r="A93" s="226" t="s">
        <v>1581</v>
      </c>
      <c r="B93" s="227"/>
      <c r="C93" s="228"/>
      <c r="D93" s="227">
        <v>0</v>
      </c>
      <c r="E93" s="229"/>
      <c r="F93" s="230"/>
    </row>
    <row r="94" customHeight="1" spans="1:6">
      <c r="A94" s="226" t="s">
        <v>1582</v>
      </c>
      <c r="B94" s="227">
        <v>263</v>
      </c>
      <c r="C94" s="228">
        <v>696</v>
      </c>
      <c r="D94" s="227">
        <v>733</v>
      </c>
      <c r="E94" s="229">
        <v>105.316091954023</v>
      </c>
      <c r="F94" s="235">
        <v>336.238532110092</v>
      </c>
    </row>
    <row r="95" customHeight="1" spans="1:6">
      <c r="A95" s="237" t="s">
        <v>1583</v>
      </c>
      <c r="B95" s="231"/>
      <c r="C95" s="234"/>
      <c r="D95" s="231">
        <v>0</v>
      </c>
      <c r="E95" s="233"/>
      <c r="F95" s="230"/>
    </row>
    <row r="96" customHeight="1" spans="1:6">
      <c r="A96" s="237" t="s">
        <v>1584</v>
      </c>
      <c r="B96" s="231">
        <v>216</v>
      </c>
      <c r="C96" s="234">
        <v>604</v>
      </c>
      <c r="D96" s="231">
        <v>604</v>
      </c>
      <c r="E96" s="233">
        <v>100</v>
      </c>
      <c r="F96" s="230">
        <v>671.111111111111</v>
      </c>
    </row>
    <row r="97" customHeight="1" spans="1:6">
      <c r="A97" s="237" t="s">
        <v>1585</v>
      </c>
      <c r="B97" s="231">
        <v>47</v>
      </c>
      <c r="C97" s="234">
        <v>92</v>
      </c>
      <c r="D97" s="231">
        <v>92</v>
      </c>
      <c r="E97" s="233">
        <v>100</v>
      </c>
      <c r="F97" s="230">
        <v>176.923076923077</v>
      </c>
    </row>
    <row r="98" customHeight="1" spans="1:6">
      <c r="A98" s="237" t="s">
        <v>1586</v>
      </c>
      <c r="B98" s="231"/>
      <c r="C98" s="234"/>
      <c r="D98" s="231">
        <v>0</v>
      </c>
      <c r="E98" s="233"/>
      <c r="F98" s="230"/>
    </row>
    <row r="99" customHeight="1" spans="1:6">
      <c r="A99" s="237" t="s">
        <v>1587</v>
      </c>
      <c r="B99" s="231"/>
      <c r="C99" s="234"/>
      <c r="D99" s="231">
        <v>0</v>
      </c>
      <c r="E99" s="233"/>
      <c r="F99" s="230"/>
    </row>
    <row r="100" customHeight="1" spans="1:6">
      <c r="A100" s="237" t="s">
        <v>1588</v>
      </c>
      <c r="B100" s="231"/>
      <c r="C100" s="234">
        <v>37</v>
      </c>
      <c r="D100" s="231">
        <v>37</v>
      </c>
      <c r="E100" s="233">
        <v>100</v>
      </c>
      <c r="F100" s="230">
        <v>246.666666666667</v>
      </c>
    </row>
    <row r="101" customHeight="1" spans="1:6">
      <c r="A101" s="237" t="s">
        <v>1589</v>
      </c>
      <c r="B101" s="231"/>
      <c r="C101" s="234"/>
      <c r="D101" s="231">
        <v>0</v>
      </c>
      <c r="E101" s="233"/>
      <c r="F101" s="230"/>
    </row>
    <row r="102" customHeight="1" spans="1:6">
      <c r="A102" s="237" t="s">
        <v>1590</v>
      </c>
      <c r="B102" s="231"/>
      <c r="C102" s="234"/>
      <c r="D102" s="231">
        <v>0</v>
      </c>
      <c r="E102" s="233"/>
      <c r="F102" s="230"/>
    </row>
    <row r="103" customHeight="1" spans="1:6">
      <c r="A103" s="237" t="s">
        <v>1591</v>
      </c>
      <c r="B103" s="231"/>
      <c r="C103" s="234"/>
      <c r="D103" s="231">
        <v>0</v>
      </c>
      <c r="E103" s="233"/>
      <c r="F103" s="230"/>
    </row>
    <row r="104" customHeight="1" spans="1:6">
      <c r="A104" s="237" t="s">
        <v>1592</v>
      </c>
      <c r="B104" s="231"/>
      <c r="C104" s="234"/>
      <c r="D104" s="231">
        <v>0</v>
      </c>
      <c r="E104" s="233"/>
      <c r="F104" s="230">
        <v>0</v>
      </c>
    </row>
    <row r="105" customHeight="1" spans="1:6">
      <c r="A105" s="237" t="s">
        <v>1593</v>
      </c>
      <c r="B105" s="231"/>
      <c r="C105" s="234"/>
      <c r="D105" s="231">
        <v>0</v>
      </c>
      <c r="E105" s="233"/>
      <c r="F105" s="230"/>
    </row>
    <row r="106" customHeight="1" spans="1:6">
      <c r="A106" s="226" t="s">
        <v>1348</v>
      </c>
      <c r="B106" s="227">
        <v>4895</v>
      </c>
      <c r="C106" s="228">
        <v>4154</v>
      </c>
      <c r="D106" s="227">
        <v>4154</v>
      </c>
      <c r="E106" s="229">
        <v>100</v>
      </c>
      <c r="F106" s="235">
        <v>118.58407079646</v>
      </c>
    </row>
    <row r="107" customHeight="1" spans="1:6">
      <c r="A107" s="226" t="s">
        <v>1594</v>
      </c>
      <c r="B107" s="227">
        <v>4895</v>
      </c>
      <c r="C107" s="228">
        <v>4154</v>
      </c>
      <c r="D107" s="227">
        <v>4154</v>
      </c>
      <c r="E107" s="229">
        <v>100</v>
      </c>
      <c r="F107" s="235">
        <v>118.58407079646</v>
      </c>
    </row>
    <row r="108" customHeight="1" spans="1:6">
      <c r="A108" s="237" t="s">
        <v>1595</v>
      </c>
      <c r="B108" s="231"/>
      <c r="C108" s="234"/>
      <c r="D108" s="231">
        <v>0</v>
      </c>
      <c r="E108" s="233"/>
      <c r="F108" s="230"/>
    </row>
    <row r="109" customHeight="1" spans="1:6">
      <c r="A109" s="239" t="s">
        <v>1596</v>
      </c>
      <c r="B109" s="231"/>
      <c r="C109" s="234"/>
      <c r="D109" s="231">
        <v>0</v>
      </c>
      <c r="E109" s="233"/>
      <c r="F109" s="230"/>
    </row>
    <row r="110" customHeight="1" spans="1:6">
      <c r="A110" s="232" t="s">
        <v>1597</v>
      </c>
      <c r="B110" s="240">
        <v>115</v>
      </c>
      <c r="C110" s="178">
        <v>115</v>
      </c>
      <c r="D110" s="240">
        <v>114</v>
      </c>
      <c r="E110" s="241">
        <v>99.1304347826087</v>
      </c>
      <c r="F110" s="230">
        <v>55.8823529411765</v>
      </c>
    </row>
    <row r="111" customHeight="1" spans="1:6">
      <c r="A111" s="232" t="s">
        <v>1598</v>
      </c>
      <c r="B111" s="242"/>
      <c r="C111" s="97"/>
      <c r="D111" s="238">
        <v>0</v>
      </c>
      <c r="E111" s="243"/>
      <c r="F111" s="230"/>
    </row>
    <row r="112" customHeight="1" spans="1:6">
      <c r="A112" s="232" t="s">
        <v>1599</v>
      </c>
      <c r="B112" s="242"/>
      <c r="C112" s="97"/>
      <c r="D112" s="238">
        <v>0</v>
      </c>
      <c r="E112" s="243"/>
      <c r="F112" s="230"/>
    </row>
    <row r="113" customHeight="1" spans="1:6">
      <c r="A113" s="232" t="s">
        <v>1600</v>
      </c>
      <c r="B113" s="242"/>
      <c r="C113" s="97"/>
      <c r="D113" s="238">
        <v>0</v>
      </c>
      <c r="E113" s="243"/>
      <c r="F113" s="230"/>
    </row>
    <row r="114" customHeight="1" spans="1:6">
      <c r="A114" s="232" t="s">
        <v>1601</v>
      </c>
      <c r="B114" s="242"/>
      <c r="C114" s="97"/>
      <c r="D114" s="238">
        <v>0</v>
      </c>
      <c r="E114" s="243"/>
      <c r="F114" s="230"/>
    </row>
    <row r="115" customHeight="1" spans="1:6">
      <c r="A115" s="232" t="s">
        <v>1602</v>
      </c>
      <c r="B115" s="242"/>
      <c r="C115" s="97"/>
      <c r="D115" s="238">
        <v>0</v>
      </c>
      <c r="E115" s="243"/>
      <c r="F115" s="230"/>
    </row>
    <row r="116" customHeight="1" spans="1:6">
      <c r="A116" s="232" t="s">
        <v>1603</v>
      </c>
      <c r="B116" s="242"/>
      <c r="C116" s="97"/>
      <c r="D116" s="238">
        <v>0</v>
      </c>
      <c r="E116" s="243"/>
      <c r="F116" s="230"/>
    </row>
    <row r="117" customHeight="1" spans="1:6">
      <c r="A117" s="232" t="s">
        <v>1604</v>
      </c>
      <c r="B117" s="242"/>
      <c r="C117" s="97"/>
      <c r="D117" s="238">
        <v>0</v>
      </c>
      <c r="E117" s="243"/>
      <c r="F117" s="230"/>
    </row>
    <row r="118" customHeight="1" spans="1:6">
      <c r="A118" s="232" t="s">
        <v>1605</v>
      </c>
      <c r="B118" s="242">
        <v>1661</v>
      </c>
      <c r="C118" s="97">
        <v>1661</v>
      </c>
      <c r="D118" s="238">
        <v>1660</v>
      </c>
      <c r="E118" s="243">
        <v>99.9397953040337</v>
      </c>
      <c r="F118" s="230">
        <v>100.060277275467</v>
      </c>
    </row>
    <row r="119" customHeight="1" spans="1:6">
      <c r="A119" s="232" t="s">
        <v>1606</v>
      </c>
      <c r="B119" s="242"/>
      <c r="C119" s="97"/>
      <c r="D119" s="238">
        <v>0</v>
      </c>
      <c r="E119" s="243"/>
      <c r="F119" s="230"/>
    </row>
    <row r="120" customHeight="1" spans="1:6">
      <c r="A120" s="232" t="s">
        <v>1607</v>
      </c>
      <c r="B120" s="242"/>
      <c r="C120" s="97"/>
      <c r="D120" s="238">
        <v>0</v>
      </c>
      <c r="E120" s="243"/>
      <c r="F120" s="230"/>
    </row>
    <row r="121" customHeight="1" spans="1:6">
      <c r="A121" s="232" t="s">
        <v>1608</v>
      </c>
      <c r="B121" s="242">
        <v>3119</v>
      </c>
      <c r="C121" s="97">
        <v>2378</v>
      </c>
      <c r="D121" s="238">
        <v>2380</v>
      </c>
      <c r="E121" s="243">
        <v>100.084104289319</v>
      </c>
      <c r="F121" s="230">
        <v>145.121951219512</v>
      </c>
    </row>
    <row r="122" customHeight="1" spans="1:6">
      <c r="A122" s="232" t="s">
        <v>1609</v>
      </c>
      <c r="B122" s="242"/>
      <c r="C122" s="97"/>
      <c r="D122" s="238">
        <v>0</v>
      </c>
      <c r="E122" s="243"/>
      <c r="F122" s="230"/>
    </row>
    <row r="123" customHeight="1" spans="1:6">
      <c r="A123" s="244" t="s">
        <v>1360</v>
      </c>
      <c r="B123" s="245">
        <v>45</v>
      </c>
      <c r="C123" s="99">
        <v>68</v>
      </c>
      <c r="D123" s="246">
        <v>68</v>
      </c>
      <c r="E123" s="247">
        <v>100</v>
      </c>
      <c r="F123" s="235">
        <v>400</v>
      </c>
    </row>
    <row r="124" customHeight="1" spans="1:6">
      <c r="A124" s="248" t="s">
        <v>1610</v>
      </c>
      <c r="B124" s="245">
        <v>45</v>
      </c>
      <c r="C124" s="99">
        <v>68</v>
      </c>
      <c r="D124" s="246">
        <v>68</v>
      </c>
      <c r="E124" s="247">
        <v>100</v>
      </c>
      <c r="F124" s="235">
        <v>400</v>
      </c>
    </row>
    <row r="125" customHeight="1" spans="1:6">
      <c r="A125" s="232" t="s">
        <v>1611</v>
      </c>
      <c r="B125" s="242"/>
      <c r="C125" s="97"/>
      <c r="D125" s="238">
        <v>0</v>
      </c>
      <c r="E125" s="243"/>
      <c r="F125" s="230"/>
    </row>
    <row r="126" customHeight="1" spans="1:6">
      <c r="A126" s="232" t="s">
        <v>1612</v>
      </c>
      <c r="B126" s="242"/>
      <c r="C126" s="97"/>
      <c r="D126" s="238">
        <v>0</v>
      </c>
      <c r="E126" s="243"/>
      <c r="F126" s="230"/>
    </row>
    <row r="127" customHeight="1" spans="1:6">
      <c r="A127" s="232" t="s">
        <v>1613</v>
      </c>
      <c r="B127" s="242"/>
      <c r="C127" s="97">
        <v>18</v>
      </c>
      <c r="D127" s="238">
        <v>18</v>
      </c>
      <c r="E127" s="243">
        <v>100</v>
      </c>
      <c r="F127" s="230"/>
    </row>
    <row r="128" customHeight="1" spans="1:6">
      <c r="A128" s="232" t="s">
        <v>1614</v>
      </c>
      <c r="B128" s="242"/>
      <c r="C128" s="97"/>
      <c r="D128" s="238">
        <v>0</v>
      </c>
      <c r="E128" s="243"/>
      <c r="F128" s="230"/>
    </row>
    <row r="129" customHeight="1" spans="1:6">
      <c r="A129" s="232" t="s">
        <v>1615</v>
      </c>
      <c r="B129" s="242"/>
      <c r="C129" s="97"/>
      <c r="D129" s="238">
        <v>0</v>
      </c>
      <c r="E129" s="243"/>
      <c r="F129" s="230"/>
    </row>
    <row r="130" customHeight="1" spans="1:6">
      <c r="A130" s="232" t="s">
        <v>1616</v>
      </c>
      <c r="B130" s="242"/>
      <c r="C130" s="97"/>
      <c r="D130" s="238">
        <v>0</v>
      </c>
      <c r="E130" s="243"/>
      <c r="F130" s="230"/>
    </row>
    <row r="131" customHeight="1" spans="1:6">
      <c r="A131" s="232" t="s">
        <v>1617</v>
      </c>
      <c r="B131" s="242"/>
      <c r="C131" s="97"/>
      <c r="D131" s="238">
        <v>0</v>
      </c>
      <c r="E131" s="243"/>
      <c r="F131" s="230"/>
    </row>
    <row r="132" customHeight="1" spans="1:6">
      <c r="A132" s="232" t="s">
        <v>1618</v>
      </c>
      <c r="B132" s="242"/>
      <c r="C132" s="97"/>
      <c r="D132" s="238">
        <v>0</v>
      </c>
      <c r="E132" s="243"/>
      <c r="F132" s="230"/>
    </row>
    <row r="133" customHeight="1" spans="1:6">
      <c r="A133" s="232" t="s">
        <v>1619</v>
      </c>
      <c r="B133" s="242"/>
      <c r="C133" s="97"/>
      <c r="D133" s="238">
        <v>0</v>
      </c>
      <c r="E133" s="243"/>
      <c r="F133" s="230"/>
    </row>
    <row r="134" customHeight="1" spans="1:6">
      <c r="A134" s="232" t="s">
        <v>1620</v>
      </c>
      <c r="B134" s="242"/>
      <c r="C134" s="97"/>
      <c r="D134" s="238">
        <v>0</v>
      </c>
      <c r="E134" s="243"/>
      <c r="F134" s="230"/>
    </row>
    <row r="135" customHeight="1" spans="1:6">
      <c r="A135" s="232" t="s">
        <v>1621</v>
      </c>
      <c r="B135" s="242"/>
      <c r="C135" s="97"/>
      <c r="D135" s="238">
        <v>0</v>
      </c>
      <c r="E135" s="243"/>
      <c r="F135" s="230"/>
    </row>
    <row r="136" customHeight="1" spans="1:6">
      <c r="A136" s="232" t="s">
        <v>1622</v>
      </c>
      <c r="B136" s="242"/>
      <c r="C136" s="97"/>
      <c r="D136" s="238">
        <v>0</v>
      </c>
      <c r="E136" s="243"/>
      <c r="F136" s="230"/>
    </row>
    <row r="137" customHeight="1" spans="1:6">
      <c r="A137" s="232" t="s">
        <v>1623</v>
      </c>
      <c r="B137" s="242"/>
      <c r="C137" s="97"/>
      <c r="D137" s="238">
        <v>0</v>
      </c>
      <c r="E137" s="243"/>
      <c r="F137" s="230"/>
    </row>
    <row r="138" customHeight="1" spans="1:6">
      <c r="A138" s="232" t="s">
        <v>1624</v>
      </c>
      <c r="B138" s="242">
        <v>45</v>
      </c>
      <c r="C138" s="97">
        <v>50</v>
      </c>
      <c r="D138" s="238">
        <v>50</v>
      </c>
      <c r="E138" s="243">
        <v>100</v>
      </c>
      <c r="F138" s="230">
        <v>294.117647058824</v>
      </c>
    </row>
    <row r="139" customHeight="1" spans="1:6">
      <c r="A139" s="232" t="s">
        <v>1625</v>
      </c>
      <c r="B139" s="242"/>
      <c r="C139" s="97"/>
      <c r="D139" s="238">
        <v>0</v>
      </c>
      <c r="E139" s="243"/>
      <c r="F139" s="230"/>
    </row>
    <row r="140" customHeight="1" spans="1:6">
      <c r="A140" s="244" t="s">
        <v>1626</v>
      </c>
      <c r="B140" s="245"/>
      <c r="C140" s="99"/>
      <c r="D140" s="246">
        <v>0</v>
      </c>
      <c r="E140" s="247"/>
      <c r="F140" s="230"/>
    </row>
    <row r="141" customHeight="1" spans="1:6">
      <c r="A141" s="248" t="s">
        <v>1627</v>
      </c>
      <c r="B141" s="245"/>
      <c r="C141" s="99"/>
      <c r="D141" s="246">
        <v>0</v>
      </c>
      <c r="E141" s="247"/>
      <c r="F141" s="230"/>
    </row>
    <row r="142" customHeight="1" spans="1:6">
      <c r="A142" s="248" t="s">
        <v>1628</v>
      </c>
      <c r="B142" s="245"/>
      <c r="C142" s="99"/>
      <c r="D142" s="246">
        <v>0</v>
      </c>
      <c r="E142" s="247"/>
      <c r="F142" s="230"/>
    </row>
    <row r="143" customHeight="1" spans="1:6">
      <c r="A143" s="106" t="s">
        <v>1629</v>
      </c>
      <c r="B143" s="245">
        <v>45700</v>
      </c>
      <c r="C143" s="99">
        <v>111479</v>
      </c>
      <c r="D143" s="99">
        <v>111497</v>
      </c>
      <c r="E143" s="247">
        <v>100.01614653881</v>
      </c>
      <c r="F143" s="235">
        <v>133.936765730486</v>
      </c>
    </row>
    <row r="144" customHeight="1" spans="1:6">
      <c r="A144" s="249"/>
      <c r="B144" s="250"/>
      <c r="C144" s="249"/>
      <c r="D144" s="249"/>
      <c r="E144" s="249"/>
      <c r="F144" s="249"/>
    </row>
  </sheetData>
  <mergeCells count="3">
    <mergeCell ref="A1:F1"/>
    <mergeCell ref="E2:F2"/>
    <mergeCell ref="A144:F144"/>
  </mergeCells>
  <printOptions horizontalCentered="1"/>
  <pageMargins left="0.708661417322835" right="0.708661417322835" top="0.748031496062992" bottom="0.748031496062992" header="0.31496062992126" footer="0.31496062992126"/>
  <pageSetup paperSize="9" firstPageNumber="71" fitToHeight="0" orientation="portrait" useFirstPageNumber="1"/>
  <headerFooter>
    <oddFooter>&amp;C&amp;P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selection activeCell="G22" sqref="G22"/>
    </sheetView>
  </sheetViews>
  <sheetFormatPr defaultColWidth="9" defaultRowHeight="24.9" customHeight="1" outlineLevelCol="3"/>
  <cols>
    <col min="1" max="1" width="30.3333333333333" style="55" customWidth="1"/>
    <col min="2" max="2" width="11.3333333333333" style="197" customWidth="1"/>
    <col min="3" max="3" width="30.3333333333333" style="55" customWidth="1"/>
    <col min="4" max="4" width="11.3333333333333" style="197" customWidth="1"/>
    <col min="5" max="16384" width="9" style="55"/>
  </cols>
  <sheetData>
    <row r="1" ht="30" customHeight="1" spans="1:4">
      <c r="A1" s="39" t="s">
        <v>1660</v>
      </c>
      <c r="B1" s="198"/>
      <c r="C1" s="39"/>
      <c r="D1" s="198"/>
    </row>
    <row r="2" ht="20.1" customHeight="1" spans="1:4">
      <c r="A2" s="199" t="s">
        <v>105</v>
      </c>
      <c r="B2" s="200"/>
      <c r="C2" s="199"/>
      <c r="D2" s="200"/>
    </row>
    <row r="3" customHeight="1" spans="1:4">
      <c r="A3" s="201" t="s">
        <v>1631</v>
      </c>
      <c r="B3" s="202" t="s">
        <v>107</v>
      </c>
      <c r="C3" s="201" t="s">
        <v>1631</v>
      </c>
      <c r="D3" s="202" t="s">
        <v>107</v>
      </c>
    </row>
    <row r="4" customHeight="1" spans="1:4">
      <c r="A4" s="203" t="s">
        <v>1505</v>
      </c>
      <c r="B4" s="204">
        <v>43871</v>
      </c>
      <c r="C4" s="203" t="s">
        <v>1629</v>
      </c>
      <c r="D4" s="204">
        <v>111497</v>
      </c>
    </row>
    <row r="5" customHeight="1" spans="1:4">
      <c r="A5" s="203" t="s">
        <v>1632</v>
      </c>
      <c r="B5" s="204">
        <v>8168</v>
      </c>
      <c r="C5" s="203" t="s">
        <v>1633</v>
      </c>
      <c r="D5" s="204">
        <v>0</v>
      </c>
    </row>
    <row r="6" customHeight="1" spans="1:4">
      <c r="A6" s="203" t="s">
        <v>1634</v>
      </c>
      <c r="B6" s="204">
        <v>8168</v>
      </c>
      <c r="C6" s="203" t="s">
        <v>1635</v>
      </c>
      <c r="D6" s="204">
        <v>0</v>
      </c>
    </row>
    <row r="7" customHeight="1" spans="1:4">
      <c r="A7" s="203" t="s">
        <v>211</v>
      </c>
      <c r="B7" s="204">
        <v>0</v>
      </c>
      <c r="C7" s="203" t="s">
        <v>211</v>
      </c>
      <c r="D7" s="204">
        <v>0</v>
      </c>
    </row>
    <row r="8" customHeight="1" spans="1:4">
      <c r="A8" s="203" t="s">
        <v>212</v>
      </c>
      <c r="B8" s="204">
        <v>0</v>
      </c>
      <c r="C8" s="203" t="s">
        <v>212</v>
      </c>
      <c r="D8" s="204">
        <v>0</v>
      </c>
    </row>
    <row r="9" customHeight="1" spans="1:4">
      <c r="A9" s="203" t="s">
        <v>213</v>
      </c>
      <c r="B9" s="204">
        <v>2125</v>
      </c>
      <c r="C9" s="203" t="s">
        <v>213</v>
      </c>
      <c r="D9" s="204">
        <v>0</v>
      </c>
    </row>
    <row r="10" customHeight="1" spans="1:4">
      <c r="A10" s="203" t="s">
        <v>215</v>
      </c>
      <c r="B10" s="204">
        <v>0</v>
      </c>
      <c r="C10" s="203" t="s">
        <v>215</v>
      </c>
      <c r="D10" s="204">
        <v>0</v>
      </c>
    </row>
    <row r="11" customHeight="1" spans="1:4">
      <c r="A11" s="203" t="s">
        <v>216</v>
      </c>
      <c r="B11" s="204">
        <v>0</v>
      </c>
      <c r="C11" s="203" t="s">
        <v>216</v>
      </c>
      <c r="D11" s="204">
        <v>0</v>
      </c>
    </row>
    <row r="12" customHeight="1" spans="1:4">
      <c r="A12" s="203" t="s">
        <v>217</v>
      </c>
      <c r="B12" s="204">
        <v>5326</v>
      </c>
      <c r="C12" s="203" t="s">
        <v>217</v>
      </c>
      <c r="D12" s="204">
        <v>0</v>
      </c>
    </row>
    <row r="13" customHeight="1" spans="1:4">
      <c r="A13" s="203" t="s">
        <v>218</v>
      </c>
      <c r="B13" s="204">
        <v>0</v>
      </c>
      <c r="C13" s="203" t="s">
        <v>218</v>
      </c>
      <c r="D13" s="204">
        <v>0</v>
      </c>
    </row>
    <row r="14" customHeight="1" spans="1:4">
      <c r="A14" s="203" t="s">
        <v>219</v>
      </c>
      <c r="B14" s="204">
        <v>0</v>
      </c>
      <c r="C14" s="203" t="s">
        <v>219</v>
      </c>
      <c r="D14" s="204">
        <v>0</v>
      </c>
    </row>
    <row r="15" customHeight="1" spans="1:4">
      <c r="A15" s="203" t="s">
        <v>226</v>
      </c>
      <c r="B15" s="204">
        <v>717</v>
      </c>
      <c r="C15" s="203" t="s">
        <v>227</v>
      </c>
      <c r="D15" s="204">
        <v>0</v>
      </c>
    </row>
    <row r="16" customHeight="1" spans="1:4">
      <c r="A16" s="205" t="s">
        <v>1636</v>
      </c>
      <c r="B16" s="206">
        <v>0</v>
      </c>
      <c r="C16" s="205" t="s">
        <v>1637</v>
      </c>
      <c r="D16" s="206">
        <v>0</v>
      </c>
    </row>
    <row r="17" customHeight="1" spans="1:4">
      <c r="A17" s="205" t="s">
        <v>1638</v>
      </c>
      <c r="B17" s="206">
        <v>0</v>
      </c>
      <c r="C17" s="205"/>
      <c r="D17" s="206"/>
    </row>
    <row r="18" customHeight="1" spans="1:4">
      <c r="A18" s="205" t="s">
        <v>1639</v>
      </c>
      <c r="B18" s="206">
        <v>6800</v>
      </c>
      <c r="C18" s="205"/>
      <c r="D18" s="206"/>
    </row>
    <row r="19" customHeight="1" spans="1:4">
      <c r="A19" s="205" t="s">
        <v>1640</v>
      </c>
      <c r="B19" s="206">
        <v>0</v>
      </c>
      <c r="C19" s="205" t="s">
        <v>1641</v>
      </c>
      <c r="D19" s="206">
        <v>0</v>
      </c>
    </row>
    <row r="20" customHeight="1" spans="1:4">
      <c r="A20" s="205" t="s">
        <v>1642</v>
      </c>
      <c r="B20" s="206"/>
      <c r="C20" s="205"/>
      <c r="D20" s="206"/>
    </row>
    <row r="21" customHeight="1" spans="1:4">
      <c r="A21" s="205" t="s">
        <v>1643</v>
      </c>
      <c r="B21" s="206">
        <v>0</v>
      </c>
      <c r="C21" s="205"/>
      <c r="D21" s="206"/>
    </row>
    <row r="22" customHeight="1" spans="1:4">
      <c r="A22" s="205" t="s">
        <v>1644</v>
      </c>
      <c r="B22" s="206">
        <v>0</v>
      </c>
      <c r="C22" s="205"/>
      <c r="D22" s="206"/>
    </row>
    <row r="23" customHeight="1" spans="1:4">
      <c r="A23" s="205" t="s">
        <v>1645</v>
      </c>
      <c r="B23" s="206">
        <v>0</v>
      </c>
      <c r="C23" s="205"/>
      <c r="D23" s="206"/>
    </row>
    <row r="24" customHeight="1" spans="1:4">
      <c r="A24" s="205" t="s">
        <v>1472</v>
      </c>
      <c r="B24" s="206">
        <v>0</v>
      </c>
      <c r="C24" s="205" t="s">
        <v>1473</v>
      </c>
      <c r="D24" s="206">
        <v>22100</v>
      </c>
    </row>
    <row r="25" customHeight="1" spans="1:4">
      <c r="A25" s="205" t="s">
        <v>239</v>
      </c>
      <c r="B25" s="206">
        <v>0</v>
      </c>
      <c r="C25" s="205" t="s">
        <v>1646</v>
      </c>
      <c r="D25" s="206">
        <v>22100</v>
      </c>
    </row>
    <row r="26" customHeight="1" spans="1:4">
      <c r="A26" s="205" t="s">
        <v>1647</v>
      </c>
      <c r="B26" s="206">
        <v>0</v>
      </c>
      <c r="C26" s="205" t="s">
        <v>1648</v>
      </c>
      <c r="D26" s="206"/>
    </row>
    <row r="27" customHeight="1" spans="1:4">
      <c r="A27" s="205" t="s">
        <v>1474</v>
      </c>
      <c r="B27" s="206">
        <v>83800</v>
      </c>
      <c r="C27" s="205" t="s">
        <v>1475</v>
      </c>
      <c r="D27" s="206">
        <v>0</v>
      </c>
    </row>
    <row r="28" customHeight="1" spans="1:4">
      <c r="A28" s="205" t="s">
        <v>1649</v>
      </c>
      <c r="B28" s="206">
        <v>83800</v>
      </c>
      <c r="C28" s="205"/>
      <c r="D28" s="206"/>
    </row>
    <row r="29" customHeight="1" spans="1:4">
      <c r="A29" s="205" t="s">
        <v>1650</v>
      </c>
      <c r="B29" s="206">
        <v>0</v>
      </c>
      <c r="C29" s="205" t="s">
        <v>1651</v>
      </c>
      <c r="D29" s="206">
        <v>0</v>
      </c>
    </row>
    <row r="30" customHeight="1" spans="1:4">
      <c r="A30" s="205" t="s">
        <v>1652</v>
      </c>
      <c r="B30" s="206">
        <v>0</v>
      </c>
      <c r="C30" s="205" t="s">
        <v>1653</v>
      </c>
      <c r="D30" s="206">
        <v>0</v>
      </c>
    </row>
    <row r="31" customHeight="1" spans="1:4">
      <c r="A31" s="205"/>
      <c r="B31" s="206"/>
      <c r="C31" s="205" t="s">
        <v>1654</v>
      </c>
      <c r="D31" s="206">
        <v>0</v>
      </c>
    </row>
    <row r="32" customHeight="1" spans="1:4">
      <c r="A32" s="205"/>
      <c r="B32" s="206"/>
      <c r="C32" s="205" t="s">
        <v>1655</v>
      </c>
      <c r="D32" s="206">
        <v>9042</v>
      </c>
    </row>
    <row r="33" customHeight="1" spans="1:4">
      <c r="A33" s="207" t="s">
        <v>1656</v>
      </c>
      <c r="B33" s="208">
        <v>142639</v>
      </c>
      <c r="C33" s="207" t="s">
        <v>1657</v>
      </c>
      <c r="D33" s="208">
        <v>142639</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77" orientation="portrait" useFirstPageNumber="1"/>
  <headerFooter>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workbookViewId="0">
      <selection activeCell="G20" sqref="G20"/>
    </sheetView>
  </sheetViews>
  <sheetFormatPr defaultColWidth="9" defaultRowHeight="24.9" customHeight="1" outlineLevelCol="1"/>
  <cols>
    <col min="1" max="1" width="61.1083333333333" style="194" customWidth="1"/>
    <col min="2" max="2" width="22.1083333333333" style="194" customWidth="1"/>
    <col min="3" max="16384" width="9" style="194"/>
  </cols>
  <sheetData>
    <row r="1" ht="30" customHeight="1" spans="1:2">
      <c r="A1" s="84" t="s">
        <v>1661</v>
      </c>
      <c r="B1" s="39"/>
    </row>
    <row r="2" ht="20.1" customHeight="1" spans="1:2">
      <c r="A2" s="90"/>
      <c r="B2" s="195" t="s">
        <v>1365</v>
      </c>
    </row>
    <row r="3" s="87" customFormat="1" customHeight="1" spans="1:2">
      <c r="A3" s="92" t="s">
        <v>106</v>
      </c>
      <c r="B3" s="92" t="s">
        <v>1662</v>
      </c>
    </row>
    <row r="4" customHeight="1" spans="1:2">
      <c r="A4" s="196" t="s">
        <v>1663</v>
      </c>
      <c r="B4" s="165">
        <v>8168</v>
      </c>
    </row>
    <row r="5" customHeight="1" spans="1:2">
      <c r="A5" s="196" t="s">
        <v>1664</v>
      </c>
      <c r="B5" s="165">
        <v>8168</v>
      </c>
    </row>
    <row r="6" customHeight="1" spans="1:2">
      <c r="A6" s="192" t="s">
        <v>1665</v>
      </c>
      <c r="B6" s="112"/>
    </row>
    <row r="7" customHeight="1" spans="1:2">
      <c r="A7" s="192" t="s">
        <v>1666</v>
      </c>
      <c r="B7" s="112">
        <v>2125</v>
      </c>
    </row>
    <row r="8" customHeight="1" spans="1:2">
      <c r="A8" s="192" t="s">
        <v>1667</v>
      </c>
      <c r="B8" s="112">
        <v>5326</v>
      </c>
    </row>
    <row r="9" customHeight="1" spans="1:2">
      <c r="A9" s="192" t="s">
        <v>1668</v>
      </c>
      <c r="B9" s="112">
        <v>717</v>
      </c>
    </row>
    <row r="10" customHeight="1" spans="1:2">
      <c r="A10" s="54"/>
      <c r="B10" s="54"/>
    </row>
  </sheetData>
  <mergeCells count="2">
    <mergeCell ref="A1:B1"/>
    <mergeCell ref="A10:B10"/>
  </mergeCells>
  <printOptions horizontalCentered="1"/>
  <pageMargins left="0.511811023622047" right="0.511811023622047" top="0.590551181102362" bottom="0.551181102362205" header="0.31496062992126" footer="0.31496062992126"/>
  <pageSetup paperSize="9" firstPageNumber="78" orientation="portrait" useFirstPageNumber="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topLeftCell="A9" workbookViewId="0">
      <selection activeCell="C13" sqref="C13"/>
    </sheetView>
  </sheetViews>
  <sheetFormatPr defaultColWidth="9" defaultRowHeight="24.9" customHeight="1" outlineLevelCol="7"/>
  <cols>
    <col min="1" max="1" width="30.6666666666667" style="170" customWidth="1"/>
    <col min="2" max="6" width="11.3333333333333" style="170" customWidth="1"/>
    <col min="7" max="7" width="9" style="170"/>
    <col min="8" max="8" width="10.375" style="333"/>
    <col min="9" max="16384" width="9" style="170"/>
  </cols>
  <sheetData>
    <row r="1" ht="30" customHeight="1" spans="1:6">
      <c r="A1" s="328" t="s">
        <v>43</v>
      </c>
      <c r="B1" s="328"/>
      <c r="C1" s="328"/>
      <c r="D1" s="328"/>
      <c r="E1" s="328"/>
      <c r="F1" s="328"/>
    </row>
    <row r="2" ht="20.1" customHeight="1" spans="1:6">
      <c r="A2" s="212"/>
      <c r="B2" s="212"/>
      <c r="C2" s="212"/>
      <c r="D2" s="212"/>
      <c r="E2" s="105" t="s">
        <v>44</v>
      </c>
      <c r="F2" s="105"/>
    </row>
    <row r="3" s="167" customFormat="1" ht="24.15" customHeight="1" spans="1:8">
      <c r="A3" s="106" t="s">
        <v>45</v>
      </c>
      <c r="B3" s="106" t="s">
        <v>46</v>
      </c>
      <c r="C3" s="106" t="s">
        <v>47</v>
      </c>
      <c r="D3" s="106" t="s">
        <v>48</v>
      </c>
      <c r="E3" s="106" t="s">
        <v>49</v>
      </c>
      <c r="F3" s="106" t="s">
        <v>50</v>
      </c>
      <c r="H3" s="334"/>
    </row>
    <row r="4" ht="24.15" customHeight="1" spans="1:6">
      <c r="A4" s="310" t="s">
        <v>51</v>
      </c>
      <c r="B4" s="99">
        <v>120000</v>
      </c>
      <c r="C4" s="99">
        <v>127000</v>
      </c>
      <c r="D4" s="99">
        <v>126738</v>
      </c>
      <c r="E4" s="259">
        <f>D4/C4*100</f>
        <v>99.7937007874016</v>
      </c>
      <c r="F4" s="235">
        <v>155.556373812505</v>
      </c>
    </row>
    <row r="5" ht="24.15" customHeight="1" spans="1:6">
      <c r="A5" s="311" t="s">
        <v>52</v>
      </c>
      <c r="B5" s="97">
        <v>60000</v>
      </c>
      <c r="C5" s="97">
        <v>58300</v>
      </c>
      <c r="D5" s="97">
        <v>58242</v>
      </c>
      <c r="E5" s="254">
        <f t="shared" ref="E5:E30" si="0">D5/C5*100</f>
        <v>99.9005145797599</v>
      </c>
      <c r="F5" s="230">
        <v>165.127158288679</v>
      </c>
    </row>
    <row r="6" ht="24.15" customHeight="1" spans="1:6">
      <c r="A6" s="311" t="s">
        <v>53</v>
      </c>
      <c r="B6" s="97"/>
      <c r="C6" s="97"/>
      <c r="D6" s="97"/>
      <c r="E6" s="254"/>
      <c r="F6" s="230"/>
    </row>
    <row r="7" ht="24.15" customHeight="1" spans="1:6">
      <c r="A7" s="311" t="s">
        <v>54</v>
      </c>
      <c r="B7" s="97">
        <v>29000</v>
      </c>
      <c r="C7" s="97">
        <v>29300</v>
      </c>
      <c r="D7" s="97">
        <v>29166</v>
      </c>
      <c r="E7" s="254">
        <f t="shared" si="0"/>
        <v>99.542662116041</v>
      </c>
      <c r="F7" s="230">
        <v>180.605610254505</v>
      </c>
    </row>
    <row r="8" ht="24.15" customHeight="1" spans="1:6">
      <c r="A8" s="311" t="s">
        <v>55</v>
      </c>
      <c r="B8" s="97">
        <v>2100</v>
      </c>
      <c r="C8" s="97">
        <v>2400</v>
      </c>
      <c r="D8" s="97">
        <v>2406</v>
      </c>
      <c r="E8" s="254">
        <f t="shared" si="0"/>
        <v>100.25</v>
      </c>
      <c r="F8" s="230">
        <v>115.617491590581</v>
      </c>
    </row>
    <row r="9" ht="24.15" customHeight="1" spans="1:6">
      <c r="A9" s="311" t="s">
        <v>56</v>
      </c>
      <c r="B9" s="97">
        <v>10200</v>
      </c>
      <c r="C9" s="97">
        <v>8600</v>
      </c>
      <c r="D9" s="97">
        <v>8569</v>
      </c>
      <c r="E9" s="254">
        <f t="shared" si="0"/>
        <v>99.6395348837209</v>
      </c>
      <c r="F9" s="230">
        <v>133.100341721031</v>
      </c>
    </row>
    <row r="10" ht="24.15" customHeight="1" spans="1:6">
      <c r="A10" s="311" t="s">
        <v>57</v>
      </c>
      <c r="B10" s="97">
        <v>6000</v>
      </c>
      <c r="C10" s="97">
        <v>6400</v>
      </c>
      <c r="D10" s="97">
        <v>6352</v>
      </c>
      <c r="E10" s="254">
        <f t="shared" si="0"/>
        <v>99.25</v>
      </c>
      <c r="F10" s="230">
        <v>169.251265654143</v>
      </c>
    </row>
    <row r="11" ht="24.15" customHeight="1" spans="1:6">
      <c r="A11" s="311" t="s">
        <v>58</v>
      </c>
      <c r="B11" s="97">
        <v>2200</v>
      </c>
      <c r="C11" s="97">
        <v>2800</v>
      </c>
      <c r="D11" s="97">
        <v>2768</v>
      </c>
      <c r="E11" s="254">
        <f t="shared" si="0"/>
        <v>98.8571428571429</v>
      </c>
      <c r="F11" s="230">
        <v>199.7113997114</v>
      </c>
    </row>
    <row r="12" ht="24.15" customHeight="1" spans="1:6">
      <c r="A12" s="311" t="s">
        <v>59</v>
      </c>
      <c r="B12" s="97">
        <v>1100</v>
      </c>
      <c r="C12" s="97">
        <v>1500</v>
      </c>
      <c r="D12" s="97">
        <v>1480</v>
      </c>
      <c r="E12" s="254">
        <f t="shared" si="0"/>
        <v>98.6666666666667</v>
      </c>
      <c r="F12" s="230">
        <v>160.17316017316</v>
      </c>
    </row>
    <row r="13" ht="24.15" customHeight="1" spans="1:6">
      <c r="A13" s="311" t="s">
        <v>60</v>
      </c>
      <c r="B13" s="97">
        <v>3600</v>
      </c>
      <c r="C13" s="97">
        <v>5500</v>
      </c>
      <c r="D13" s="97">
        <v>5534</v>
      </c>
      <c r="E13" s="254">
        <f t="shared" si="0"/>
        <v>100.618181818182</v>
      </c>
      <c r="F13" s="230">
        <v>159.895983819705</v>
      </c>
    </row>
    <row r="14" ht="24.15" customHeight="1" spans="1:6">
      <c r="A14" s="311" t="s">
        <v>61</v>
      </c>
      <c r="B14" s="97">
        <v>300</v>
      </c>
      <c r="C14" s="97">
        <v>-230</v>
      </c>
      <c r="D14" s="97">
        <v>-228</v>
      </c>
      <c r="E14" s="254">
        <f t="shared" si="0"/>
        <v>99.1304347826087</v>
      </c>
      <c r="F14" s="230">
        <v>-53.1468531468531</v>
      </c>
    </row>
    <row r="15" ht="24.15" customHeight="1" spans="1:6">
      <c r="A15" s="311" t="s">
        <v>62</v>
      </c>
      <c r="B15" s="97">
        <v>650</v>
      </c>
      <c r="C15" s="97">
        <v>700</v>
      </c>
      <c r="D15" s="97">
        <v>707</v>
      </c>
      <c r="E15" s="254">
        <f t="shared" si="0"/>
        <v>101</v>
      </c>
      <c r="F15" s="230">
        <v>112.222222222222</v>
      </c>
    </row>
    <row r="16" ht="24.15" customHeight="1" spans="1:6">
      <c r="A16" s="311" t="s">
        <v>63</v>
      </c>
      <c r="B16" s="97">
        <v>1000</v>
      </c>
      <c r="C16" s="97">
        <v>7530</v>
      </c>
      <c r="D16" s="97">
        <v>7530</v>
      </c>
      <c r="E16" s="254">
        <f t="shared" si="0"/>
        <v>100</v>
      </c>
      <c r="F16" s="230">
        <v>111.572084753297</v>
      </c>
    </row>
    <row r="17" ht="24.15" customHeight="1" spans="1:6">
      <c r="A17" s="311" t="s">
        <v>64</v>
      </c>
      <c r="B17" s="97">
        <v>1500</v>
      </c>
      <c r="C17" s="97">
        <v>1500</v>
      </c>
      <c r="D17" s="97">
        <v>1509</v>
      </c>
      <c r="E17" s="254">
        <f t="shared" si="0"/>
        <v>100.6</v>
      </c>
      <c r="F17" s="230">
        <v>81.9218241042345</v>
      </c>
    </row>
    <row r="18" ht="24.15" customHeight="1" spans="1:6">
      <c r="A18" s="311" t="s">
        <v>65</v>
      </c>
      <c r="B18" s="97">
        <v>2000</v>
      </c>
      <c r="C18" s="97">
        <v>2400</v>
      </c>
      <c r="D18" s="97">
        <v>2391</v>
      </c>
      <c r="E18" s="254">
        <f t="shared" si="0"/>
        <v>99.625</v>
      </c>
      <c r="F18" s="230">
        <v>118.955223880597</v>
      </c>
    </row>
    <row r="19" ht="24.15" customHeight="1" spans="1:6">
      <c r="A19" s="311" t="s">
        <v>66</v>
      </c>
      <c r="B19" s="97">
        <v>350</v>
      </c>
      <c r="C19" s="97">
        <v>300</v>
      </c>
      <c r="D19" s="97">
        <v>300</v>
      </c>
      <c r="E19" s="254">
        <f t="shared" si="0"/>
        <v>100</v>
      </c>
      <c r="F19" s="230">
        <v>86.2068965517241</v>
      </c>
    </row>
    <row r="20" ht="24.15" customHeight="1" spans="1:6">
      <c r="A20" s="311" t="s">
        <v>67</v>
      </c>
      <c r="B20" s="97"/>
      <c r="C20" s="97"/>
      <c r="D20" s="97">
        <v>12</v>
      </c>
      <c r="E20" s="259"/>
      <c r="F20" s="230">
        <v>400</v>
      </c>
    </row>
    <row r="21" ht="24.15" customHeight="1" spans="1:6">
      <c r="A21" s="310" t="s">
        <v>68</v>
      </c>
      <c r="B21" s="99">
        <v>15000</v>
      </c>
      <c r="C21" s="99">
        <v>175000</v>
      </c>
      <c r="D21" s="99">
        <v>175384</v>
      </c>
      <c r="E21" s="259">
        <f t="shared" si="0"/>
        <v>100.219428571429</v>
      </c>
      <c r="F21" s="235">
        <v>741.361964746164</v>
      </c>
    </row>
    <row r="22" ht="24.15" customHeight="1" spans="1:6">
      <c r="A22" s="311" t="s">
        <v>69</v>
      </c>
      <c r="B22" s="97">
        <v>4000</v>
      </c>
      <c r="C22" s="97">
        <v>5800</v>
      </c>
      <c r="D22" s="97">
        <v>5893</v>
      </c>
      <c r="E22" s="254">
        <f t="shared" si="0"/>
        <v>101.603448275862</v>
      </c>
      <c r="F22" s="230">
        <v>138.203564727955</v>
      </c>
    </row>
    <row r="23" ht="24.15" customHeight="1" spans="1:6">
      <c r="A23" s="311" t="s">
        <v>70</v>
      </c>
      <c r="B23" s="97">
        <v>600</v>
      </c>
      <c r="C23" s="97">
        <v>1400</v>
      </c>
      <c r="D23" s="97">
        <v>1469</v>
      </c>
      <c r="E23" s="254">
        <f t="shared" si="0"/>
        <v>104.928571428571</v>
      </c>
      <c r="F23" s="230">
        <v>57.8118850846124</v>
      </c>
    </row>
    <row r="24" ht="24.15" customHeight="1" spans="1:6">
      <c r="A24" s="311" t="s">
        <v>71</v>
      </c>
      <c r="B24" s="97">
        <v>5000</v>
      </c>
      <c r="C24" s="97">
        <v>6600</v>
      </c>
      <c r="D24" s="97">
        <v>6646</v>
      </c>
      <c r="E24" s="254">
        <f t="shared" si="0"/>
        <v>100.69696969697</v>
      </c>
      <c r="F24" s="230">
        <v>54.4441713770787</v>
      </c>
    </row>
    <row r="25" ht="24.15" customHeight="1" spans="1:6">
      <c r="A25" s="311" t="s">
        <v>72</v>
      </c>
      <c r="B25" s="97"/>
      <c r="C25" s="97"/>
      <c r="D25" s="97"/>
      <c r="E25" s="254"/>
      <c r="F25" s="230"/>
    </row>
    <row r="26" ht="24.15" customHeight="1" spans="1:6">
      <c r="A26" s="311" t="s">
        <v>73</v>
      </c>
      <c r="B26" s="97">
        <v>5000</v>
      </c>
      <c r="C26" s="97">
        <v>160900</v>
      </c>
      <c r="D26" s="97">
        <v>160946</v>
      </c>
      <c r="E26" s="254">
        <f t="shared" si="0"/>
        <v>100.02858918583</v>
      </c>
      <c r="F26" s="230">
        <v>5203.55641771743</v>
      </c>
    </row>
    <row r="27" ht="24.15" customHeight="1" spans="1:6">
      <c r="A27" s="311" t="s">
        <v>74</v>
      </c>
      <c r="B27" s="97"/>
      <c r="C27" s="97"/>
      <c r="D27" s="97"/>
      <c r="E27" s="254"/>
      <c r="F27" s="230"/>
    </row>
    <row r="28" ht="24.15" customHeight="1" spans="1:6">
      <c r="A28" s="311" t="s">
        <v>75</v>
      </c>
      <c r="B28" s="97">
        <v>100</v>
      </c>
      <c r="C28" s="97">
        <v>150</v>
      </c>
      <c r="D28" s="97">
        <v>162</v>
      </c>
      <c r="E28" s="254">
        <f t="shared" si="0"/>
        <v>108</v>
      </c>
      <c r="F28" s="230">
        <v>98.780487804878</v>
      </c>
    </row>
    <row r="29" ht="24.15" customHeight="1" spans="1:6">
      <c r="A29" s="311" t="s">
        <v>76</v>
      </c>
      <c r="B29" s="97">
        <v>300</v>
      </c>
      <c r="C29" s="97">
        <v>150</v>
      </c>
      <c r="D29" s="97">
        <v>268</v>
      </c>
      <c r="E29" s="254">
        <f t="shared" si="0"/>
        <v>178.666666666667</v>
      </c>
      <c r="F29" s="230">
        <v>19.3083573487032</v>
      </c>
    </row>
    <row r="30" ht="24.15" customHeight="1" spans="1:6">
      <c r="A30" s="335" t="s">
        <v>77</v>
      </c>
      <c r="B30" s="99">
        <v>135000</v>
      </c>
      <c r="C30" s="99">
        <v>302000</v>
      </c>
      <c r="D30" s="99">
        <v>302122</v>
      </c>
      <c r="E30" s="259">
        <f t="shared" si="0"/>
        <v>100.040397350993</v>
      </c>
      <c r="F30" s="235">
        <v>287.376701448669</v>
      </c>
    </row>
    <row r="31" ht="24.15" customHeight="1" spans="1:6">
      <c r="A31" s="186"/>
      <c r="B31" s="187"/>
      <c r="C31" s="187"/>
      <c r="D31" s="187"/>
      <c r="E31" s="187"/>
      <c r="F31" s="187"/>
    </row>
    <row r="32" customHeight="1" spans="2:5">
      <c r="B32" s="336"/>
      <c r="E32" s="314"/>
    </row>
  </sheetData>
  <mergeCells count="3">
    <mergeCell ref="A1:F1"/>
    <mergeCell ref="E2:F2"/>
    <mergeCell ref="A31:F31"/>
  </mergeCells>
  <printOptions horizontalCentered="1"/>
  <pageMargins left="0.55" right="0.55" top="0.590277777777778" bottom="0.511805555555556" header="0.313888888888889" footer="0.313888888888889"/>
  <pageSetup paperSize="9" orientation="portrait" useFirstPageNumber="1"/>
  <headerFooter>
    <oddFooter>&amp;C&amp;P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
  <sheetViews>
    <sheetView workbookViewId="0">
      <selection activeCell="M15" sqref="M15"/>
    </sheetView>
  </sheetViews>
  <sheetFormatPr defaultColWidth="9" defaultRowHeight="24" customHeight="1" outlineLevelCol="1"/>
  <cols>
    <col min="1" max="1" width="61.1083333333333" customWidth="1"/>
    <col min="2" max="2" width="22.1083333333333" customWidth="1"/>
  </cols>
  <sheetData>
    <row r="1" ht="30" customHeight="1" spans="1:2">
      <c r="A1" s="84" t="s">
        <v>1669</v>
      </c>
      <c r="B1" s="39"/>
    </row>
    <row r="2" s="188" customFormat="1" ht="20.1" customHeight="1" spans="1:2">
      <c r="A2" s="189"/>
      <c r="B2" s="190" t="s">
        <v>1670</v>
      </c>
    </row>
    <row r="3" ht="24.9" customHeight="1" spans="1:2">
      <c r="A3" s="191" t="s">
        <v>45</v>
      </c>
      <c r="B3" s="191" t="s">
        <v>48</v>
      </c>
    </row>
    <row r="4" ht="24.9" customHeight="1" spans="1:2">
      <c r="A4" s="192" t="s">
        <v>79</v>
      </c>
      <c r="B4" s="174">
        <v>272</v>
      </c>
    </row>
    <row r="5" ht="24.9" customHeight="1" spans="1:2">
      <c r="A5" s="192" t="s">
        <v>80</v>
      </c>
      <c r="B5" s="174"/>
    </row>
    <row r="6" ht="24.9" customHeight="1" spans="1:2">
      <c r="A6" s="192" t="s">
        <v>81</v>
      </c>
      <c r="B6" s="174"/>
    </row>
    <row r="7" ht="24.9" customHeight="1" spans="1:2">
      <c r="A7" s="192" t="s">
        <v>82</v>
      </c>
      <c r="B7" s="174"/>
    </row>
    <row r="8" ht="24.9" customHeight="1" spans="1:2">
      <c r="A8" s="192" t="s">
        <v>83</v>
      </c>
      <c r="B8" s="174"/>
    </row>
    <row r="9" ht="24.9" customHeight="1" spans="1:2">
      <c r="A9" s="192" t="s">
        <v>84</v>
      </c>
      <c r="B9" s="174"/>
    </row>
    <row r="10" ht="24.9" customHeight="1" spans="1:2">
      <c r="A10" s="192" t="s">
        <v>85</v>
      </c>
      <c r="B10" s="174"/>
    </row>
    <row r="11" ht="24.9" customHeight="1" spans="1:2">
      <c r="A11" s="192" t="s">
        <v>86</v>
      </c>
      <c r="B11" s="174"/>
    </row>
    <row r="12" ht="24.9" customHeight="1" spans="1:2">
      <c r="A12" s="192" t="s">
        <v>87</v>
      </c>
      <c r="B12" s="174"/>
    </row>
    <row r="13" ht="24.9" customHeight="1" spans="1:2">
      <c r="A13" s="192" t="s">
        <v>88</v>
      </c>
      <c r="B13" s="174"/>
    </row>
    <row r="14" ht="24.9" customHeight="1" spans="1:2">
      <c r="A14" s="192" t="s">
        <v>89</v>
      </c>
      <c r="B14" s="174"/>
    </row>
    <row r="15" ht="24.9" customHeight="1" spans="1:2">
      <c r="A15" s="192" t="s">
        <v>90</v>
      </c>
      <c r="B15" s="174">
        <v>7</v>
      </c>
    </row>
    <row r="16" ht="24.9" customHeight="1" spans="1:2">
      <c r="A16" s="192" t="s">
        <v>91</v>
      </c>
      <c r="B16" s="174"/>
    </row>
    <row r="17" ht="24.9" customHeight="1" spans="1:2">
      <c r="A17" s="192" t="s">
        <v>92</v>
      </c>
      <c r="B17" s="174"/>
    </row>
    <row r="18" ht="24.9" customHeight="1" spans="1:2">
      <c r="A18" s="192" t="s">
        <v>93</v>
      </c>
      <c r="B18" s="174"/>
    </row>
    <row r="19" ht="24.9" customHeight="1" spans="1:2">
      <c r="A19" s="192" t="s">
        <v>94</v>
      </c>
      <c r="B19" s="174"/>
    </row>
    <row r="20" ht="24.9" customHeight="1" spans="1:2">
      <c r="A20" s="192" t="s">
        <v>95</v>
      </c>
      <c r="B20" s="174"/>
    </row>
    <row r="21" ht="24.9" customHeight="1" spans="1:2">
      <c r="A21" s="192" t="s">
        <v>96</v>
      </c>
      <c r="B21" s="174"/>
    </row>
    <row r="22" ht="24.9" customHeight="1" spans="1:2">
      <c r="A22" s="192" t="s">
        <v>97</v>
      </c>
      <c r="B22" s="174"/>
    </row>
    <row r="23" ht="24.9" customHeight="1" spans="1:2">
      <c r="A23" s="192" t="s">
        <v>98</v>
      </c>
      <c r="B23" s="174"/>
    </row>
    <row r="24" ht="24.9" customHeight="1" spans="1:2">
      <c r="A24" s="192" t="s">
        <v>100</v>
      </c>
      <c r="B24" s="193"/>
    </row>
    <row r="25" ht="24.9" customHeight="1" spans="1:2">
      <c r="A25" s="158" t="s">
        <v>1671</v>
      </c>
      <c r="B25" s="176">
        <f>SUM(B4:B24)</f>
        <v>279</v>
      </c>
    </row>
  </sheetData>
  <mergeCells count="1">
    <mergeCell ref="A1:B1"/>
  </mergeCells>
  <printOptions horizontalCentered="1"/>
  <pageMargins left="0.511811023622047" right="0.511811023622047" top="0.590551181102362" bottom="0.551181102362205" header="0.31496062992126" footer="0.31496062992126"/>
  <pageSetup paperSize="9" firstPageNumber="89" orientation="portrait" useFirstPageNumber="1"/>
  <headerFooter>
    <oddFooter>&amp;C&amp;P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N19" sqref="N19"/>
    </sheetView>
  </sheetViews>
  <sheetFormatPr defaultColWidth="9" defaultRowHeight="24.9" customHeight="1" outlineLevelCol="5"/>
  <cols>
    <col min="1" max="1" width="28.8833333333333" style="170" customWidth="1"/>
    <col min="2" max="6" width="11.3333333333333" style="170" customWidth="1"/>
    <col min="7" max="16384" width="9" style="170"/>
  </cols>
  <sheetData>
    <row r="1" ht="30" customHeight="1" spans="1:6">
      <c r="A1" s="39" t="s">
        <v>1672</v>
      </c>
      <c r="B1" s="39"/>
      <c r="C1" s="39"/>
      <c r="D1" s="39"/>
      <c r="E1" s="39"/>
      <c r="F1" s="39"/>
    </row>
    <row r="2" ht="20.1" customHeight="1" spans="1:6">
      <c r="A2" s="169"/>
      <c r="E2" s="105" t="s">
        <v>44</v>
      </c>
      <c r="F2" s="105"/>
    </row>
    <row r="3" customHeight="1" spans="1:6">
      <c r="A3" s="106" t="s">
        <v>45</v>
      </c>
      <c r="B3" s="106" t="s">
        <v>46</v>
      </c>
      <c r="C3" s="106" t="s">
        <v>47</v>
      </c>
      <c r="D3" s="106" t="s">
        <v>48</v>
      </c>
      <c r="E3" s="106" t="s">
        <v>49</v>
      </c>
      <c r="F3" s="106" t="s">
        <v>50</v>
      </c>
    </row>
    <row r="4" s="168" customFormat="1" customHeight="1" spans="1:6">
      <c r="A4" s="173" t="s">
        <v>1673</v>
      </c>
      <c r="B4" s="176">
        <v>800</v>
      </c>
      <c r="C4" s="176">
        <v>800</v>
      </c>
      <c r="D4" s="176">
        <v>800</v>
      </c>
      <c r="E4" s="177">
        <f>D4/C4*100</f>
        <v>100</v>
      </c>
      <c r="F4" s="177">
        <v>160</v>
      </c>
    </row>
    <row r="5" customHeight="1" spans="1:6">
      <c r="A5" s="178" t="s">
        <v>1674</v>
      </c>
      <c r="B5" s="174">
        <v>800</v>
      </c>
      <c r="C5" s="174">
        <v>800</v>
      </c>
      <c r="D5" s="174">
        <v>800</v>
      </c>
      <c r="E5" s="179">
        <f>D5/C5*100</f>
        <v>100</v>
      </c>
      <c r="F5" s="179">
        <v>160</v>
      </c>
    </row>
    <row r="6" customHeight="1" spans="1:6">
      <c r="A6" s="178" t="s">
        <v>1675</v>
      </c>
      <c r="B6" s="174"/>
      <c r="C6" s="174"/>
      <c r="D6" s="174"/>
      <c r="E6" s="179"/>
      <c r="F6" s="179"/>
    </row>
    <row r="7" ht="35.1" customHeight="1" spans="1:6">
      <c r="A7" s="178" t="s">
        <v>1676</v>
      </c>
      <c r="B7" s="174"/>
      <c r="C7" s="174"/>
      <c r="D7" s="174"/>
      <c r="E7" s="179"/>
      <c r="F7" s="179"/>
    </row>
    <row r="8" s="168" customFormat="1" customHeight="1" spans="1:6">
      <c r="A8" s="173" t="s">
        <v>1677</v>
      </c>
      <c r="B8" s="176"/>
      <c r="C8" s="176"/>
      <c r="D8" s="176"/>
      <c r="E8" s="177"/>
      <c r="F8" s="177"/>
    </row>
    <row r="9" ht="35.1" customHeight="1" spans="1:6">
      <c r="A9" s="178" t="s">
        <v>1678</v>
      </c>
      <c r="B9" s="174"/>
      <c r="C9" s="174"/>
      <c r="D9" s="174"/>
      <c r="E9" s="179"/>
      <c r="F9" s="179"/>
    </row>
    <row r="10" ht="35.1" customHeight="1" spans="1:6">
      <c r="A10" s="178" t="s">
        <v>1679</v>
      </c>
      <c r="B10" s="174"/>
      <c r="C10" s="174"/>
      <c r="D10" s="174"/>
      <c r="E10" s="179"/>
      <c r="F10" s="179"/>
    </row>
    <row r="11" customHeight="1" spans="1:6">
      <c r="A11" s="178" t="s">
        <v>1680</v>
      </c>
      <c r="B11" s="174"/>
      <c r="C11" s="174"/>
      <c r="D11" s="174"/>
      <c r="E11" s="179"/>
      <c r="F11" s="179"/>
    </row>
    <row r="12" ht="35.1" customHeight="1" spans="1:6">
      <c r="A12" s="178" t="s">
        <v>1681</v>
      </c>
      <c r="B12" s="174"/>
      <c r="C12" s="174"/>
      <c r="D12" s="174"/>
      <c r="E12" s="179"/>
      <c r="F12" s="179"/>
    </row>
    <row r="13" s="168" customFormat="1" customHeight="1" spans="1:6">
      <c r="A13" s="173" t="s">
        <v>1682</v>
      </c>
      <c r="B13" s="174"/>
      <c r="C13" s="174"/>
      <c r="D13" s="174"/>
      <c r="E13" s="179"/>
      <c r="F13" s="179"/>
    </row>
    <row r="14" s="168" customFormat="1" customHeight="1" spans="1:6">
      <c r="A14" s="173" t="s">
        <v>1683</v>
      </c>
      <c r="B14" s="174"/>
      <c r="C14" s="174"/>
      <c r="D14" s="174"/>
      <c r="E14" s="179"/>
      <c r="F14" s="179"/>
    </row>
    <row r="15" s="168" customFormat="1" customHeight="1" spans="1:6">
      <c r="A15" s="173" t="s">
        <v>1684</v>
      </c>
      <c r="B15" s="174"/>
      <c r="C15" s="174"/>
      <c r="D15" s="174"/>
      <c r="E15" s="179"/>
      <c r="F15" s="179"/>
    </row>
    <row r="16" customHeight="1" spans="1:6">
      <c r="A16" s="184" t="s">
        <v>1671</v>
      </c>
      <c r="B16" s="176">
        <v>800</v>
      </c>
      <c r="C16" s="176">
        <v>800</v>
      </c>
      <c r="D16" s="176">
        <v>800</v>
      </c>
      <c r="E16" s="177">
        <f>D16/C16*100</f>
        <v>100</v>
      </c>
      <c r="F16" s="177">
        <v>160</v>
      </c>
    </row>
    <row r="17" customHeight="1" spans="1:6">
      <c r="A17" s="186"/>
      <c r="B17" s="187"/>
      <c r="C17" s="187"/>
      <c r="D17" s="187"/>
      <c r="E17" s="187"/>
      <c r="F17" s="187"/>
    </row>
  </sheetData>
  <mergeCells count="3">
    <mergeCell ref="A1:F1"/>
    <mergeCell ref="E2:F2"/>
    <mergeCell ref="A17:F17"/>
  </mergeCells>
  <printOptions horizontalCentered="1"/>
  <pageMargins left="0.511811023622047" right="0.511811023622047" top="0.590551181102362" bottom="0.551181102362205" header="0.31496062992126" footer="0.31496062992126"/>
  <pageSetup paperSize="9" firstPageNumber="90" orientation="portrait" useFirstPageNumber="1"/>
  <headerFooter>
    <oddFooter>&amp;C&amp;P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P21" sqref="P21"/>
    </sheetView>
  </sheetViews>
  <sheetFormatPr defaultColWidth="9" defaultRowHeight="24.9" customHeight="1" outlineLevelCol="5"/>
  <cols>
    <col min="1" max="1" width="28.8833333333333" style="170" customWidth="1"/>
    <col min="2" max="4" width="11.3333333333333" style="170" customWidth="1"/>
    <col min="5" max="6" width="11.3333333333333" style="171" customWidth="1"/>
    <col min="7" max="16384" width="9" style="170"/>
  </cols>
  <sheetData>
    <row r="1" ht="22.05" customHeight="1" spans="1:6">
      <c r="A1" s="39" t="s">
        <v>1685</v>
      </c>
      <c r="B1" s="39"/>
      <c r="C1" s="39"/>
      <c r="D1" s="39"/>
      <c r="E1" s="39"/>
      <c r="F1" s="39"/>
    </row>
    <row r="2" ht="20.1" customHeight="1" spans="1:6">
      <c r="A2" s="169"/>
      <c r="B2" s="169"/>
      <c r="C2" s="169"/>
      <c r="D2" s="169"/>
      <c r="E2" s="172" t="s">
        <v>44</v>
      </c>
      <c r="F2" s="172"/>
    </row>
    <row r="3" s="167" customFormat="1" customHeight="1" spans="1:6">
      <c r="A3" s="106" t="s">
        <v>45</v>
      </c>
      <c r="B3" s="106" t="s">
        <v>46</v>
      </c>
      <c r="C3" s="106" t="s">
        <v>47</v>
      </c>
      <c r="D3" s="106" t="s">
        <v>48</v>
      </c>
      <c r="E3" s="107" t="s">
        <v>49</v>
      </c>
      <c r="F3" s="107" t="s">
        <v>50</v>
      </c>
    </row>
    <row r="4" s="168" customFormat="1" customHeight="1" spans="1:6">
      <c r="A4" s="173" t="s">
        <v>721</v>
      </c>
      <c r="B4" s="174"/>
      <c r="C4" s="174"/>
      <c r="D4" s="174"/>
      <c r="E4" s="175"/>
      <c r="F4" s="175"/>
    </row>
    <row r="5" ht="24" customHeight="1" spans="1:6">
      <c r="A5" s="173" t="s">
        <v>1686</v>
      </c>
      <c r="B5" s="176"/>
      <c r="C5" s="176">
        <v>822</v>
      </c>
      <c r="D5" s="176">
        <v>822</v>
      </c>
      <c r="E5" s="177">
        <f>D5/C5*100</f>
        <v>100</v>
      </c>
      <c r="F5" s="177"/>
    </row>
    <row r="6" s="168" customFormat="1" ht="35.1" customHeight="1" spans="1:6">
      <c r="A6" s="173" t="s">
        <v>1687</v>
      </c>
      <c r="B6" s="176"/>
      <c r="C6" s="176">
        <v>22</v>
      </c>
      <c r="D6" s="176">
        <v>22</v>
      </c>
      <c r="E6" s="177">
        <f>D6/C6*100</f>
        <v>100</v>
      </c>
      <c r="F6" s="177"/>
    </row>
    <row r="7" s="169" customFormat="1" customHeight="1" spans="1:6">
      <c r="A7" s="178" t="s">
        <v>1688</v>
      </c>
      <c r="B7" s="174"/>
      <c r="C7" s="174"/>
      <c r="D7" s="174"/>
      <c r="E7" s="179"/>
      <c r="F7" s="177"/>
    </row>
    <row r="8" customHeight="1" spans="1:6">
      <c r="A8" s="178" t="s">
        <v>1689</v>
      </c>
      <c r="B8" s="174"/>
      <c r="C8" s="174"/>
      <c r="D8" s="174"/>
      <c r="E8" s="179"/>
      <c r="F8" s="179"/>
    </row>
    <row r="9" ht="35.1" customHeight="1" spans="1:6">
      <c r="A9" s="178" t="s">
        <v>1690</v>
      </c>
      <c r="B9" s="174"/>
      <c r="C9" s="174"/>
      <c r="D9" s="174"/>
      <c r="E9" s="179"/>
      <c r="F9" s="179"/>
    </row>
    <row r="10" ht="30" customHeight="1" spans="1:6">
      <c r="A10" s="178" t="s">
        <v>1691</v>
      </c>
      <c r="B10" s="174"/>
      <c r="C10" s="174"/>
      <c r="D10" s="174"/>
      <c r="E10" s="179"/>
      <c r="F10" s="179"/>
    </row>
    <row r="11" ht="35.1" customHeight="1" spans="1:6">
      <c r="A11" s="178" t="s">
        <v>1692</v>
      </c>
      <c r="B11" s="174"/>
      <c r="C11" s="174">
        <v>22</v>
      </c>
      <c r="D11" s="174">
        <v>22</v>
      </c>
      <c r="E11" s="179">
        <f>D11/C11*100</f>
        <v>100</v>
      </c>
      <c r="F11" s="179"/>
    </row>
    <row r="12" s="168" customFormat="1" customHeight="1" spans="1:6">
      <c r="A12" s="178" t="s">
        <v>1693</v>
      </c>
      <c r="B12" s="176"/>
      <c r="C12" s="174"/>
      <c r="D12" s="174"/>
      <c r="E12" s="179"/>
      <c r="F12" s="179"/>
    </row>
    <row r="13" customHeight="1" spans="1:6">
      <c r="A13" s="178" t="s">
        <v>1694</v>
      </c>
      <c r="B13" s="174"/>
      <c r="C13" s="174"/>
      <c r="D13" s="174"/>
      <c r="E13" s="179"/>
      <c r="F13" s="179"/>
    </row>
    <row r="14" customHeight="1" spans="1:6">
      <c r="A14" s="178" t="s">
        <v>1695</v>
      </c>
      <c r="B14" s="174"/>
      <c r="C14" s="174"/>
      <c r="D14" s="174"/>
      <c r="E14" s="179"/>
      <c r="F14" s="179"/>
    </row>
    <row r="15" customHeight="1" spans="1:6">
      <c r="A15" s="178" t="s">
        <v>1696</v>
      </c>
      <c r="B15" s="174"/>
      <c r="C15" s="174"/>
      <c r="D15" s="174"/>
      <c r="E15" s="179"/>
      <c r="F15" s="179"/>
    </row>
    <row r="16" s="168" customFormat="1" ht="28.05" customHeight="1" spans="1:6">
      <c r="A16" s="178" t="s">
        <v>1697</v>
      </c>
      <c r="B16" s="176"/>
      <c r="C16" s="174"/>
      <c r="D16" s="174"/>
      <c r="E16" s="179"/>
      <c r="F16" s="179"/>
    </row>
    <row r="17" customHeight="1" spans="1:6">
      <c r="A17" s="173" t="s">
        <v>1698</v>
      </c>
      <c r="B17" s="174"/>
      <c r="C17" s="176">
        <v>800</v>
      </c>
      <c r="D17" s="176">
        <v>800</v>
      </c>
      <c r="E17" s="177">
        <f>D17/C17*100</f>
        <v>100</v>
      </c>
      <c r="F17" s="179"/>
    </row>
    <row r="18" s="168" customFormat="1" ht="24" customHeight="1" spans="1:6">
      <c r="A18" s="178" t="s">
        <v>1699</v>
      </c>
      <c r="B18" s="174"/>
      <c r="C18" s="174"/>
      <c r="D18" s="174"/>
      <c r="E18" s="179"/>
      <c r="F18" s="179"/>
    </row>
    <row r="19" customHeight="1" spans="1:6">
      <c r="A19" s="178" t="s">
        <v>1700</v>
      </c>
      <c r="B19" s="174"/>
      <c r="C19" s="174"/>
      <c r="D19" s="174"/>
      <c r="E19" s="179"/>
      <c r="F19" s="179"/>
    </row>
    <row r="20" customHeight="1" spans="1:6">
      <c r="A20" s="178" t="s">
        <v>1701</v>
      </c>
      <c r="B20" s="174"/>
      <c r="C20" s="174"/>
      <c r="D20" s="174"/>
      <c r="E20" s="179"/>
      <c r="F20" s="179"/>
    </row>
    <row r="21" ht="27" customHeight="1" spans="1:6">
      <c r="A21" s="178" t="s">
        <v>1702</v>
      </c>
      <c r="B21" s="174"/>
      <c r="C21" s="174"/>
      <c r="D21" s="174"/>
      <c r="E21" s="179"/>
      <c r="F21" s="179"/>
    </row>
    <row r="22" s="168" customFormat="1" ht="25.05" customHeight="1" spans="1:6">
      <c r="A22" s="178" t="s">
        <v>1703</v>
      </c>
      <c r="B22" s="174"/>
      <c r="C22" s="174"/>
      <c r="D22" s="174"/>
      <c r="E22" s="179"/>
      <c r="F22" s="179"/>
    </row>
    <row r="23" s="167" customFormat="1" customHeight="1" spans="1:6">
      <c r="A23" s="178" t="s">
        <v>1704</v>
      </c>
      <c r="B23" s="176"/>
      <c r="C23" s="176"/>
      <c r="D23" s="176"/>
      <c r="E23" s="179"/>
      <c r="F23" s="179"/>
    </row>
    <row r="24" s="47" customFormat="1" customHeight="1" spans="1:6">
      <c r="A24" s="180" t="s">
        <v>1705</v>
      </c>
      <c r="B24" s="181"/>
      <c r="C24" s="181"/>
      <c r="D24" s="182"/>
      <c r="E24" s="179"/>
      <c r="F24" s="179"/>
    </row>
    <row r="25" s="47" customFormat="1" customHeight="1" spans="1:6">
      <c r="A25" s="180" t="s">
        <v>1706</v>
      </c>
      <c r="B25" s="181"/>
      <c r="C25" s="174">
        <v>800</v>
      </c>
      <c r="D25" s="174">
        <v>800</v>
      </c>
      <c r="E25" s="179">
        <f>D25/C25*100</f>
        <v>100</v>
      </c>
      <c r="F25" s="179"/>
    </row>
    <row r="26" s="47" customFormat="1" customHeight="1" spans="1:6">
      <c r="A26" s="183" t="s">
        <v>1707</v>
      </c>
      <c r="B26" s="181"/>
      <c r="C26" s="181"/>
      <c r="D26" s="182"/>
      <c r="E26" s="179"/>
      <c r="F26" s="179"/>
    </row>
    <row r="27" s="47" customFormat="1" customHeight="1" spans="1:6">
      <c r="A27" s="183" t="s">
        <v>1708</v>
      </c>
      <c r="B27" s="181"/>
      <c r="C27" s="181"/>
      <c r="D27" s="182"/>
      <c r="E27" s="179"/>
      <c r="F27" s="179"/>
    </row>
    <row r="28" s="47" customFormat="1" customHeight="1" spans="1:6">
      <c r="A28" s="184" t="s">
        <v>1671</v>
      </c>
      <c r="B28" s="176"/>
      <c r="C28" s="176">
        <v>822</v>
      </c>
      <c r="D28" s="176">
        <v>822</v>
      </c>
      <c r="E28" s="177">
        <f>D28/C28*100</f>
        <v>100</v>
      </c>
      <c r="F28" s="177"/>
    </row>
    <row r="29" customHeight="1" spans="1:6">
      <c r="A29" s="185"/>
      <c r="B29" s="185"/>
      <c r="C29" s="185"/>
      <c r="D29" s="185"/>
      <c r="E29" s="185"/>
      <c r="F29" s="185"/>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91" orientation="portrait" useFirstPageNumber="1"/>
  <headerFooter>
    <oddFooter>&amp;C&amp;P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F22" sqref="F22"/>
    </sheetView>
  </sheetViews>
  <sheetFormatPr defaultColWidth="9" defaultRowHeight="24.9" customHeight="1" outlineLevelCol="3"/>
  <cols>
    <col min="1" max="1" width="29.8833333333333" style="90" customWidth="1"/>
    <col min="2" max="2" width="11.3333333333333" style="156" customWidth="1"/>
    <col min="3" max="3" width="29.8833333333333" style="90" customWidth="1"/>
    <col min="4" max="4" width="11.3333333333333" style="156" customWidth="1"/>
    <col min="5" max="16384" width="9" style="90"/>
  </cols>
  <sheetData>
    <row r="1" ht="30" customHeight="1" spans="1:4">
      <c r="A1" s="84" t="s">
        <v>1709</v>
      </c>
      <c r="B1" s="39"/>
      <c r="C1" s="39"/>
      <c r="D1" s="39"/>
    </row>
    <row r="2" ht="20.1" customHeight="1" spans="3:4">
      <c r="C2" s="157" t="s">
        <v>1670</v>
      </c>
      <c r="D2" s="157"/>
    </row>
    <row r="3" s="154" customFormat="1" customHeight="1" spans="1:4">
      <c r="A3" s="92" t="s">
        <v>45</v>
      </c>
      <c r="B3" s="158" t="s">
        <v>48</v>
      </c>
      <c r="C3" s="92" t="s">
        <v>45</v>
      </c>
      <c r="D3" s="159" t="s">
        <v>1710</v>
      </c>
    </row>
    <row r="4" customHeight="1" spans="1:4">
      <c r="A4" s="160" t="s">
        <v>1711</v>
      </c>
      <c r="B4" s="161">
        <v>800</v>
      </c>
      <c r="C4" s="162" t="s">
        <v>1712</v>
      </c>
      <c r="D4" s="112">
        <v>822</v>
      </c>
    </row>
    <row r="5" customHeight="1" spans="1:4">
      <c r="A5" s="160" t="s">
        <v>1713</v>
      </c>
      <c r="B5" s="161">
        <v>7</v>
      </c>
      <c r="C5" s="163" t="s">
        <v>1714</v>
      </c>
      <c r="D5" s="112"/>
    </row>
    <row r="6" customHeight="1" spans="1:4">
      <c r="A6" s="160" t="s">
        <v>1715</v>
      </c>
      <c r="B6" s="161"/>
      <c r="C6" s="162" t="s">
        <v>1716</v>
      </c>
      <c r="D6" s="112"/>
    </row>
    <row r="7" customHeight="1" spans="1:4">
      <c r="A7" s="160" t="s">
        <v>1717</v>
      </c>
      <c r="B7" s="161">
        <v>15</v>
      </c>
      <c r="C7" s="162" t="s">
        <v>1718</v>
      </c>
      <c r="D7" s="112"/>
    </row>
    <row r="8" customHeight="1" spans="1:4">
      <c r="A8" s="160"/>
      <c r="B8" s="112"/>
      <c r="C8" s="162" t="s">
        <v>1719</v>
      </c>
      <c r="D8" s="112"/>
    </row>
    <row r="9" s="155" customFormat="1" customHeight="1" spans="1:4">
      <c r="A9" s="164" t="s">
        <v>1720</v>
      </c>
      <c r="B9" s="165">
        <v>822</v>
      </c>
      <c r="C9" s="166" t="s">
        <v>268</v>
      </c>
      <c r="D9" s="165">
        <v>822</v>
      </c>
    </row>
  </sheetData>
  <mergeCells count="2">
    <mergeCell ref="A1:D1"/>
    <mergeCell ref="C2:D2"/>
  </mergeCells>
  <printOptions horizontalCentered="1"/>
  <pageMargins left="0.511811023622047" right="0.511811023622047" top="0.590551181102362" bottom="0.551181102362205" header="0.31496062992126" footer="0.31496062992126"/>
  <pageSetup paperSize="9" firstPageNumber="92" orientation="portrait" useFirstPageNumber="1"/>
  <headerFooter>
    <oddFooter>&amp;C&amp;P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N21" sqref="N21"/>
    </sheetView>
  </sheetViews>
  <sheetFormatPr defaultColWidth="9" defaultRowHeight="24.9" customHeight="1" outlineLevelCol="5"/>
  <cols>
    <col min="1" max="1" width="28.8833333333333" style="170" customWidth="1"/>
    <col min="2" max="6" width="11.3333333333333" style="170" customWidth="1"/>
    <col min="7" max="16384" width="9" style="170"/>
  </cols>
  <sheetData>
    <row r="1" ht="30" customHeight="1" spans="1:6">
      <c r="A1" s="39" t="s">
        <v>1721</v>
      </c>
      <c r="B1" s="39"/>
      <c r="C1" s="39"/>
      <c r="D1" s="39"/>
      <c r="E1" s="39"/>
      <c r="F1" s="39"/>
    </row>
    <row r="2" ht="20.1" customHeight="1" spans="1:6">
      <c r="A2" s="169"/>
      <c r="E2" s="105" t="s">
        <v>44</v>
      </c>
      <c r="F2" s="105"/>
    </row>
    <row r="3" customHeight="1" spans="1:6">
      <c r="A3" s="106" t="s">
        <v>45</v>
      </c>
      <c r="B3" s="106" t="s">
        <v>46</v>
      </c>
      <c r="C3" s="106" t="s">
        <v>47</v>
      </c>
      <c r="D3" s="106" t="s">
        <v>48</v>
      </c>
      <c r="E3" s="106" t="s">
        <v>49</v>
      </c>
      <c r="F3" s="106" t="s">
        <v>50</v>
      </c>
    </row>
    <row r="4" s="168" customFormat="1" customHeight="1" spans="1:6">
      <c r="A4" s="173" t="s">
        <v>1673</v>
      </c>
      <c r="B4" s="176">
        <v>800</v>
      </c>
      <c r="C4" s="176">
        <v>800</v>
      </c>
      <c r="D4" s="176">
        <v>800</v>
      </c>
      <c r="E4" s="177">
        <f>D4/C4*100</f>
        <v>100</v>
      </c>
      <c r="F4" s="177">
        <v>160</v>
      </c>
    </row>
    <row r="5" customHeight="1" spans="1:6">
      <c r="A5" s="178" t="s">
        <v>1674</v>
      </c>
      <c r="B5" s="174">
        <v>800</v>
      </c>
      <c r="C5" s="174">
        <v>800</v>
      </c>
      <c r="D5" s="174">
        <v>800</v>
      </c>
      <c r="E5" s="179">
        <f>D5/C5*100</f>
        <v>100</v>
      </c>
      <c r="F5" s="179">
        <v>160</v>
      </c>
    </row>
    <row r="6" customHeight="1" spans="1:6">
      <c r="A6" s="178" t="s">
        <v>1675</v>
      </c>
      <c r="B6" s="174"/>
      <c r="C6" s="174"/>
      <c r="D6" s="174"/>
      <c r="E6" s="179"/>
      <c r="F6" s="179"/>
    </row>
    <row r="7" ht="35.1" customHeight="1" spans="1:6">
      <c r="A7" s="178" t="s">
        <v>1676</v>
      </c>
      <c r="B7" s="174"/>
      <c r="C7" s="174"/>
      <c r="D7" s="174"/>
      <c r="E7" s="179"/>
      <c r="F7" s="179"/>
    </row>
    <row r="8" s="168" customFormat="1" customHeight="1" spans="1:6">
      <c r="A8" s="173" t="s">
        <v>1677</v>
      </c>
      <c r="B8" s="176"/>
      <c r="C8" s="176"/>
      <c r="D8" s="176"/>
      <c r="E8" s="177"/>
      <c r="F8" s="177"/>
    </row>
    <row r="9" ht="35.1" customHeight="1" spans="1:6">
      <c r="A9" s="178" t="s">
        <v>1678</v>
      </c>
      <c r="B9" s="174"/>
      <c r="C9" s="174"/>
      <c r="D9" s="174"/>
      <c r="E9" s="179"/>
      <c r="F9" s="179"/>
    </row>
    <row r="10" ht="35.1" customHeight="1" spans="1:6">
      <c r="A10" s="178" t="s">
        <v>1679</v>
      </c>
      <c r="B10" s="174"/>
      <c r="C10" s="174"/>
      <c r="D10" s="174"/>
      <c r="E10" s="179"/>
      <c r="F10" s="179"/>
    </row>
    <row r="11" customHeight="1" spans="1:6">
      <c r="A11" s="178" t="s">
        <v>1680</v>
      </c>
      <c r="B11" s="174"/>
      <c r="C11" s="174"/>
      <c r="D11" s="174"/>
      <c r="E11" s="179"/>
      <c r="F11" s="179"/>
    </row>
    <row r="12" ht="35.1" customHeight="1" spans="1:6">
      <c r="A12" s="178" t="s">
        <v>1681</v>
      </c>
      <c r="B12" s="174"/>
      <c r="C12" s="174"/>
      <c r="D12" s="174"/>
      <c r="E12" s="179"/>
      <c r="F12" s="179"/>
    </row>
    <row r="13" s="168" customFormat="1" customHeight="1" spans="1:6">
      <c r="A13" s="173" t="s">
        <v>1682</v>
      </c>
      <c r="B13" s="174"/>
      <c r="C13" s="174"/>
      <c r="D13" s="174"/>
      <c r="E13" s="179"/>
      <c r="F13" s="179"/>
    </row>
    <row r="14" s="168" customFormat="1" customHeight="1" spans="1:6">
      <c r="A14" s="173" t="s">
        <v>1683</v>
      </c>
      <c r="B14" s="174"/>
      <c r="C14" s="174"/>
      <c r="D14" s="174"/>
      <c r="E14" s="179"/>
      <c r="F14" s="179"/>
    </row>
    <row r="15" s="168" customFormat="1" customHeight="1" spans="1:6">
      <c r="A15" s="173" t="s">
        <v>1684</v>
      </c>
      <c r="B15" s="174"/>
      <c r="C15" s="174"/>
      <c r="D15" s="174"/>
      <c r="E15" s="179"/>
      <c r="F15" s="179"/>
    </row>
    <row r="16" customHeight="1" spans="1:6">
      <c r="A16" s="184" t="s">
        <v>1671</v>
      </c>
      <c r="B16" s="176">
        <v>800</v>
      </c>
      <c r="C16" s="176">
        <v>800</v>
      </c>
      <c r="D16" s="176">
        <v>800</v>
      </c>
      <c r="E16" s="177">
        <f>D16/C16*100</f>
        <v>100</v>
      </c>
      <c r="F16" s="177">
        <v>160</v>
      </c>
    </row>
    <row r="17" customHeight="1" spans="1:6">
      <c r="A17" s="186"/>
      <c r="B17" s="187"/>
      <c r="C17" s="187"/>
      <c r="D17" s="187"/>
      <c r="E17" s="187"/>
      <c r="F17" s="187"/>
    </row>
  </sheetData>
  <mergeCells count="3">
    <mergeCell ref="A1:F1"/>
    <mergeCell ref="E2:F2"/>
    <mergeCell ref="A17:F17"/>
  </mergeCells>
  <printOptions horizontalCentered="1"/>
  <pageMargins left="0.511811023622047" right="0.511811023622047" top="0.590551181102362" bottom="0.551181102362205" header="0.31496062992126" footer="0.31496062992126"/>
  <pageSetup paperSize="9" firstPageNumber="90" orientation="portrait" useFirstPageNumber="1"/>
  <headerFooter>
    <oddFooter>&amp;C&amp;P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R21" sqref="R21"/>
    </sheetView>
  </sheetViews>
  <sheetFormatPr defaultColWidth="9" defaultRowHeight="24.9" customHeight="1" outlineLevelCol="5"/>
  <cols>
    <col min="1" max="1" width="28.8833333333333" style="170" customWidth="1"/>
    <col min="2" max="4" width="11.3333333333333" style="170" customWidth="1"/>
    <col min="5" max="6" width="11.3333333333333" style="171" customWidth="1"/>
    <col min="7" max="16384" width="9" style="170"/>
  </cols>
  <sheetData>
    <row r="1" ht="22.05" customHeight="1" spans="1:6">
      <c r="A1" s="39" t="s">
        <v>1722</v>
      </c>
      <c r="B1" s="39"/>
      <c r="C1" s="39"/>
      <c r="D1" s="39"/>
      <c r="E1" s="39"/>
      <c r="F1" s="39"/>
    </row>
    <row r="2" ht="20.1" customHeight="1" spans="1:6">
      <c r="A2" s="169"/>
      <c r="B2" s="169"/>
      <c r="C2" s="169"/>
      <c r="D2" s="169"/>
      <c r="E2" s="172" t="s">
        <v>44</v>
      </c>
      <c r="F2" s="172"/>
    </row>
    <row r="3" s="167" customFormat="1" customHeight="1" spans="1:6">
      <c r="A3" s="106" t="s">
        <v>45</v>
      </c>
      <c r="B3" s="106" t="s">
        <v>46</v>
      </c>
      <c r="C3" s="106" t="s">
        <v>47</v>
      </c>
      <c r="D3" s="106" t="s">
        <v>48</v>
      </c>
      <c r="E3" s="107" t="s">
        <v>49</v>
      </c>
      <c r="F3" s="107" t="s">
        <v>50</v>
      </c>
    </row>
    <row r="4" s="168" customFormat="1" customHeight="1" spans="1:6">
      <c r="A4" s="173" t="s">
        <v>721</v>
      </c>
      <c r="B4" s="174"/>
      <c r="C4" s="174"/>
      <c r="D4" s="174"/>
      <c r="E4" s="175"/>
      <c r="F4" s="175"/>
    </row>
    <row r="5" ht="24" customHeight="1" spans="1:6">
      <c r="A5" s="173" t="s">
        <v>1686</v>
      </c>
      <c r="B5" s="176"/>
      <c r="C5" s="176">
        <v>822</v>
      </c>
      <c r="D5" s="176">
        <v>822</v>
      </c>
      <c r="E5" s="177">
        <f>D5/C5*100</f>
        <v>100</v>
      </c>
      <c r="F5" s="177"/>
    </row>
    <row r="6" s="168" customFormat="1" ht="35.1" customHeight="1" spans="1:6">
      <c r="A6" s="173" t="s">
        <v>1687</v>
      </c>
      <c r="B6" s="176"/>
      <c r="C6" s="176">
        <v>22</v>
      </c>
      <c r="D6" s="176">
        <v>22</v>
      </c>
      <c r="E6" s="177">
        <f>D6/C6*100</f>
        <v>100</v>
      </c>
      <c r="F6" s="177"/>
    </row>
    <row r="7" s="169" customFormat="1" customHeight="1" spans="1:6">
      <c r="A7" s="178" t="s">
        <v>1688</v>
      </c>
      <c r="B7" s="174"/>
      <c r="C7" s="174"/>
      <c r="D7" s="174"/>
      <c r="E7" s="179"/>
      <c r="F7" s="177"/>
    </row>
    <row r="8" customHeight="1" spans="1:6">
      <c r="A8" s="178" t="s">
        <v>1689</v>
      </c>
      <c r="B8" s="174"/>
      <c r="C8" s="174"/>
      <c r="D8" s="174"/>
      <c r="E8" s="179"/>
      <c r="F8" s="179"/>
    </row>
    <row r="9" ht="35.1" customHeight="1" spans="1:6">
      <c r="A9" s="178" t="s">
        <v>1690</v>
      </c>
      <c r="B9" s="174"/>
      <c r="C9" s="174"/>
      <c r="D9" s="174"/>
      <c r="E9" s="179"/>
      <c r="F9" s="179"/>
    </row>
    <row r="10" ht="30" customHeight="1" spans="1:6">
      <c r="A10" s="178" t="s">
        <v>1691</v>
      </c>
      <c r="B10" s="174"/>
      <c r="C10" s="174"/>
      <c r="D10" s="174"/>
      <c r="E10" s="179"/>
      <c r="F10" s="179"/>
    </row>
    <row r="11" ht="35.1" customHeight="1" spans="1:6">
      <c r="A11" s="178" t="s">
        <v>1692</v>
      </c>
      <c r="B11" s="174"/>
      <c r="C11" s="174">
        <v>22</v>
      </c>
      <c r="D11" s="174">
        <v>22</v>
      </c>
      <c r="E11" s="179">
        <f>D11/C11*100</f>
        <v>100</v>
      </c>
      <c r="F11" s="179"/>
    </row>
    <row r="12" s="168" customFormat="1" customHeight="1" spans="1:6">
      <c r="A12" s="178" t="s">
        <v>1693</v>
      </c>
      <c r="B12" s="176"/>
      <c r="C12" s="174"/>
      <c r="D12" s="174"/>
      <c r="E12" s="179"/>
      <c r="F12" s="179"/>
    </row>
    <row r="13" customHeight="1" spans="1:6">
      <c r="A13" s="178" t="s">
        <v>1694</v>
      </c>
      <c r="B13" s="174"/>
      <c r="C13" s="174"/>
      <c r="D13" s="174"/>
      <c r="E13" s="179"/>
      <c r="F13" s="179"/>
    </row>
    <row r="14" customHeight="1" spans="1:6">
      <c r="A14" s="178" t="s">
        <v>1695</v>
      </c>
      <c r="B14" s="174"/>
      <c r="C14" s="174"/>
      <c r="D14" s="174"/>
      <c r="E14" s="179"/>
      <c r="F14" s="179"/>
    </row>
    <row r="15" customHeight="1" spans="1:6">
      <c r="A15" s="178" t="s">
        <v>1696</v>
      </c>
      <c r="B15" s="174"/>
      <c r="C15" s="174"/>
      <c r="D15" s="174"/>
      <c r="E15" s="179"/>
      <c r="F15" s="179"/>
    </row>
    <row r="16" s="168" customFormat="1" ht="28.05" customHeight="1" spans="1:6">
      <c r="A16" s="178" t="s">
        <v>1697</v>
      </c>
      <c r="B16" s="176"/>
      <c r="C16" s="174"/>
      <c r="D16" s="174"/>
      <c r="E16" s="179"/>
      <c r="F16" s="179"/>
    </row>
    <row r="17" customHeight="1" spans="1:6">
      <c r="A17" s="173" t="s">
        <v>1698</v>
      </c>
      <c r="B17" s="174"/>
      <c r="C17" s="176">
        <v>800</v>
      </c>
      <c r="D17" s="176">
        <v>800</v>
      </c>
      <c r="E17" s="177">
        <f>D17/C17*100</f>
        <v>100</v>
      </c>
      <c r="F17" s="179"/>
    </row>
    <row r="18" s="168" customFormat="1" ht="24" customHeight="1" spans="1:6">
      <c r="A18" s="178" t="s">
        <v>1699</v>
      </c>
      <c r="B18" s="174"/>
      <c r="C18" s="174"/>
      <c r="D18" s="174"/>
      <c r="E18" s="179"/>
      <c r="F18" s="179"/>
    </row>
    <row r="19" customHeight="1" spans="1:6">
      <c r="A19" s="178" t="s">
        <v>1700</v>
      </c>
      <c r="B19" s="174"/>
      <c r="C19" s="174"/>
      <c r="D19" s="174"/>
      <c r="E19" s="179"/>
      <c r="F19" s="179"/>
    </row>
    <row r="20" customHeight="1" spans="1:6">
      <c r="A20" s="178" t="s">
        <v>1701</v>
      </c>
      <c r="B20" s="174"/>
      <c r="C20" s="174"/>
      <c r="D20" s="174"/>
      <c r="E20" s="179"/>
      <c r="F20" s="179"/>
    </row>
    <row r="21" ht="27" customHeight="1" spans="1:6">
      <c r="A21" s="178" t="s">
        <v>1702</v>
      </c>
      <c r="B21" s="174"/>
      <c r="C21" s="174"/>
      <c r="D21" s="174"/>
      <c r="E21" s="179"/>
      <c r="F21" s="179"/>
    </row>
    <row r="22" s="168" customFormat="1" ht="25.05" customHeight="1" spans="1:6">
      <c r="A22" s="178" t="s">
        <v>1703</v>
      </c>
      <c r="B22" s="174"/>
      <c r="C22" s="174"/>
      <c r="D22" s="174"/>
      <c r="E22" s="179"/>
      <c r="F22" s="179"/>
    </row>
    <row r="23" s="167" customFormat="1" customHeight="1" spans="1:6">
      <c r="A23" s="178" t="s">
        <v>1704</v>
      </c>
      <c r="B23" s="176"/>
      <c r="C23" s="176"/>
      <c r="D23" s="176"/>
      <c r="E23" s="179"/>
      <c r="F23" s="179"/>
    </row>
    <row r="24" s="47" customFormat="1" customHeight="1" spans="1:6">
      <c r="A24" s="180" t="s">
        <v>1705</v>
      </c>
      <c r="B24" s="181"/>
      <c r="C24" s="181"/>
      <c r="D24" s="182"/>
      <c r="E24" s="179"/>
      <c r="F24" s="179"/>
    </row>
    <row r="25" s="47" customFormat="1" customHeight="1" spans="1:6">
      <c r="A25" s="180" t="s">
        <v>1706</v>
      </c>
      <c r="B25" s="181"/>
      <c r="C25" s="174">
        <v>800</v>
      </c>
      <c r="D25" s="174">
        <v>800</v>
      </c>
      <c r="E25" s="179">
        <f>D25/C25*100</f>
        <v>100</v>
      </c>
      <c r="F25" s="179"/>
    </row>
    <row r="26" s="47" customFormat="1" customHeight="1" spans="1:6">
      <c r="A26" s="183" t="s">
        <v>1707</v>
      </c>
      <c r="B26" s="181"/>
      <c r="C26" s="181"/>
      <c r="D26" s="182"/>
      <c r="E26" s="179"/>
      <c r="F26" s="179"/>
    </row>
    <row r="27" s="47" customFormat="1" customHeight="1" spans="1:6">
      <c r="A27" s="183" t="s">
        <v>1708</v>
      </c>
      <c r="B27" s="181"/>
      <c r="C27" s="181"/>
      <c r="D27" s="182"/>
      <c r="E27" s="179"/>
      <c r="F27" s="179"/>
    </row>
    <row r="28" s="47" customFormat="1" customHeight="1" spans="1:6">
      <c r="A28" s="184" t="s">
        <v>1671</v>
      </c>
      <c r="B28" s="176"/>
      <c r="C28" s="176">
        <v>822</v>
      </c>
      <c r="D28" s="176">
        <v>822</v>
      </c>
      <c r="E28" s="177">
        <f>D28/C28*100</f>
        <v>100</v>
      </c>
      <c r="F28" s="177"/>
    </row>
    <row r="29" customHeight="1" spans="1:6">
      <c r="A29" s="185"/>
      <c r="B29" s="185"/>
      <c r="C29" s="185"/>
      <c r="D29" s="185"/>
      <c r="E29" s="185"/>
      <c r="F29" s="185"/>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91" orientation="portrait" useFirstPageNumber="1"/>
  <headerFooter>
    <oddFooter>&amp;C&amp;P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P22" sqref="P22"/>
    </sheetView>
  </sheetViews>
  <sheetFormatPr defaultColWidth="9" defaultRowHeight="24.9" customHeight="1" outlineLevelCol="3"/>
  <cols>
    <col min="1" max="1" width="29.8833333333333" style="90" customWidth="1"/>
    <col min="2" max="2" width="11.3333333333333" style="156" customWidth="1"/>
    <col min="3" max="3" width="29.8833333333333" style="90" customWidth="1"/>
    <col min="4" max="4" width="11.3333333333333" style="156" customWidth="1"/>
    <col min="5" max="16384" width="9" style="90"/>
  </cols>
  <sheetData>
    <row r="1" ht="30" customHeight="1" spans="1:4">
      <c r="A1" s="84" t="s">
        <v>1709</v>
      </c>
      <c r="B1" s="39"/>
      <c r="C1" s="39"/>
      <c r="D1" s="39"/>
    </row>
    <row r="2" ht="20.1" customHeight="1" spans="3:4">
      <c r="C2" s="157" t="s">
        <v>1670</v>
      </c>
      <c r="D2" s="157"/>
    </row>
    <row r="3" s="154" customFormat="1" customHeight="1" spans="1:4">
      <c r="A3" s="92" t="s">
        <v>45</v>
      </c>
      <c r="B3" s="158" t="s">
        <v>48</v>
      </c>
      <c r="C3" s="92" t="s">
        <v>45</v>
      </c>
      <c r="D3" s="159" t="s">
        <v>1710</v>
      </c>
    </row>
    <row r="4" customHeight="1" spans="1:4">
      <c r="A4" s="160" t="s">
        <v>1711</v>
      </c>
      <c r="B4" s="161">
        <v>800</v>
      </c>
      <c r="C4" s="162" t="s">
        <v>1712</v>
      </c>
      <c r="D4" s="112">
        <v>822</v>
      </c>
    </row>
    <row r="5" customHeight="1" spans="1:4">
      <c r="A5" s="160" t="s">
        <v>1713</v>
      </c>
      <c r="B5" s="161">
        <v>7</v>
      </c>
      <c r="C5" s="163" t="s">
        <v>1714</v>
      </c>
      <c r="D5" s="112"/>
    </row>
    <row r="6" customHeight="1" spans="1:4">
      <c r="A6" s="160" t="s">
        <v>1715</v>
      </c>
      <c r="B6" s="161"/>
      <c r="C6" s="162" t="s">
        <v>1716</v>
      </c>
      <c r="D6" s="112"/>
    </row>
    <row r="7" customHeight="1" spans="1:4">
      <c r="A7" s="160" t="s">
        <v>1717</v>
      </c>
      <c r="B7" s="161">
        <v>15</v>
      </c>
      <c r="C7" s="162" t="s">
        <v>1718</v>
      </c>
      <c r="D7" s="112"/>
    </row>
    <row r="8" customHeight="1" spans="1:4">
      <c r="A8" s="160"/>
      <c r="B8" s="112"/>
      <c r="C8" s="162" t="s">
        <v>1719</v>
      </c>
      <c r="D8" s="112"/>
    </row>
    <row r="9" s="155" customFormat="1" customHeight="1" spans="1:4">
      <c r="A9" s="164" t="s">
        <v>1720</v>
      </c>
      <c r="B9" s="165">
        <v>822</v>
      </c>
      <c r="C9" s="166" t="s">
        <v>268</v>
      </c>
      <c r="D9" s="165">
        <v>822</v>
      </c>
    </row>
  </sheetData>
  <mergeCells count="2">
    <mergeCell ref="A1:D1"/>
    <mergeCell ref="C2:D2"/>
  </mergeCells>
  <printOptions horizontalCentered="1"/>
  <pageMargins left="0.511811023622047" right="0.511811023622047" top="0.590551181102362" bottom="0.551181102362205" header="0.31496062992126" footer="0.31496062992126"/>
  <pageSetup paperSize="9" firstPageNumber="92" orientation="portrait" useFirstPageNumber="1"/>
  <headerFooter>
    <oddFooter>&amp;C&amp;P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14"/>
  <sheetViews>
    <sheetView workbookViewId="0">
      <selection activeCell="M22" sqref="M22"/>
    </sheetView>
  </sheetViews>
  <sheetFormatPr defaultColWidth="9" defaultRowHeight="24.9" customHeight="1"/>
  <cols>
    <col min="1" max="1" width="42.25" style="86" customWidth="1"/>
    <col min="2" max="2" width="15" style="86" customWidth="1"/>
    <col min="3" max="3" width="17.125" style="86" customWidth="1"/>
    <col min="4" max="4" width="33.875" style="86" customWidth="1"/>
    <col min="5" max="5" width="10.1083333333333" style="86" customWidth="1"/>
    <col min="6" max="6" width="11.4416666666667" style="86" customWidth="1"/>
    <col min="7" max="16371" width="9" style="86"/>
    <col min="16372" max="16384" width="9" style="47"/>
  </cols>
  <sheetData>
    <row r="1" s="86" customFormat="1" ht="30" customHeight="1" spans="1:6">
      <c r="A1" s="137" t="s">
        <v>1723</v>
      </c>
      <c r="B1" s="138"/>
      <c r="C1" s="138"/>
      <c r="D1" s="138"/>
      <c r="E1"/>
      <c r="F1"/>
    </row>
    <row r="2" s="86" customFormat="1" ht="20.1" customHeight="1" spans="1:6">
      <c r="A2" s="139"/>
      <c r="B2" s="140"/>
      <c r="C2" s="140"/>
      <c r="D2" s="141" t="s">
        <v>1724</v>
      </c>
      <c r="E2"/>
      <c r="F2"/>
    </row>
    <row r="3" s="87" customFormat="1" customHeight="1" spans="1:6">
      <c r="A3" s="142" t="s">
        <v>1725</v>
      </c>
      <c r="B3" s="143" t="s">
        <v>1726</v>
      </c>
      <c r="C3" s="143" t="s">
        <v>1727</v>
      </c>
      <c r="D3" s="143" t="s">
        <v>1728</v>
      </c>
      <c r="E3"/>
      <c r="F3"/>
    </row>
    <row r="4" s="87" customFormat="1" customHeight="1" spans="1:6">
      <c r="A4" s="144" t="s">
        <v>1729</v>
      </c>
      <c r="B4" s="145"/>
      <c r="C4" s="145"/>
      <c r="D4" s="145"/>
      <c r="E4"/>
      <c r="F4"/>
    </row>
    <row r="5" s="86" customFormat="1" customHeight="1" spans="1:6">
      <c r="A5" s="146" t="s">
        <v>1730</v>
      </c>
      <c r="B5" s="145"/>
      <c r="C5" s="145"/>
      <c r="D5" s="145"/>
      <c r="E5"/>
      <c r="F5"/>
    </row>
    <row r="6" s="86" customFormat="1" customHeight="1" spans="1:6">
      <c r="A6" s="147" t="s">
        <v>1731</v>
      </c>
      <c r="B6" s="145"/>
      <c r="C6" s="145"/>
      <c r="D6" s="145"/>
      <c r="E6"/>
      <c r="F6"/>
    </row>
    <row r="7" s="86" customFormat="1" ht="35.1" customHeight="1" spans="1:6">
      <c r="A7" s="147" t="s">
        <v>1732</v>
      </c>
      <c r="B7" s="145"/>
      <c r="C7" s="145"/>
      <c r="D7" s="145"/>
      <c r="E7"/>
      <c r="F7"/>
    </row>
    <row r="8" s="88" customFormat="1" customHeight="1" spans="1:16371">
      <c r="A8" s="147" t="s">
        <v>1733</v>
      </c>
      <c r="B8" s="145"/>
      <c r="C8" s="145"/>
      <c r="D8" s="145"/>
      <c r="E8"/>
      <c r="F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4">
      <c r="A9" s="147" t="s">
        <v>1733</v>
      </c>
      <c r="B9" s="145"/>
      <c r="C9" s="145"/>
      <c r="D9" s="145"/>
    </row>
    <row r="10" customHeight="1" spans="1:4">
      <c r="A10" s="147" t="s">
        <v>1733</v>
      </c>
      <c r="B10" s="145"/>
      <c r="C10" s="145"/>
      <c r="D10" s="145"/>
    </row>
    <row r="11" customHeight="1" spans="1:4">
      <c r="A11" s="147" t="s">
        <v>1734</v>
      </c>
      <c r="B11" s="145"/>
      <c r="C11" s="145"/>
      <c r="D11" s="145"/>
    </row>
    <row r="12" customHeight="1" spans="1:4">
      <c r="A12" s="146"/>
      <c r="B12" s="148"/>
      <c r="C12" s="149"/>
      <c r="D12" s="150"/>
    </row>
    <row r="13" customHeight="1" spans="1:4">
      <c r="A13" s="151" t="s">
        <v>1671</v>
      </c>
      <c r="B13" s="152"/>
      <c r="C13" s="152"/>
      <c r="D13" s="150"/>
    </row>
    <row r="14" customHeight="1" spans="1:4">
      <c r="A14" s="153" t="s">
        <v>1735</v>
      </c>
      <c r="B14" s="153"/>
      <c r="C14" s="153"/>
      <c r="D14" s="153"/>
    </row>
  </sheetData>
  <mergeCells count="1">
    <mergeCell ref="A1:D1"/>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P21" sqref="P21"/>
    </sheetView>
  </sheetViews>
  <sheetFormatPr defaultColWidth="9" defaultRowHeight="24.9" customHeight="1"/>
  <cols>
    <col min="1" max="1" width="41" style="86" customWidth="1"/>
    <col min="2" max="2" width="15" style="86" customWidth="1"/>
    <col min="3" max="3" width="17.125" style="86" customWidth="1"/>
    <col min="4" max="4" width="16.875" style="86" customWidth="1"/>
    <col min="5" max="5" width="13.875" style="86" customWidth="1"/>
    <col min="6" max="6" width="11.4416666666667" style="86" customWidth="1"/>
    <col min="7" max="16371" width="9" style="86"/>
    <col min="16372" max="16384" width="9" style="47"/>
  </cols>
  <sheetData>
    <row r="1" s="86" customFormat="1" ht="30" customHeight="1" spans="1:6">
      <c r="A1" s="39" t="s">
        <v>1736</v>
      </c>
      <c r="B1" s="39"/>
      <c r="C1" s="39"/>
      <c r="D1" s="39"/>
      <c r="E1" s="39"/>
      <c r="F1" s="39"/>
    </row>
    <row r="2" s="86" customFormat="1" ht="20.1" customHeight="1" spans="1:6">
      <c r="A2" s="123"/>
      <c r="B2" s="124"/>
      <c r="C2" s="124"/>
      <c r="D2" s="125"/>
      <c r="E2" s="126" t="s">
        <v>44</v>
      </c>
      <c r="F2" s="126"/>
    </row>
    <row r="3" s="87" customFormat="1" customHeight="1" spans="1:6">
      <c r="A3" s="106" t="s">
        <v>45</v>
      </c>
      <c r="B3" s="106" t="s">
        <v>46</v>
      </c>
      <c r="C3" s="106" t="s">
        <v>47</v>
      </c>
      <c r="D3" s="106" t="s">
        <v>48</v>
      </c>
      <c r="E3" s="107" t="s">
        <v>49</v>
      </c>
      <c r="F3" s="107" t="s">
        <v>50</v>
      </c>
    </row>
    <row r="4" s="87" customFormat="1" customHeight="1" spans="1:6">
      <c r="A4" s="127" t="s">
        <v>1737</v>
      </c>
      <c r="B4" s="128"/>
      <c r="C4" s="128"/>
      <c r="D4" s="128"/>
      <c r="E4" s="129"/>
      <c r="F4" s="129"/>
    </row>
    <row r="5" s="86" customFormat="1" customHeight="1" spans="1:6">
      <c r="A5" s="130" t="s">
        <v>1738</v>
      </c>
      <c r="B5" s="131"/>
      <c r="C5" s="132"/>
      <c r="D5" s="132"/>
      <c r="E5" s="133"/>
      <c r="F5" s="133"/>
    </row>
    <row r="6" s="86" customFormat="1" customHeight="1" spans="1:6">
      <c r="A6" s="130" t="s">
        <v>1739</v>
      </c>
      <c r="B6" s="131"/>
      <c r="C6" s="132"/>
      <c r="D6" s="131"/>
      <c r="E6" s="133"/>
      <c r="F6" s="133"/>
    </row>
    <row r="7" s="86" customFormat="1" ht="35.1" customHeight="1" spans="1:6">
      <c r="A7" s="130" t="s">
        <v>1740</v>
      </c>
      <c r="B7" s="131"/>
      <c r="C7" s="132"/>
      <c r="D7" s="132"/>
      <c r="E7" s="133"/>
      <c r="F7" s="133"/>
    </row>
    <row r="8" s="88" customFormat="1" customHeight="1" spans="1:16371">
      <c r="A8" s="130" t="s">
        <v>1741</v>
      </c>
      <c r="B8" s="131"/>
      <c r="C8" s="132"/>
      <c r="D8" s="132"/>
      <c r="E8" s="133"/>
      <c r="F8" s="133"/>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130" t="s">
        <v>1742</v>
      </c>
      <c r="B9" s="131"/>
      <c r="C9" s="132"/>
      <c r="D9" s="132"/>
      <c r="E9" s="133"/>
      <c r="F9" s="133"/>
    </row>
    <row r="10" customHeight="1" spans="1:6">
      <c r="A10" s="130" t="s">
        <v>1743</v>
      </c>
      <c r="B10" s="131"/>
      <c r="C10" s="132"/>
      <c r="D10" s="132"/>
      <c r="E10" s="133"/>
      <c r="F10" s="133"/>
    </row>
    <row r="11" customHeight="1" spans="1:6">
      <c r="A11" s="130" t="s">
        <v>1744</v>
      </c>
      <c r="B11" s="131"/>
      <c r="C11" s="134"/>
      <c r="D11" s="131"/>
      <c r="E11" s="133"/>
      <c r="F11" s="133"/>
    </row>
    <row r="12" customHeight="1" spans="1:6">
      <c r="A12" s="127" t="s">
        <v>1745</v>
      </c>
      <c r="B12" s="135"/>
      <c r="C12" s="135"/>
      <c r="D12" s="135"/>
      <c r="E12" s="129"/>
      <c r="F12" s="129"/>
    </row>
    <row r="13" customHeight="1" spans="1:6">
      <c r="A13" s="130" t="s">
        <v>1746</v>
      </c>
      <c r="B13" s="132"/>
      <c r="C13" s="132"/>
      <c r="D13" s="132"/>
      <c r="E13" s="133"/>
      <c r="F13" s="133"/>
    </row>
    <row r="14" customHeight="1" spans="1:6">
      <c r="A14" s="130" t="s">
        <v>1739</v>
      </c>
      <c r="B14" s="132"/>
      <c r="C14" s="132"/>
      <c r="D14" s="132"/>
      <c r="E14" s="133"/>
      <c r="F14" s="133"/>
    </row>
    <row r="15" customHeight="1" spans="1:6">
      <c r="A15" s="130" t="s">
        <v>1740</v>
      </c>
      <c r="B15" s="132"/>
      <c r="C15" s="132"/>
      <c r="D15" s="132"/>
      <c r="E15" s="133"/>
      <c r="F15" s="133"/>
    </row>
    <row r="16" customHeight="1" spans="1:6">
      <c r="A16" s="130" t="s">
        <v>1741</v>
      </c>
      <c r="B16" s="132"/>
      <c r="C16" s="132"/>
      <c r="D16" s="132"/>
      <c r="E16" s="133"/>
      <c r="F16" s="133"/>
    </row>
    <row r="17" customHeight="1" spans="1:6">
      <c r="A17" s="130" t="s">
        <v>1742</v>
      </c>
      <c r="B17" s="132"/>
      <c r="C17" s="132"/>
      <c r="D17" s="132"/>
      <c r="E17" s="133"/>
      <c r="F17" s="133"/>
    </row>
    <row r="18" customHeight="1" spans="1:6">
      <c r="A18" s="130" t="s">
        <v>1743</v>
      </c>
      <c r="B18" s="132"/>
      <c r="C18" s="132"/>
      <c r="D18" s="132"/>
      <c r="E18" s="133"/>
      <c r="F18" s="133"/>
    </row>
    <row r="19" customHeight="1" spans="1:6">
      <c r="A19" s="130" t="s">
        <v>1744</v>
      </c>
      <c r="B19" s="132"/>
      <c r="C19" s="132"/>
      <c r="D19" s="132"/>
      <c r="E19" s="133"/>
      <c r="F19" s="133"/>
    </row>
    <row r="20" customHeight="1" spans="1:6">
      <c r="A20" s="127" t="s">
        <v>1747</v>
      </c>
      <c r="B20" s="135"/>
      <c r="C20" s="135"/>
      <c r="D20" s="135"/>
      <c r="E20" s="129"/>
      <c r="F20" s="129"/>
    </row>
    <row r="21" customHeight="1" spans="1:6">
      <c r="A21" s="130" t="s">
        <v>1746</v>
      </c>
      <c r="B21" s="132"/>
      <c r="C21" s="132"/>
      <c r="D21" s="132"/>
      <c r="E21" s="133"/>
      <c r="F21" s="133"/>
    </row>
    <row r="22" customHeight="1" spans="1:6">
      <c r="A22" s="130" t="s">
        <v>1739</v>
      </c>
      <c r="B22" s="132"/>
      <c r="C22" s="132"/>
      <c r="D22" s="132"/>
      <c r="E22" s="133"/>
      <c r="F22" s="133"/>
    </row>
    <row r="23" customHeight="1" spans="1:6">
      <c r="A23" s="130" t="s">
        <v>1740</v>
      </c>
      <c r="B23" s="132"/>
      <c r="C23" s="132"/>
      <c r="D23" s="132"/>
      <c r="E23" s="133"/>
      <c r="F23" s="133"/>
    </row>
    <row r="24" customHeight="1" spans="1:6">
      <c r="A24" s="130" t="s">
        <v>1741</v>
      </c>
      <c r="B24" s="132"/>
      <c r="C24" s="132"/>
      <c r="D24" s="132"/>
      <c r="E24" s="133"/>
      <c r="F24" s="133"/>
    </row>
    <row r="25" customHeight="1" spans="1:6">
      <c r="A25" s="130" t="s">
        <v>1742</v>
      </c>
      <c r="B25" s="132"/>
      <c r="C25" s="132"/>
      <c r="D25" s="132"/>
      <c r="E25" s="133"/>
      <c r="F25" s="133"/>
    </row>
    <row r="26" customHeight="1" spans="1:6">
      <c r="A26" s="130" t="s">
        <v>1743</v>
      </c>
      <c r="B26" s="132"/>
      <c r="C26" s="132"/>
      <c r="D26" s="132"/>
      <c r="E26" s="133"/>
      <c r="F26" s="133"/>
    </row>
    <row r="27" customHeight="1" spans="1:6">
      <c r="A27" s="130" t="s">
        <v>1744</v>
      </c>
      <c r="B27" s="132"/>
      <c r="C27" s="132"/>
      <c r="D27" s="132"/>
      <c r="E27" s="133"/>
      <c r="F27" s="133"/>
    </row>
    <row r="28" customHeight="1" spans="1:6">
      <c r="A28" s="136" t="s">
        <v>1671</v>
      </c>
      <c r="B28" s="128"/>
      <c r="C28" s="128"/>
      <c r="D28" s="128"/>
      <c r="E28" s="129"/>
      <c r="F28" s="129"/>
    </row>
    <row r="29" customHeight="1" spans="1:6">
      <c r="A29" s="118" t="s">
        <v>1748</v>
      </c>
      <c r="B29" s="119"/>
      <c r="C29" s="119"/>
      <c r="D29" s="120"/>
      <c r="E29" s="121"/>
      <c r="F29" s="122"/>
    </row>
  </sheetData>
  <mergeCells count="3">
    <mergeCell ref="A1:F1"/>
    <mergeCell ref="E2:F2"/>
    <mergeCell ref="A29:F2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topLeftCell="A5" workbookViewId="0">
      <selection activeCell="P22" sqref="P22"/>
    </sheetView>
  </sheetViews>
  <sheetFormatPr defaultColWidth="9" defaultRowHeight="24.9" customHeight="1"/>
  <cols>
    <col min="1" max="1" width="41" style="86" customWidth="1"/>
    <col min="2" max="2" width="15" style="86" customWidth="1"/>
    <col min="3" max="3" width="17.125" style="86" customWidth="1"/>
    <col min="4" max="4" width="16.875" style="86" customWidth="1"/>
    <col min="5" max="5" width="13.875" style="86" customWidth="1"/>
    <col min="6" max="6" width="11.4416666666667" style="86" customWidth="1"/>
    <col min="7" max="16371" width="9" style="86"/>
    <col min="16372" max="16384" width="9" style="47"/>
  </cols>
  <sheetData>
    <row r="1" s="86" customFormat="1" ht="30" customHeight="1" spans="1:6">
      <c r="A1" s="39" t="s">
        <v>1749</v>
      </c>
      <c r="B1" s="39"/>
      <c r="C1" s="39"/>
      <c r="D1" s="39"/>
      <c r="E1" s="39"/>
      <c r="F1" s="39"/>
    </row>
    <row r="2" s="86" customFormat="1" ht="20.1" customHeight="1" spans="1:6">
      <c r="A2" s="102"/>
      <c r="B2" s="103"/>
      <c r="C2" s="104"/>
      <c r="D2" s="104"/>
      <c r="E2" s="105" t="s">
        <v>44</v>
      </c>
      <c r="F2" s="105"/>
    </row>
    <row r="3" s="87" customFormat="1" customHeight="1" spans="1:6">
      <c r="A3" s="106" t="s">
        <v>45</v>
      </c>
      <c r="B3" s="106" t="s">
        <v>46</v>
      </c>
      <c r="C3" s="106" t="s">
        <v>47</v>
      </c>
      <c r="D3" s="106" t="s">
        <v>48</v>
      </c>
      <c r="E3" s="107" t="s">
        <v>49</v>
      </c>
      <c r="F3" s="107" t="s">
        <v>50</v>
      </c>
    </row>
    <row r="4" s="87" customFormat="1" customHeight="1" spans="1:6">
      <c r="A4" s="108" t="s">
        <v>1750</v>
      </c>
      <c r="B4" s="109"/>
      <c r="C4" s="109"/>
      <c r="D4" s="109"/>
      <c r="E4" s="110"/>
      <c r="F4" s="110"/>
    </row>
    <row r="5" s="86" customFormat="1" customHeight="1" spans="1:6">
      <c r="A5" s="111" t="s">
        <v>1751</v>
      </c>
      <c r="B5" s="112"/>
      <c r="C5" s="112"/>
      <c r="D5" s="112"/>
      <c r="E5" s="113"/>
      <c r="F5" s="113"/>
    </row>
    <row r="6" s="86" customFormat="1" customHeight="1" spans="1:6">
      <c r="A6" s="111" t="s">
        <v>1752</v>
      </c>
      <c r="B6" s="112"/>
      <c r="C6" s="112"/>
      <c r="D6" s="112"/>
      <c r="E6" s="113"/>
      <c r="F6" s="113"/>
    </row>
    <row r="7" s="86" customFormat="1" ht="35.1" customHeight="1" spans="1:6">
      <c r="A7" s="111" t="s">
        <v>1753</v>
      </c>
      <c r="B7" s="114"/>
      <c r="C7" s="112"/>
      <c r="D7" s="114"/>
      <c r="E7" s="113"/>
      <c r="F7" s="113"/>
    </row>
    <row r="8" s="88" customFormat="1" customHeight="1" spans="1:16371">
      <c r="A8" s="111" t="s">
        <v>1754</v>
      </c>
      <c r="B8" s="115"/>
      <c r="C8" s="112"/>
      <c r="D8" s="115"/>
      <c r="E8" s="113"/>
      <c r="F8" s="113"/>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108" t="s">
        <v>1755</v>
      </c>
      <c r="B9" s="109"/>
      <c r="C9" s="109"/>
      <c r="D9" s="116"/>
      <c r="E9" s="110"/>
      <c r="F9" s="110"/>
    </row>
    <row r="10" customHeight="1" spans="1:6">
      <c r="A10" s="111" t="s">
        <v>1756</v>
      </c>
      <c r="B10" s="112"/>
      <c r="C10" s="112"/>
      <c r="D10" s="112"/>
      <c r="E10" s="113"/>
      <c r="F10" s="113"/>
    </row>
    <row r="11" customHeight="1" spans="1:6">
      <c r="A11" s="111" t="s">
        <v>1752</v>
      </c>
      <c r="B11" s="112"/>
      <c r="C11" s="112"/>
      <c r="D11" s="112"/>
      <c r="E11" s="113"/>
      <c r="F11" s="113"/>
    </row>
    <row r="12" customHeight="1" spans="1:6">
      <c r="A12" s="111" t="s">
        <v>1753</v>
      </c>
      <c r="B12" s="112"/>
      <c r="C12" s="112"/>
      <c r="D12" s="112"/>
      <c r="E12" s="113"/>
      <c r="F12" s="113"/>
    </row>
    <row r="13" customHeight="1" spans="1:6">
      <c r="A13" s="111" t="s">
        <v>1754</v>
      </c>
      <c r="B13" s="112"/>
      <c r="C13" s="112"/>
      <c r="D13" s="112"/>
      <c r="E13" s="113"/>
      <c r="F13" s="113"/>
    </row>
    <row r="14" customHeight="1" spans="1:6">
      <c r="A14" s="108" t="s">
        <v>1757</v>
      </c>
      <c r="B14" s="109"/>
      <c r="C14" s="109"/>
      <c r="D14" s="109"/>
      <c r="E14" s="110"/>
      <c r="F14" s="110"/>
    </row>
    <row r="15" customHeight="1" spans="1:6">
      <c r="A15" s="111" t="s">
        <v>1756</v>
      </c>
      <c r="B15" s="112"/>
      <c r="C15" s="112"/>
      <c r="D15" s="112"/>
      <c r="E15" s="113"/>
      <c r="F15" s="113"/>
    </row>
    <row r="16" customHeight="1" spans="1:6">
      <c r="A16" s="111" t="s">
        <v>1758</v>
      </c>
      <c r="B16" s="112"/>
      <c r="C16" s="112"/>
      <c r="D16" s="112"/>
      <c r="E16" s="113"/>
      <c r="F16" s="113"/>
    </row>
    <row r="17" customHeight="1" spans="1:6">
      <c r="A17" s="111" t="s">
        <v>1753</v>
      </c>
      <c r="B17" s="112"/>
      <c r="C17" s="112"/>
      <c r="D17" s="112"/>
      <c r="E17" s="113"/>
      <c r="F17" s="113"/>
    </row>
    <row r="18" customHeight="1" spans="1:6">
      <c r="A18" s="117" t="s">
        <v>1759</v>
      </c>
      <c r="B18" s="109"/>
      <c r="C18" s="109"/>
      <c r="D18" s="109"/>
      <c r="E18" s="110"/>
      <c r="F18" s="110"/>
    </row>
    <row r="19" customHeight="1" spans="1:6">
      <c r="A19" s="118" t="s">
        <v>1760</v>
      </c>
      <c r="B19" s="119"/>
      <c r="C19" s="119"/>
      <c r="D19" s="120"/>
      <c r="E19" s="121"/>
      <c r="F19" s="122"/>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3">
    <mergeCell ref="A1:F1"/>
    <mergeCell ref="E2:F2"/>
    <mergeCell ref="A19:F1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332"/>
  <sheetViews>
    <sheetView showZeros="0" workbookViewId="0">
      <selection activeCell="H19" sqref="H19"/>
    </sheetView>
  </sheetViews>
  <sheetFormatPr defaultColWidth="9" defaultRowHeight="24.6" customHeight="1"/>
  <cols>
    <col min="1" max="1" width="28.8833333333333" style="212" customWidth="1"/>
    <col min="2" max="2" width="11.3333333333333" style="90" customWidth="1"/>
    <col min="3" max="3" width="11.3333333333333" style="156" customWidth="1"/>
    <col min="4" max="5" width="11.3333333333333" style="90" customWidth="1"/>
    <col min="6" max="6" width="11.3333333333333" style="327" customWidth="1"/>
    <col min="7" max="16384" width="9" style="90"/>
  </cols>
  <sheetData>
    <row r="1" ht="30" customHeight="1" spans="1:6">
      <c r="A1" s="328" t="s">
        <v>78</v>
      </c>
      <c r="B1" s="329"/>
      <c r="C1" s="329"/>
      <c r="D1" s="329"/>
      <c r="E1" s="329"/>
      <c r="F1" s="329"/>
    </row>
    <row r="2" ht="20.1" customHeight="1" spans="4:6">
      <c r="D2" s="330"/>
      <c r="E2" s="105" t="s">
        <v>44</v>
      </c>
      <c r="F2" s="105"/>
    </row>
    <row r="3" customHeight="1" spans="1:6">
      <c r="A3" s="106" t="s">
        <v>45</v>
      </c>
      <c r="B3" s="106" t="s">
        <v>46</v>
      </c>
      <c r="C3" s="106" t="s">
        <v>47</v>
      </c>
      <c r="D3" s="106" t="s">
        <v>48</v>
      </c>
      <c r="E3" s="106" t="s">
        <v>49</v>
      </c>
      <c r="F3" s="106" t="s">
        <v>50</v>
      </c>
    </row>
    <row r="4" customHeight="1" spans="1:6">
      <c r="A4" s="256" t="s">
        <v>79</v>
      </c>
      <c r="B4" s="174">
        <v>26144</v>
      </c>
      <c r="C4" s="174">
        <v>32751</v>
      </c>
      <c r="D4" s="174">
        <v>32044</v>
      </c>
      <c r="E4" s="254">
        <f t="shared" ref="E4:E28" si="0">(D4/C4)*100</f>
        <v>97.8412872889377</v>
      </c>
      <c r="F4" s="255">
        <v>131.053944623942</v>
      </c>
    </row>
    <row r="5" customHeight="1" spans="1:6">
      <c r="A5" s="256" t="s">
        <v>80</v>
      </c>
      <c r="B5" s="174">
        <v>0</v>
      </c>
      <c r="C5" s="174">
        <v>0</v>
      </c>
      <c r="D5" s="174">
        <v>0</v>
      </c>
      <c r="E5" s="254"/>
      <c r="F5" s="255"/>
    </row>
    <row r="6" customHeight="1" spans="1:6">
      <c r="A6" s="256" t="s">
        <v>81</v>
      </c>
      <c r="B6" s="174">
        <v>0</v>
      </c>
      <c r="C6" s="174">
        <v>315</v>
      </c>
      <c r="D6" s="174">
        <v>115</v>
      </c>
      <c r="E6" s="254">
        <f t="shared" si="0"/>
        <v>36.5079365079365</v>
      </c>
      <c r="F6" s="255"/>
    </row>
    <row r="7" customHeight="1" spans="1:6">
      <c r="A7" s="256" t="s">
        <v>82</v>
      </c>
      <c r="B7" s="174">
        <v>18172</v>
      </c>
      <c r="C7" s="174">
        <v>12734</v>
      </c>
      <c r="D7" s="174">
        <v>11527</v>
      </c>
      <c r="E7" s="254">
        <f t="shared" si="0"/>
        <v>90.5214386681326</v>
      </c>
      <c r="F7" s="255">
        <v>87.0422109793853</v>
      </c>
    </row>
    <row r="8" customHeight="1" spans="1:6">
      <c r="A8" s="256" t="s">
        <v>83</v>
      </c>
      <c r="B8" s="174">
        <v>39137</v>
      </c>
      <c r="C8" s="174">
        <v>38905</v>
      </c>
      <c r="D8" s="174">
        <v>36967</v>
      </c>
      <c r="E8" s="254">
        <f t="shared" si="0"/>
        <v>95.0186351368719</v>
      </c>
      <c r="F8" s="255">
        <v>101.143670141454</v>
      </c>
    </row>
    <row r="9" customHeight="1" spans="1:6">
      <c r="A9" s="256" t="s">
        <v>84</v>
      </c>
      <c r="B9" s="174">
        <v>704</v>
      </c>
      <c r="C9" s="174">
        <v>2357</v>
      </c>
      <c r="D9" s="174">
        <v>2228</v>
      </c>
      <c r="E9" s="254">
        <f t="shared" si="0"/>
        <v>94.5269410267289</v>
      </c>
      <c r="F9" s="255">
        <v>357.624398073836</v>
      </c>
    </row>
    <row r="10" customHeight="1" spans="1:6">
      <c r="A10" s="256" t="s">
        <v>85</v>
      </c>
      <c r="B10" s="174">
        <v>4072</v>
      </c>
      <c r="C10" s="174">
        <v>5434</v>
      </c>
      <c r="D10" s="174">
        <v>4709</v>
      </c>
      <c r="E10" s="254">
        <f t="shared" si="0"/>
        <v>86.6580787633419</v>
      </c>
      <c r="F10" s="255">
        <v>123.725696269049</v>
      </c>
    </row>
    <row r="11" customHeight="1" spans="1:6">
      <c r="A11" s="256" t="s">
        <v>86</v>
      </c>
      <c r="B11" s="174">
        <v>32196</v>
      </c>
      <c r="C11" s="174">
        <v>33248</v>
      </c>
      <c r="D11" s="174">
        <v>32944</v>
      </c>
      <c r="E11" s="254">
        <f t="shared" si="0"/>
        <v>99.0856592877767</v>
      </c>
      <c r="F11" s="255">
        <v>123.538455769303</v>
      </c>
    </row>
    <row r="12" customHeight="1" spans="1:6">
      <c r="A12" s="256" t="s">
        <v>87</v>
      </c>
      <c r="B12" s="174">
        <v>21925</v>
      </c>
      <c r="C12" s="174">
        <v>23542</v>
      </c>
      <c r="D12" s="174">
        <v>22727</v>
      </c>
      <c r="E12" s="254">
        <f t="shared" si="0"/>
        <v>96.5381021153683</v>
      </c>
      <c r="F12" s="255">
        <v>110.89046108807</v>
      </c>
    </row>
    <row r="13" customHeight="1" spans="1:6">
      <c r="A13" s="256" t="s">
        <v>88</v>
      </c>
      <c r="B13" s="174">
        <v>1045</v>
      </c>
      <c r="C13" s="174">
        <v>9100</v>
      </c>
      <c r="D13" s="174">
        <v>6865</v>
      </c>
      <c r="E13" s="254">
        <f t="shared" si="0"/>
        <v>75.4395604395604</v>
      </c>
      <c r="F13" s="255">
        <v>508.89547813195</v>
      </c>
    </row>
    <row r="14" customHeight="1" spans="1:6">
      <c r="A14" s="256" t="s">
        <v>89</v>
      </c>
      <c r="B14" s="174">
        <v>3983</v>
      </c>
      <c r="C14" s="174">
        <v>10956</v>
      </c>
      <c r="D14" s="174">
        <v>9905</v>
      </c>
      <c r="E14" s="254">
        <f t="shared" si="0"/>
        <v>90.4070828769624</v>
      </c>
      <c r="F14" s="255">
        <v>534.827213822894</v>
      </c>
    </row>
    <row r="15" customHeight="1" spans="1:6">
      <c r="A15" s="256" t="s">
        <v>90</v>
      </c>
      <c r="B15" s="174">
        <v>40964</v>
      </c>
      <c r="C15" s="174">
        <v>73272</v>
      </c>
      <c r="D15" s="174">
        <v>55001</v>
      </c>
      <c r="E15" s="254">
        <f t="shared" si="0"/>
        <v>75.0641445572661</v>
      </c>
      <c r="F15" s="255">
        <v>116.921408983653</v>
      </c>
    </row>
    <row r="16" customHeight="1" spans="1:6">
      <c r="A16" s="256" t="s">
        <v>91</v>
      </c>
      <c r="B16" s="174">
        <v>19373</v>
      </c>
      <c r="C16" s="174">
        <v>8707</v>
      </c>
      <c r="D16" s="174">
        <v>6589</v>
      </c>
      <c r="E16" s="254">
        <f t="shared" si="0"/>
        <v>75.6747444584817</v>
      </c>
      <c r="F16" s="255">
        <v>64.6487441130298</v>
      </c>
    </row>
    <row r="17" customHeight="1" spans="1:6">
      <c r="A17" s="256" t="s">
        <v>92</v>
      </c>
      <c r="B17" s="174">
        <v>375</v>
      </c>
      <c r="C17" s="174">
        <v>150</v>
      </c>
      <c r="D17" s="174">
        <v>150</v>
      </c>
      <c r="E17" s="254">
        <f t="shared" si="0"/>
        <v>100</v>
      </c>
      <c r="F17" s="255">
        <v>42.8571428571429</v>
      </c>
    </row>
    <row r="18" customHeight="1" spans="1:6">
      <c r="A18" s="256" t="s">
        <v>93</v>
      </c>
      <c r="B18" s="174">
        <v>346</v>
      </c>
      <c r="C18" s="174">
        <v>1553</v>
      </c>
      <c r="D18" s="174">
        <v>1219</v>
      </c>
      <c r="E18" s="254">
        <f t="shared" si="0"/>
        <v>78.4932388924662</v>
      </c>
      <c r="F18" s="255">
        <v>371.646341463415</v>
      </c>
    </row>
    <row r="19" customHeight="1" spans="1:6">
      <c r="A19" s="256" t="s">
        <v>94</v>
      </c>
      <c r="B19" s="174"/>
      <c r="C19" s="174">
        <v>108</v>
      </c>
      <c r="D19" s="174">
        <v>97</v>
      </c>
      <c r="E19" s="254">
        <f t="shared" si="0"/>
        <v>89.8148148148148</v>
      </c>
      <c r="F19" s="255"/>
    </row>
    <row r="20" customHeight="1" spans="1:6">
      <c r="A20" s="256" t="s">
        <v>95</v>
      </c>
      <c r="B20" s="174">
        <v>1466</v>
      </c>
      <c r="C20" s="174">
        <v>5258</v>
      </c>
      <c r="D20" s="174">
        <v>5256</v>
      </c>
      <c r="E20" s="254">
        <f t="shared" si="0"/>
        <v>99.961962723469</v>
      </c>
      <c r="F20" s="255">
        <v>383.369803063457</v>
      </c>
    </row>
    <row r="21" customHeight="1" spans="1:6">
      <c r="A21" s="256" t="s">
        <v>96</v>
      </c>
      <c r="B21" s="174">
        <v>10124</v>
      </c>
      <c r="C21" s="174">
        <v>26023</v>
      </c>
      <c r="D21" s="174">
        <v>22081</v>
      </c>
      <c r="E21" s="254">
        <f t="shared" si="0"/>
        <v>84.8518618145487</v>
      </c>
      <c r="F21" s="255">
        <v>250.948971474031</v>
      </c>
    </row>
    <row r="22" customHeight="1" spans="1:6">
      <c r="A22" s="256" t="s">
        <v>97</v>
      </c>
      <c r="B22" s="174">
        <v>185</v>
      </c>
      <c r="C22" s="174">
        <v>1064</v>
      </c>
      <c r="D22" s="174">
        <v>874</v>
      </c>
      <c r="E22" s="254">
        <f t="shared" si="0"/>
        <v>82.1428571428571</v>
      </c>
      <c r="F22" s="255">
        <v>505.202312138728</v>
      </c>
    </row>
    <row r="23" customHeight="1" spans="1:6">
      <c r="A23" s="256" t="s">
        <v>98</v>
      </c>
      <c r="B23" s="174">
        <v>3384</v>
      </c>
      <c r="C23" s="174">
        <v>5809</v>
      </c>
      <c r="D23" s="174">
        <v>5055</v>
      </c>
      <c r="E23" s="254">
        <f t="shared" si="0"/>
        <v>87.0201411602686</v>
      </c>
      <c r="F23" s="255">
        <v>237.994350282486</v>
      </c>
    </row>
    <row r="24" s="326" customFormat="1" customHeight="1" spans="1:6">
      <c r="A24" s="256" t="s">
        <v>99</v>
      </c>
      <c r="B24" s="174">
        <v>2500</v>
      </c>
      <c r="C24" s="174">
        <v>0</v>
      </c>
      <c r="D24" s="174"/>
      <c r="E24" s="254"/>
      <c r="F24" s="331"/>
    </row>
    <row r="25" customHeight="1" spans="1:6">
      <c r="A25" s="256" t="s">
        <v>100</v>
      </c>
      <c r="B25" s="174">
        <v>904</v>
      </c>
      <c r="C25" s="174">
        <v>2711</v>
      </c>
      <c r="D25" s="174">
        <v>2711</v>
      </c>
      <c r="E25" s="254">
        <f t="shared" si="0"/>
        <v>100</v>
      </c>
      <c r="F25" s="255">
        <v>320.828402366864</v>
      </c>
    </row>
    <row r="26" customHeight="1" spans="1:6">
      <c r="A26" s="256" t="s">
        <v>101</v>
      </c>
      <c r="B26" s="174">
        <v>5054</v>
      </c>
      <c r="C26" s="174">
        <v>4737</v>
      </c>
      <c r="D26" s="174">
        <v>4737</v>
      </c>
      <c r="E26" s="254">
        <f t="shared" si="0"/>
        <v>100</v>
      </c>
      <c r="F26" s="255">
        <v>100.253968253968</v>
      </c>
    </row>
    <row r="27" customHeight="1" spans="1:6">
      <c r="A27" s="256" t="s">
        <v>102</v>
      </c>
      <c r="B27" s="174">
        <v>46</v>
      </c>
      <c r="C27" s="174">
        <v>20</v>
      </c>
      <c r="D27" s="174">
        <v>20</v>
      </c>
      <c r="E27" s="254">
        <f t="shared" si="0"/>
        <v>100</v>
      </c>
      <c r="F27" s="255">
        <v>117.647058823529</v>
      </c>
    </row>
    <row r="28" customHeight="1" spans="1:6">
      <c r="A28" s="332" t="s">
        <v>103</v>
      </c>
      <c r="B28" s="176">
        <v>232099</v>
      </c>
      <c r="C28" s="176">
        <v>298754</v>
      </c>
      <c r="D28" s="176">
        <v>263821</v>
      </c>
      <c r="E28" s="259">
        <f t="shared" si="0"/>
        <v>88.3071021643225</v>
      </c>
      <c r="F28" s="260">
        <v>128.693170731707</v>
      </c>
    </row>
    <row r="29" s="170" customFormat="1" ht="24.15" customHeight="1" spans="1:6">
      <c r="A29" s="186"/>
      <c r="B29" s="186"/>
      <c r="C29" s="186"/>
      <c r="D29" s="186"/>
      <c r="E29" s="186"/>
      <c r="F29" s="186"/>
    </row>
    <row r="1147" s="326" customFormat="1" customHeight="1" spans="1:16361">
      <c r="A1147" s="212"/>
      <c r="B1147" s="90"/>
      <c r="C1147" s="156"/>
      <c r="D1147" s="90"/>
      <c r="E1147" s="90"/>
      <c r="F1147" s="327"/>
      <c r="G1147" s="90"/>
      <c r="H1147" s="90"/>
      <c r="I1147" s="90"/>
      <c r="J1147" s="90"/>
      <c r="K1147" s="90"/>
      <c r="L1147" s="90"/>
      <c r="M1147" s="90"/>
      <c r="N1147" s="90"/>
      <c r="O1147" s="90"/>
      <c r="P1147" s="90"/>
      <c r="Q1147" s="90"/>
      <c r="R1147" s="90"/>
      <c r="S1147" s="90"/>
      <c r="T1147" s="90"/>
      <c r="U1147" s="90"/>
      <c r="V1147" s="90"/>
      <c r="W1147" s="90"/>
      <c r="X1147" s="90"/>
      <c r="Y1147" s="90"/>
      <c r="Z1147" s="90"/>
      <c r="AA1147" s="90"/>
      <c r="AB1147" s="90"/>
      <c r="AC1147" s="90"/>
      <c r="AD1147" s="90"/>
      <c r="AE1147" s="90"/>
      <c r="AF1147" s="90"/>
      <c r="AG1147" s="90"/>
      <c r="AH1147" s="90"/>
      <c r="AI1147" s="90"/>
      <c r="AJ1147" s="90"/>
      <c r="AK1147" s="90"/>
      <c r="AL1147" s="90"/>
      <c r="AM1147" s="90"/>
      <c r="AN1147" s="90"/>
      <c r="AO1147" s="90"/>
      <c r="AP1147" s="90"/>
      <c r="AQ1147" s="90"/>
      <c r="AR1147" s="90"/>
      <c r="AS1147" s="90"/>
      <c r="AT1147" s="90"/>
      <c r="AU1147" s="90"/>
      <c r="AV1147" s="90"/>
      <c r="AW1147" s="90"/>
      <c r="AX1147" s="90"/>
      <c r="AY1147" s="90"/>
      <c r="AZ1147" s="90"/>
      <c r="BA1147" s="90"/>
      <c r="BB1147" s="90"/>
      <c r="BC1147" s="90"/>
      <c r="BD1147" s="90"/>
      <c r="BE1147" s="90"/>
      <c r="BF1147" s="90"/>
      <c r="BG1147" s="90"/>
      <c r="BH1147" s="90"/>
      <c r="BI1147" s="90"/>
      <c r="BJ1147" s="90"/>
      <c r="BK1147" s="90"/>
      <c r="BL1147" s="90"/>
      <c r="BM1147" s="90"/>
      <c r="BN1147" s="90"/>
      <c r="BO1147" s="90"/>
      <c r="BP1147" s="90"/>
      <c r="BQ1147" s="90"/>
      <c r="BR1147" s="90"/>
      <c r="BS1147" s="90"/>
      <c r="BT1147" s="90"/>
      <c r="BU1147" s="90"/>
      <c r="BV1147" s="90"/>
      <c r="BW1147" s="90"/>
      <c r="BX1147" s="90"/>
      <c r="BY1147" s="90"/>
      <c r="BZ1147" s="90"/>
      <c r="CA1147" s="90"/>
      <c r="CB1147" s="90"/>
      <c r="CC1147" s="90"/>
      <c r="CD1147" s="90"/>
      <c r="CE1147" s="90"/>
      <c r="CF1147" s="90"/>
      <c r="CG1147" s="90"/>
      <c r="CH1147" s="90"/>
      <c r="CI1147" s="90"/>
      <c r="CJ1147" s="90"/>
      <c r="CK1147" s="90"/>
      <c r="CL1147" s="90"/>
      <c r="CM1147" s="90"/>
      <c r="CN1147" s="90"/>
      <c r="CO1147" s="90"/>
      <c r="CP1147" s="90"/>
      <c r="CQ1147" s="90"/>
      <c r="CR1147" s="90"/>
      <c r="CS1147" s="90"/>
      <c r="CT1147" s="90"/>
      <c r="CU1147" s="90"/>
      <c r="CV1147" s="90"/>
      <c r="CW1147" s="90"/>
      <c r="CX1147" s="90"/>
      <c r="CY1147" s="90"/>
      <c r="CZ1147" s="90"/>
      <c r="DA1147" s="90"/>
      <c r="DB1147" s="90"/>
      <c r="DC1147" s="90"/>
      <c r="DD1147" s="90"/>
      <c r="DE1147" s="90"/>
      <c r="DF1147" s="90"/>
      <c r="DG1147" s="90"/>
      <c r="DH1147" s="90"/>
      <c r="DI1147" s="90"/>
      <c r="DJ1147" s="90"/>
      <c r="DK1147" s="90"/>
      <c r="DL1147" s="90"/>
      <c r="DM1147" s="90"/>
      <c r="DN1147" s="90"/>
      <c r="DO1147" s="90"/>
      <c r="DP1147" s="90"/>
      <c r="DQ1147" s="90"/>
      <c r="DR1147" s="90"/>
      <c r="DS1147" s="90"/>
      <c r="DT1147" s="90"/>
      <c r="DU1147" s="90"/>
      <c r="DV1147" s="90"/>
      <c r="DW1147" s="90"/>
      <c r="DX1147" s="90"/>
      <c r="DY1147" s="90"/>
      <c r="DZ1147" s="90"/>
      <c r="EA1147" s="90"/>
      <c r="EB1147" s="90"/>
      <c r="EC1147" s="90"/>
      <c r="ED1147" s="90"/>
      <c r="EE1147" s="90"/>
      <c r="EF1147" s="90"/>
      <c r="EG1147" s="90"/>
      <c r="EH1147" s="90"/>
      <c r="EI1147" s="90"/>
      <c r="EJ1147" s="90"/>
      <c r="EK1147" s="90"/>
      <c r="EL1147" s="90"/>
      <c r="EM1147" s="90"/>
      <c r="EN1147" s="90"/>
      <c r="EO1147" s="90"/>
      <c r="EP1147" s="90"/>
      <c r="EQ1147" s="90"/>
      <c r="ER1147" s="90"/>
      <c r="ES1147" s="90"/>
      <c r="ET1147" s="90"/>
      <c r="EU1147" s="90"/>
      <c r="EV1147" s="90"/>
      <c r="EW1147" s="90"/>
      <c r="EX1147" s="90"/>
      <c r="EY1147" s="90"/>
      <c r="EZ1147" s="90"/>
      <c r="FA1147" s="90"/>
      <c r="FB1147" s="90"/>
      <c r="FC1147" s="90"/>
      <c r="FD1147" s="90"/>
      <c r="FE1147" s="90"/>
      <c r="FF1147" s="90"/>
      <c r="FG1147" s="90"/>
      <c r="FH1147" s="90"/>
      <c r="FI1147" s="90"/>
      <c r="FJ1147" s="90"/>
      <c r="FK1147" s="90"/>
      <c r="FL1147" s="90"/>
      <c r="FM1147" s="90"/>
      <c r="FN1147" s="90"/>
      <c r="FO1147" s="90"/>
      <c r="FP1147" s="90"/>
      <c r="FQ1147" s="90"/>
      <c r="FR1147" s="90"/>
      <c r="FS1147" s="90"/>
      <c r="FT1147" s="90"/>
      <c r="FU1147" s="90"/>
      <c r="FV1147" s="90"/>
      <c r="FW1147" s="90"/>
      <c r="FX1147" s="90"/>
      <c r="FY1147" s="90"/>
      <c r="FZ1147" s="90"/>
      <c r="GA1147" s="90"/>
      <c r="GB1147" s="90"/>
      <c r="GC1147" s="90"/>
      <c r="GD1147" s="90"/>
      <c r="GE1147" s="90"/>
      <c r="GF1147" s="90"/>
      <c r="GG1147" s="90"/>
      <c r="GH1147" s="90"/>
      <c r="GI1147" s="90"/>
      <c r="GJ1147" s="90"/>
      <c r="GK1147" s="90"/>
      <c r="GL1147" s="90"/>
      <c r="GM1147" s="90"/>
      <c r="GN1147" s="90"/>
      <c r="GO1147" s="90"/>
      <c r="GP1147" s="90"/>
      <c r="GQ1147" s="90"/>
      <c r="GR1147" s="90"/>
      <c r="GS1147" s="90"/>
      <c r="GT1147" s="90"/>
      <c r="GU1147" s="90"/>
      <c r="GV1147" s="90"/>
      <c r="GW1147" s="90"/>
      <c r="GX1147" s="90"/>
      <c r="GY1147" s="90"/>
      <c r="GZ1147" s="90"/>
      <c r="HA1147" s="90"/>
      <c r="HB1147" s="90"/>
      <c r="HC1147" s="90"/>
      <c r="HD1147" s="90"/>
      <c r="HE1147" s="90"/>
      <c r="HF1147" s="90"/>
      <c r="HG1147" s="90"/>
      <c r="HH1147" s="90"/>
      <c r="HI1147" s="90"/>
      <c r="HJ1147" s="90"/>
      <c r="HK1147" s="90"/>
      <c r="HL1147" s="90"/>
      <c r="HM1147" s="90"/>
      <c r="HN1147" s="90"/>
      <c r="HO1147" s="90"/>
      <c r="HP1147" s="90"/>
      <c r="HQ1147" s="90"/>
      <c r="HR1147" s="90"/>
      <c r="HS1147" s="90"/>
      <c r="HT1147" s="90"/>
      <c r="HU1147" s="90"/>
      <c r="HV1147" s="90"/>
      <c r="HW1147" s="90"/>
      <c r="HX1147" s="90"/>
      <c r="HY1147" s="90"/>
      <c r="HZ1147" s="90"/>
      <c r="IA1147" s="90"/>
      <c r="IB1147" s="90"/>
      <c r="IC1147" s="90"/>
      <c r="ID1147" s="90"/>
      <c r="IE1147" s="90"/>
      <c r="IF1147" s="90"/>
      <c r="IG1147" s="90"/>
      <c r="IH1147" s="90"/>
      <c r="II1147" s="90"/>
      <c r="IJ1147" s="90"/>
      <c r="IK1147" s="90"/>
      <c r="IL1147" s="90"/>
      <c r="IM1147" s="90"/>
      <c r="IN1147" s="90"/>
      <c r="IO1147" s="90"/>
      <c r="IP1147" s="90"/>
      <c r="IQ1147" s="90"/>
      <c r="IR1147" s="90"/>
      <c r="IS1147" s="90"/>
      <c r="IT1147" s="90"/>
      <c r="IU1147" s="90"/>
      <c r="IV1147" s="90"/>
      <c r="IW1147" s="90"/>
      <c r="IX1147" s="90"/>
      <c r="IY1147" s="90"/>
      <c r="IZ1147" s="90"/>
      <c r="JA1147" s="90"/>
      <c r="JB1147" s="90"/>
      <c r="JC1147" s="90"/>
      <c r="JD1147" s="90"/>
      <c r="JE1147" s="90"/>
      <c r="JF1147" s="90"/>
      <c r="JG1147" s="90"/>
      <c r="JH1147" s="90"/>
      <c r="JI1147" s="90"/>
      <c r="JJ1147" s="90"/>
      <c r="JK1147" s="90"/>
      <c r="JL1147" s="90"/>
      <c r="JM1147" s="90"/>
      <c r="JN1147" s="90"/>
      <c r="JO1147" s="90"/>
      <c r="JP1147" s="90"/>
      <c r="JQ1147" s="90"/>
      <c r="JR1147" s="90"/>
      <c r="JS1147" s="90"/>
      <c r="JT1147" s="90"/>
      <c r="JU1147" s="90"/>
      <c r="JV1147" s="90"/>
      <c r="JW1147" s="90"/>
      <c r="JX1147" s="90"/>
      <c r="JY1147" s="90"/>
      <c r="JZ1147" s="90"/>
      <c r="KA1147" s="90"/>
      <c r="KB1147" s="90"/>
      <c r="KC1147" s="90"/>
      <c r="KD1147" s="90"/>
      <c r="KE1147" s="90"/>
      <c r="KF1147" s="90"/>
      <c r="KG1147" s="90"/>
      <c r="KH1147" s="90"/>
      <c r="KI1147" s="90"/>
      <c r="KJ1147" s="90"/>
      <c r="KK1147" s="90"/>
      <c r="KL1147" s="90"/>
      <c r="KM1147" s="90"/>
      <c r="KN1147" s="90"/>
      <c r="KO1147" s="90"/>
      <c r="KP1147" s="90"/>
      <c r="KQ1147" s="90"/>
      <c r="KR1147" s="90"/>
      <c r="KS1147" s="90"/>
      <c r="KT1147" s="90"/>
      <c r="KU1147" s="90"/>
      <c r="KV1147" s="90"/>
      <c r="KW1147" s="90"/>
      <c r="KX1147" s="90"/>
      <c r="KY1147" s="90"/>
      <c r="KZ1147" s="90"/>
      <c r="LA1147" s="90"/>
      <c r="LB1147" s="90"/>
      <c r="LC1147" s="90"/>
      <c r="LD1147" s="90"/>
      <c r="LE1147" s="90"/>
      <c r="LF1147" s="90"/>
      <c r="LG1147" s="90"/>
      <c r="LH1147" s="90"/>
      <c r="LI1147" s="90"/>
      <c r="LJ1147" s="90"/>
      <c r="LK1147" s="90"/>
      <c r="LL1147" s="90"/>
      <c r="LM1147" s="90"/>
      <c r="LN1147" s="90"/>
      <c r="LO1147" s="90"/>
      <c r="LP1147" s="90"/>
      <c r="LQ1147" s="90"/>
      <c r="LR1147" s="90"/>
      <c r="LS1147" s="90"/>
      <c r="LT1147" s="90"/>
      <c r="LU1147" s="90"/>
      <c r="LV1147" s="90"/>
      <c r="LW1147" s="90"/>
      <c r="LX1147" s="90"/>
      <c r="LY1147" s="90"/>
      <c r="LZ1147" s="90"/>
      <c r="MA1147" s="90"/>
      <c r="MB1147" s="90"/>
      <c r="MC1147" s="90"/>
      <c r="MD1147" s="90"/>
      <c r="ME1147" s="90"/>
      <c r="MF1147" s="90"/>
      <c r="MG1147" s="90"/>
      <c r="MH1147" s="90"/>
      <c r="MI1147" s="90"/>
      <c r="MJ1147" s="90"/>
      <c r="MK1147" s="90"/>
      <c r="ML1147" s="90"/>
      <c r="MM1147" s="90"/>
      <c r="MN1147" s="90"/>
      <c r="MO1147" s="90"/>
      <c r="MP1147" s="90"/>
      <c r="MQ1147" s="90"/>
      <c r="MR1147" s="90"/>
      <c r="MS1147" s="90"/>
      <c r="MT1147" s="90"/>
      <c r="MU1147" s="90"/>
      <c r="MV1147" s="90"/>
      <c r="MW1147" s="90"/>
      <c r="MX1147" s="90"/>
      <c r="MY1147" s="90"/>
      <c r="MZ1147" s="90"/>
      <c r="NA1147" s="90"/>
      <c r="NB1147" s="90"/>
      <c r="NC1147" s="90"/>
      <c r="ND1147" s="90"/>
      <c r="NE1147" s="90"/>
      <c r="NF1147" s="90"/>
      <c r="NG1147" s="90"/>
      <c r="NH1147" s="90"/>
      <c r="NI1147" s="90"/>
      <c r="NJ1147" s="90"/>
      <c r="NK1147" s="90"/>
      <c r="NL1147" s="90"/>
      <c r="NM1147" s="90"/>
      <c r="NN1147" s="90"/>
      <c r="NO1147" s="90"/>
      <c r="NP1147" s="90"/>
      <c r="NQ1147" s="90"/>
      <c r="NR1147" s="90"/>
      <c r="NS1147" s="90"/>
      <c r="NT1147" s="90"/>
      <c r="NU1147" s="90"/>
      <c r="NV1147" s="90"/>
      <c r="NW1147" s="90"/>
      <c r="NX1147" s="90"/>
      <c r="NY1147" s="90"/>
      <c r="NZ1147" s="90"/>
      <c r="OA1147" s="90"/>
      <c r="OB1147" s="90"/>
      <c r="OC1147" s="90"/>
      <c r="OD1147" s="90"/>
      <c r="OE1147" s="90"/>
      <c r="OF1147" s="90"/>
      <c r="OG1147" s="90"/>
      <c r="OH1147" s="90"/>
      <c r="OI1147" s="90"/>
      <c r="OJ1147" s="90"/>
      <c r="OK1147" s="90"/>
      <c r="OL1147" s="90"/>
      <c r="OM1147" s="90"/>
      <c r="ON1147" s="90"/>
      <c r="OO1147" s="90"/>
      <c r="OP1147" s="90"/>
      <c r="OQ1147" s="90"/>
      <c r="OR1147" s="90"/>
      <c r="OS1147" s="90"/>
      <c r="OT1147" s="90"/>
      <c r="OU1147" s="90"/>
      <c r="OV1147" s="90"/>
      <c r="OW1147" s="90"/>
      <c r="OX1147" s="90"/>
      <c r="OY1147" s="90"/>
      <c r="OZ1147" s="90"/>
      <c r="PA1147" s="90"/>
      <c r="PB1147" s="90"/>
      <c r="PC1147" s="90"/>
      <c r="PD1147" s="90"/>
      <c r="PE1147" s="90"/>
      <c r="PF1147" s="90"/>
      <c r="PG1147" s="90"/>
      <c r="PH1147" s="90"/>
      <c r="PI1147" s="90"/>
      <c r="PJ1147" s="90"/>
      <c r="PK1147" s="90"/>
      <c r="PL1147" s="90"/>
      <c r="PM1147" s="90"/>
      <c r="PN1147" s="90"/>
      <c r="PO1147" s="90"/>
      <c r="PP1147" s="90"/>
      <c r="PQ1147" s="90"/>
      <c r="PR1147" s="90"/>
      <c r="PS1147" s="90"/>
      <c r="PT1147" s="90"/>
      <c r="PU1147" s="90"/>
      <c r="PV1147" s="90"/>
      <c r="PW1147" s="90"/>
      <c r="PX1147" s="90"/>
      <c r="PY1147" s="90"/>
      <c r="PZ1147" s="90"/>
      <c r="QA1147" s="90"/>
      <c r="QB1147" s="90"/>
      <c r="QC1147" s="90"/>
      <c r="QD1147" s="90"/>
      <c r="QE1147" s="90"/>
      <c r="QF1147" s="90"/>
      <c r="QG1147" s="90"/>
      <c r="QH1147" s="90"/>
      <c r="QI1147" s="90"/>
      <c r="QJ1147" s="90"/>
      <c r="QK1147" s="90"/>
      <c r="QL1147" s="90"/>
      <c r="QM1147" s="90"/>
      <c r="QN1147" s="90"/>
      <c r="QO1147" s="90"/>
      <c r="QP1147" s="90"/>
      <c r="QQ1147" s="90"/>
      <c r="QR1147" s="90"/>
      <c r="QS1147" s="90"/>
      <c r="QT1147" s="90"/>
      <c r="QU1147" s="90"/>
      <c r="QV1147" s="90"/>
      <c r="QW1147" s="90"/>
      <c r="QX1147" s="90"/>
      <c r="QY1147" s="90"/>
      <c r="QZ1147" s="90"/>
      <c r="RA1147" s="90"/>
      <c r="RB1147" s="90"/>
      <c r="RC1147" s="90"/>
      <c r="RD1147" s="90"/>
      <c r="RE1147" s="90"/>
      <c r="RF1147" s="90"/>
      <c r="RG1147" s="90"/>
      <c r="RH1147" s="90"/>
      <c r="RI1147" s="90"/>
      <c r="RJ1147" s="90"/>
      <c r="RK1147" s="90"/>
      <c r="RL1147" s="90"/>
      <c r="RM1147" s="90"/>
      <c r="RN1147" s="90"/>
      <c r="RO1147" s="90"/>
      <c r="RP1147" s="90"/>
      <c r="RQ1147" s="90"/>
      <c r="RR1147" s="90"/>
      <c r="RS1147" s="90"/>
      <c r="RT1147" s="90"/>
      <c r="RU1147" s="90"/>
      <c r="RV1147" s="90"/>
      <c r="RW1147" s="90"/>
      <c r="RX1147" s="90"/>
      <c r="RY1147" s="90"/>
      <c r="RZ1147" s="90"/>
      <c r="SA1147" s="90"/>
      <c r="SB1147" s="90"/>
      <c r="SC1147" s="90"/>
      <c r="SD1147" s="90"/>
      <c r="SE1147" s="90"/>
      <c r="SF1147" s="90"/>
      <c r="SG1147" s="90"/>
      <c r="SH1147" s="90"/>
      <c r="SI1147" s="90"/>
      <c r="SJ1147" s="90"/>
      <c r="SK1147" s="90"/>
      <c r="SL1147" s="90"/>
      <c r="SM1147" s="90"/>
      <c r="SN1147" s="90"/>
      <c r="SO1147" s="90"/>
      <c r="SP1147" s="90"/>
      <c r="SQ1147" s="90"/>
      <c r="SR1147" s="90"/>
      <c r="SS1147" s="90"/>
      <c r="ST1147" s="90"/>
      <c r="SU1147" s="90"/>
      <c r="SV1147" s="90"/>
      <c r="SW1147" s="90"/>
      <c r="SX1147" s="90"/>
      <c r="SY1147" s="90"/>
      <c r="SZ1147" s="90"/>
      <c r="TA1147" s="90"/>
      <c r="TB1147" s="90"/>
      <c r="TC1147" s="90"/>
      <c r="TD1147" s="90"/>
      <c r="TE1147" s="90"/>
      <c r="TF1147" s="90"/>
      <c r="TG1147" s="90"/>
      <c r="TH1147" s="90"/>
      <c r="TI1147" s="90"/>
      <c r="TJ1147" s="90"/>
      <c r="TK1147" s="90"/>
      <c r="TL1147" s="90"/>
      <c r="TM1147" s="90"/>
      <c r="TN1147" s="90"/>
      <c r="TO1147" s="90"/>
      <c r="TP1147" s="90"/>
      <c r="TQ1147" s="90"/>
      <c r="TR1147" s="90"/>
      <c r="TS1147" s="90"/>
      <c r="TT1147" s="90"/>
      <c r="TU1147" s="90"/>
      <c r="TV1147" s="90"/>
      <c r="TW1147" s="90"/>
      <c r="TX1147" s="90"/>
      <c r="TY1147" s="90"/>
      <c r="TZ1147" s="90"/>
      <c r="UA1147" s="90"/>
      <c r="UB1147" s="90"/>
      <c r="UC1147" s="90"/>
      <c r="UD1147" s="90"/>
      <c r="UE1147" s="90"/>
      <c r="UF1147" s="90"/>
      <c r="UG1147" s="90"/>
      <c r="UH1147" s="90"/>
      <c r="UI1147" s="90"/>
      <c r="UJ1147" s="90"/>
      <c r="UK1147" s="90"/>
      <c r="UL1147" s="90"/>
      <c r="UM1147" s="90"/>
      <c r="UN1147" s="90"/>
      <c r="UO1147" s="90"/>
      <c r="UP1147" s="90"/>
      <c r="UQ1147" s="90"/>
      <c r="UR1147" s="90"/>
      <c r="US1147" s="90"/>
      <c r="UT1147" s="90"/>
      <c r="UU1147" s="90"/>
      <c r="UV1147" s="90"/>
      <c r="UW1147" s="90"/>
      <c r="UX1147" s="90"/>
      <c r="UY1147" s="90"/>
      <c r="UZ1147" s="90"/>
      <c r="VA1147" s="90"/>
      <c r="VB1147" s="90"/>
      <c r="VC1147" s="90"/>
      <c r="VD1147" s="90"/>
      <c r="VE1147" s="90"/>
      <c r="VF1147" s="90"/>
      <c r="VG1147" s="90"/>
      <c r="VH1147" s="90"/>
      <c r="VI1147" s="90"/>
      <c r="VJ1147" s="90"/>
      <c r="VK1147" s="90"/>
      <c r="VL1147" s="90"/>
      <c r="VM1147" s="90"/>
      <c r="VN1147" s="90"/>
      <c r="VO1147" s="90"/>
      <c r="VP1147" s="90"/>
      <c r="VQ1147" s="90"/>
      <c r="VR1147" s="90"/>
      <c r="VS1147" s="90"/>
      <c r="VT1147" s="90"/>
      <c r="VU1147" s="90"/>
      <c r="VV1147" s="90"/>
      <c r="VW1147" s="90"/>
      <c r="VX1147" s="90"/>
      <c r="VY1147" s="90"/>
      <c r="VZ1147" s="90"/>
      <c r="WA1147" s="90"/>
      <c r="WB1147" s="90"/>
      <c r="WC1147" s="90"/>
      <c r="WD1147" s="90"/>
      <c r="WE1147" s="90"/>
      <c r="WF1147" s="90"/>
      <c r="WG1147" s="90"/>
      <c r="WH1147" s="90"/>
      <c r="WI1147" s="90"/>
      <c r="WJ1147" s="90"/>
      <c r="WK1147" s="90"/>
      <c r="WL1147" s="90"/>
      <c r="WM1147" s="90"/>
      <c r="WN1147" s="90"/>
      <c r="WO1147" s="90"/>
      <c r="WP1147" s="90"/>
      <c r="WQ1147" s="90"/>
      <c r="WR1147" s="90"/>
      <c r="WS1147" s="90"/>
      <c r="WT1147" s="90"/>
      <c r="WU1147" s="90"/>
      <c r="WV1147" s="90"/>
      <c r="WW1147" s="90"/>
      <c r="WX1147" s="90"/>
      <c r="WY1147" s="90"/>
      <c r="WZ1147" s="90"/>
      <c r="XA1147" s="90"/>
      <c r="XB1147" s="90"/>
      <c r="XC1147" s="90"/>
      <c r="XD1147" s="90"/>
      <c r="XE1147" s="90"/>
      <c r="XF1147" s="90"/>
      <c r="XG1147" s="90"/>
      <c r="XH1147" s="90"/>
      <c r="XI1147" s="90"/>
      <c r="XJ1147" s="90"/>
      <c r="XK1147" s="90"/>
      <c r="XL1147" s="90"/>
      <c r="XM1147" s="90"/>
      <c r="XN1147" s="90"/>
      <c r="XO1147" s="90"/>
      <c r="XP1147" s="90"/>
      <c r="XQ1147" s="90"/>
      <c r="XR1147" s="90"/>
      <c r="XS1147" s="90"/>
      <c r="XT1147" s="90"/>
      <c r="XU1147" s="90"/>
      <c r="XV1147" s="90"/>
      <c r="XW1147" s="90"/>
      <c r="XX1147" s="90"/>
      <c r="XY1147" s="90"/>
      <c r="XZ1147" s="90"/>
      <c r="YA1147" s="90"/>
      <c r="YB1147" s="90"/>
      <c r="YC1147" s="90"/>
      <c r="YD1147" s="90"/>
      <c r="YE1147" s="90"/>
      <c r="YF1147" s="90"/>
      <c r="YG1147" s="90"/>
      <c r="YH1147" s="90"/>
      <c r="YI1147" s="90"/>
      <c r="YJ1147" s="90"/>
      <c r="YK1147" s="90"/>
      <c r="YL1147" s="90"/>
      <c r="YM1147" s="90"/>
      <c r="YN1147" s="90"/>
      <c r="YO1147" s="90"/>
      <c r="YP1147" s="90"/>
      <c r="YQ1147" s="90"/>
      <c r="YR1147" s="90"/>
      <c r="YS1147" s="90"/>
      <c r="YT1147" s="90"/>
      <c r="YU1147" s="90"/>
      <c r="YV1147" s="90"/>
      <c r="YW1147" s="90"/>
      <c r="YX1147" s="90"/>
      <c r="YY1147" s="90"/>
      <c r="YZ1147" s="90"/>
      <c r="ZA1147" s="90"/>
      <c r="ZB1147" s="90"/>
      <c r="ZC1147" s="90"/>
      <c r="ZD1147" s="90"/>
      <c r="ZE1147" s="90"/>
      <c r="ZF1147" s="90"/>
      <c r="ZG1147" s="90"/>
      <c r="ZH1147" s="90"/>
      <c r="ZI1147" s="90"/>
      <c r="ZJ1147" s="90"/>
      <c r="ZK1147" s="90"/>
      <c r="ZL1147" s="90"/>
      <c r="ZM1147" s="90"/>
      <c r="ZN1147" s="90"/>
      <c r="ZO1147" s="90"/>
      <c r="ZP1147" s="90"/>
      <c r="ZQ1147" s="90"/>
      <c r="ZR1147" s="90"/>
      <c r="ZS1147" s="90"/>
      <c r="ZT1147" s="90"/>
      <c r="ZU1147" s="90"/>
      <c r="ZV1147" s="90"/>
      <c r="ZW1147" s="90"/>
      <c r="ZX1147" s="90"/>
      <c r="ZY1147" s="90"/>
      <c r="ZZ1147" s="90"/>
      <c r="AAA1147" s="90"/>
      <c r="AAB1147" s="90"/>
      <c r="AAC1147" s="90"/>
      <c r="AAD1147" s="90"/>
      <c r="AAE1147" s="90"/>
      <c r="AAF1147" s="90"/>
      <c r="AAG1147" s="90"/>
      <c r="AAH1147" s="90"/>
      <c r="AAI1147" s="90"/>
      <c r="AAJ1147" s="90"/>
      <c r="AAK1147" s="90"/>
      <c r="AAL1147" s="90"/>
      <c r="AAM1147" s="90"/>
      <c r="AAN1147" s="90"/>
      <c r="AAO1147" s="90"/>
      <c r="AAP1147" s="90"/>
      <c r="AAQ1147" s="90"/>
      <c r="AAR1147" s="90"/>
      <c r="AAS1147" s="90"/>
      <c r="AAT1147" s="90"/>
      <c r="AAU1147" s="90"/>
      <c r="AAV1147" s="90"/>
      <c r="AAW1147" s="90"/>
      <c r="AAX1147" s="90"/>
      <c r="AAY1147" s="90"/>
      <c r="AAZ1147" s="90"/>
      <c r="ABA1147" s="90"/>
      <c r="ABB1147" s="90"/>
      <c r="ABC1147" s="90"/>
      <c r="ABD1147" s="90"/>
      <c r="ABE1147" s="90"/>
      <c r="ABF1147" s="90"/>
      <c r="ABG1147" s="90"/>
      <c r="ABH1147" s="90"/>
      <c r="ABI1147" s="90"/>
      <c r="ABJ1147" s="90"/>
      <c r="ABK1147" s="90"/>
      <c r="ABL1147" s="90"/>
      <c r="ABM1147" s="90"/>
      <c r="ABN1147" s="90"/>
      <c r="ABO1147" s="90"/>
      <c r="ABP1147" s="90"/>
      <c r="ABQ1147" s="90"/>
      <c r="ABR1147" s="90"/>
      <c r="ABS1147" s="90"/>
      <c r="ABT1147" s="90"/>
      <c r="ABU1147" s="90"/>
      <c r="ABV1147" s="90"/>
      <c r="ABW1147" s="90"/>
      <c r="ABX1147" s="90"/>
      <c r="ABY1147" s="90"/>
      <c r="ABZ1147" s="90"/>
      <c r="ACA1147" s="90"/>
      <c r="ACB1147" s="90"/>
      <c r="ACC1147" s="90"/>
      <c r="ACD1147" s="90"/>
      <c r="ACE1147" s="90"/>
      <c r="ACF1147" s="90"/>
      <c r="ACG1147" s="90"/>
      <c r="ACH1147" s="90"/>
      <c r="ACI1147" s="90"/>
      <c r="ACJ1147" s="90"/>
      <c r="ACK1147" s="90"/>
      <c r="ACL1147" s="90"/>
      <c r="ACM1147" s="90"/>
      <c r="ACN1147" s="90"/>
      <c r="ACO1147" s="90"/>
      <c r="ACP1147" s="90"/>
      <c r="ACQ1147" s="90"/>
      <c r="ACR1147" s="90"/>
      <c r="ACS1147" s="90"/>
      <c r="ACT1147" s="90"/>
      <c r="ACU1147" s="90"/>
      <c r="ACV1147" s="90"/>
      <c r="ACW1147" s="90"/>
      <c r="ACX1147" s="90"/>
      <c r="ACY1147" s="90"/>
      <c r="ACZ1147" s="90"/>
      <c r="ADA1147" s="90"/>
      <c r="ADB1147" s="90"/>
      <c r="ADC1147" s="90"/>
      <c r="ADD1147" s="90"/>
      <c r="ADE1147" s="90"/>
      <c r="ADF1147" s="90"/>
      <c r="ADG1147" s="90"/>
      <c r="ADH1147" s="90"/>
      <c r="ADI1147" s="90"/>
      <c r="ADJ1147" s="90"/>
      <c r="ADK1147" s="90"/>
      <c r="ADL1147" s="90"/>
      <c r="ADM1147" s="90"/>
      <c r="ADN1147" s="90"/>
      <c r="ADO1147" s="90"/>
      <c r="ADP1147" s="90"/>
      <c r="ADQ1147" s="90"/>
      <c r="ADR1147" s="90"/>
      <c r="ADS1147" s="90"/>
      <c r="ADT1147" s="90"/>
      <c r="ADU1147" s="90"/>
      <c r="ADV1147" s="90"/>
      <c r="ADW1147" s="90"/>
      <c r="ADX1147" s="90"/>
      <c r="ADY1147" s="90"/>
      <c r="ADZ1147" s="90"/>
      <c r="AEA1147" s="90"/>
      <c r="AEB1147" s="90"/>
      <c r="AEC1147" s="90"/>
      <c r="AED1147" s="90"/>
      <c r="AEE1147" s="90"/>
      <c r="AEF1147" s="90"/>
      <c r="AEG1147" s="90"/>
      <c r="AEH1147" s="90"/>
      <c r="AEI1147" s="90"/>
      <c r="AEJ1147" s="90"/>
      <c r="AEK1147" s="90"/>
      <c r="AEL1147" s="90"/>
      <c r="AEM1147" s="90"/>
      <c r="AEN1147" s="90"/>
      <c r="AEO1147" s="90"/>
      <c r="AEP1147" s="90"/>
      <c r="AEQ1147" s="90"/>
      <c r="AER1147" s="90"/>
      <c r="AES1147" s="90"/>
      <c r="AET1147" s="90"/>
      <c r="AEU1147" s="90"/>
      <c r="AEV1147" s="90"/>
      <c r="AEW1147" s="90"/>
      <c r="AEX1147" s="90"/>
      <c r="AEY1147" s="90"/>
      <c r="AEZ1147" s="90"/>
      <c r="AFA1147" s="90"/>
      <c r="AFB1147" s="90"/>
      <c r="AFC1147" s="90"/>
      <c r="AFD1147" s="90"/>
      <c r="AFE1147" s="90"/>
      <c r="AFF1147" s="90"/>
      <c r="AFG1147" s="90"/>
      <c r="AFH1147" s="90"/>
      <c r="AFI1147" s="90"/>
      <c r="AFJ1147" s="90"/>
      <c r="AFK1147" s="90"/>
      <c r="AFL1147" s="90"/>
      <c r="AFM1147" s="90"/>
      <c r="AFN1147" s="90"/>
      <c r="AFO1147" s="90"/>
      <c r="AFP1147" s="90"/>
      <c r="AFQ1147" s="90"/>
      <c r="AFR1147" s="90"/>
      <c r="AFS1147" s="90"/>
      <c r="AFT1147" s="90"/>
      <c r="AFU1147" s="90"/>
      <c r="AFV1147" s="90"/>
      <c r="AFW1147" s="90"/>
      <c r="AFX1147" s="90"/>
      <c r="AFY1147" s="90"/>
      <c r="AFZ1147" s="90"/>
      <c r="AGA1147" s="90"/>
      <c r="AGB1147" s="90"/>
      <c r="AGC1147" s="90"/>
      <c r="AGD1147" s="90"/>
      <c r="AGE1147" s="90"/>
      <c r="AGF1147" s="90"/>
      <c r="AGG1147" s="90"/>
      <c r="AGH1147" s="90"/>
      <c r="AGI1147" s="90"/>
      <c r="AGJ1147" s="90"/>
      <c r="AGK1147" s="90"/>
      <c r="AGL1147" s="90"/>
      <c r="AGM1147" s="90"/>
      <c r="AGN1147" s="90"/>
      <c r="AGO1147" s="90"/>
      <c r="AGP1147" s="90"/>
      <c r="AGQ1147" s="90"/>
      <c r="AGR1147" s="90"/>
      <c r="AGS1147" s="90"/>
      <c r="AGT1147" s="90"/>
      <c r="AGU1147" s="90"/>
      <c r="AGV1147" s="90"/>
      <c r="AGW1147" s="90"/>
      <c r="AGX1147" s="90"/>
      <c r="AGY1147" s="90"/>
      <c r="AGZ1147" s="90"/>
      <c r="AHA1147" s="90"/>
      <c r="AHB1147" s="90"/>
      <c r="AHC1147" s="90"/>
      <c r="AHD1147" s="90"/>
      <c r="AHE1147" s="90"/>
      <c r="AHF1147" s="90"/>
      <c r="AHG1147" s="90"/>
      <c r="AHH1147" s="90"/>
      <c r="AHI1147" s="90"/>
      <c r="AHJ1147" s="90"/>
      <c r="AHK1147" s="90"/>
      <c r="AHL1147" s="90"/>
      <c r="AHM1147" s="90"/>
      <c r="AHN1147" s="90"/>
      <c r="AHO1147" s="90"/>
      <c r="AHP1147" s="90"/>
      <c r="AHQ1147" s="90"/>
      <c r="AHR1147" s="90"/>
      <c r="AHS1147" s="90"/>
      <c r="AHT1147" s="90"/>
      <c r="AHU1147" s="90"/>
      <c r="AHV1147" s="90"/>
      <c r="AHW1147" s="90"/>
      <c r="AHX1147" s="90"/>
      <c r="AHY1147" s="90"/>
      <c r="AHZ1147" s="90"/>
      <c r="AIA1147" s="90"/>
      <c r="AIB1147" s="90"/>
      <c r="AIC1147" s="90"/>
      <c r="AID1147" s="90"/>
      <c r="AIE1147" s="90"/>
      <c r="AIF1147" s="90"/>
      <c r="AIG1147" s="90"/>
      <c r="AIH1147" s="90"/>
      <c r="AII1147" s="90"/>
      <c r="AIJ1147" s="90"/>
      <c r="AIK1147" s="90"/>
      <c r="AIL1147" s="90"/>
      <c r="AIM1147" s="90"/>
      <c r="AIN1147" s="90"/>
      <c r="AIO1147" s="90"/>
      <c r="AIP1147" s="90"/>
      <c r="AIQ1147" s="90"/>
      <c r="AIR1147" s="90"/>
      <c r="AIS1147" s="90"/>
      <c r="AIT1147" s="90"/>
      <c r="AIU1147" s="90"/>
      <c r="AIV1147" s="90"/>
      <c r="AIW1147" s="90"/>
      <c r="AIX1147" s="90"/>
      <c r="AIY1147" s="90"/>
      <c r="AIZ1147" s="90"/>
      <c r="AJA1147" s="90"/>
      <c r="AJB1147" s="90"/>
      <c r="AJC1147" s="90"/>
      <c r="AJD1147" s="90"/>
      <c r="AJE1147" s="90"/>
      <c r="AJF1147" s="90"/>
      <c r="AJG1147" s="90"/>
      <c r="AJH1147" s="90"/>
      <c r="AJI1147" s="90"/>
      <c r="AJJ1147" s="90"/>
      <c r="AJK1147" s="90"/>
      <c r="AJL1147" s="90"/>
      <c r="AJM1147" s="90"/>
      <c r="AJN1147" s="90"/>
      <c r="AJO1147" s="90"/>
      <c r="AJP1147" s="90"/>
      <c r="AJQ1147" s="90"/>
      <c r="AJR1147" s="90"/>
      <c r="AJS1147" s="90"/>
      <c r="AJT1147" s="90"/>
      <c r="AJU1147" s="90"/>
      <c r="AJV1147" s="90"/>
      <c r="AJW1147" s="90"/>
      <c r="AJX1147" s="90"/>
      <c r="AJY1147" s="90"/>
      <c r="AJZ1147" s="90"/>
      <c r="AKA1147" s="90"/>
      <c r="AKB1147" s="90"/>
      <c r="AKC1147" s="90"/>
      <c r="AKD1147" s="90"/>
      <c r="AKE1147" s="90"/>
      <c r="AKF1147" s="90"/>
      <c r="AKG1147" s="90"/>
      <c r="AKH1147" s="90"/>
      <c r="AKI1147" s="90"/>
      <c r="AKJ1147" s="90"/>
      <c r="AKK1147" s="90"/>
      <c r="AKL1147" s="90"/>
      <c r="AKM1147" s="90"/>
      <c r="AKN1147" s="90"/>
      <c r="AKO1147" s="90"/>
      <c r="AKP1147" s="90"/>
      <c r="AKQ1147" s="90"/>
      <c r="AKR1147" s="90"/>
      <c r="AKS1147" s="90"/>
      <c r="AKT1147" s="90"/>
      <c r="AKU1147" s="90"/>
      <c r="AKV1147" s="90"/>
      <c r="AKW1147" s="90"/>
      <c r="AKX1147" s="90"/>
      <c r="AKY1147" s="90"/>
      <c r="AKZ1147" s="90"/>
      <c r="ALA1147" s="90"/>
      <c r="ALB1147" s="90"/>
      <c r="ALC1147" s="90"/>
      <c r="ALD1147" s="90"/>
      <c r="ALE1147" s="90"/>
      <c r="ALF1147" s="90"/>
      <c r="ALG1147" s="90"/>
      <c r="ALH1147" s="90"/>
      <c r="ALI1147" s="90"/>
      <c r="ALJ1147" s="90"/>
      <c r="ALK1147" s="90"/>
      <c r="ALL1147" s="90"/>
      <c r="ALM1147" s="90"/>
      <c r="ALN1147" s="90"/>
      <c r="ALO1147" s="90"/>
      <c r="ALP1147" s="90"/>
      <c r="ALQ1147" s="90"/>
      <c r="ALR1147" s="90"/>
      <c r="ALS1147" s="90"/>
      <c r="ALT1147" s="90"/>
      <c r="ALU1147" s="90"/>
      <c r="ALV1147" s="90"/>
      <c r="ALW1147" s="90"/>
      <c r="ALX1147" s="90"/>
      <c r="ALY1147" s="90"/>
      <c r="ALZ1147" s="90"/>
      <c r="AMA1147" s="90"/>
      <c r="AMB1147" s="90"/>
      <c r="AMC1147" s="90"/>
      <c r="AMD1147" s="90"/>
      <c r="AME1147" s="90"/>
      <c r="AMF1147" s="90"/>
      <c r="AMG1147" s="90"/>
      <c r="AMH1147" s="90"/>
      <c r="AMI1147" s="90"/>
      <c r="AMJ1147" s="90"/>
      <c r="AMK1147" s="90"/>
      <c r="AML1147" s="90"/>
      <c r="AMM1147" s="90"/>
      <c r="AMN1147" s="90"/>
      <c r="AMO1147" s="90"/>
      <c r="AMP1147" s="90"/>
      <c r="AMQ1147" s="90"/>
      <c r="AMR1147" s="90"/>
      <c r="AMS1147" s="90"/>
      <c r="AMT1147" s="90"/>
      <c r="AMU1147" s="90"/>
      <c r="AMV1147" s="90"/>
      <c r="AMW1147" s="90"/>
      <c r="AMX1147" s="90"/>
      <c r="AMY1147" s="90"/>
      <c r="AMZ1147" s="90"/>
      <c r="ANA1147" s="90"/>
      <c r="ANB1147" s="90"/>
      <c r="ANC1147" s="90"/>
      <c r="AND1147" s="90"/>
      <c r="ANE1147" s="90"/>
      <c r="ANF1147" s="90"/>
      <c r="ANG1147" s="90"/>
      <c r="ANH1147" s="90"/>
      <c r="ANI1147" s="90"/>
      <c r="ANJ1147" s="90"/>
      <c r="ANK1147" s="90"/>
      <c r="ANL1147" s="90"/>
      <c r="ANM1147" s="90"/>
      <c r="ANN1147" s="90"/>
      <c r="ANO1147" s="90"/>
      <c r="ANP1147" s="90"/>
      <c r="ANQ1147" s="90"/>
      <c r="ANR1147" s="90"/>
      <c r="ANS1147" s="90"/>
      <c r="ANT1147" s="90"/>
      <c r="ANU1147" s="90"/>
      <c r="ANV1147" s="90"/>
      <c r="ANW1147" s="90"/>
      <c r="ANX1147" s="90"/>
      <c r="ANY1147" s="90"/>
      <c r="ANZ1147" s="90"/>
      <c r="AOA1147" s="90"/>
      <c r="AOB1147" s="90"/>
      <c r="AOC1147" s="90"/>
      <c r="AOD1147" s="90"/>
      <c r="AOE1147" s="90"/>
      <c r="AOF1147" s="90"/>
      <c r="AOG1147" s="90"/>
      <c r="AOH1147" s="90"/>
      <c r="AOI1147" s="90"/>
      <c r="AOJ1147" s="90"/>
      <c r="AOK1147" s="90"/>
      <c r="AOL1147" s="90"/>
      <c r="AOM1147" s="90"/>
      <c r="AON1147" s="90"/>
      <c r="AOO1147" s="90"/>
      <c r="AOP1147" s="90"/>
      <c r="AOQ1147" s="90"/>
      <c r="AOR1147" s="90"/>
      <c r="AOS1147" s="90"/>
      <c r="AOT1147" s="90"/>
      <c r="AOU1147" s="90"/>
      <c r="AOV1147" s="90"/>
      <c r="AOW1147" s="90"/>
      <c r="AOX1147" s="90"/>
      <c r="AOY1147" s="90"/>
      <c r="AOZ1147" s="90"/>
      <c r="APA1147" s="90"/>
      <c r="APB1147" s="90"/>
      <c r="APC1147" s="90"/>
      <c r="APD1147" s="90"/>
      <c r="APE1147" s="90"/>
      <c r="APF1147" s="90"/>
      <c r="APG1147" s="90"/>
      <c r="APH1147" s="90"/>
      <c r="API1147" s="90"/>
      <c r="APJ1147" s="90"/>
      <c r="APK1147" s="90"/>
      <c r="APL1147" s="90"/>
      <c r="APM1147" s="90"/>
      <c r="APN1147" s="90"/>
      <c r="APO1147" s="90"/>
      <c r="APP1147" s="90"/>
      <c r="APQ1147" s="90"/>
      <c r="APR1147" s="90"/>
      <c r="APS1147" s="90"/>
      <c r="APT1147" s="90"/>
      <c r="APU1147" s="90"/>
      <c r="APV1147" s="90"/>
      <c r="APW1147" s="90"/>
      <c r="APX1147" s="90"/>
      <c r="APY1147" s="90"/>
      <c r="APZ1147" s="90"/>
      <c r="AQA1147" s="90"/>
      <c r="AQB1147" s="90"/>
      <c r="AQC1147" s="90"/>
      <c r="AQD1147" s="90"/>
      <c r="AQE1147" s="90"/>
      <c r="AQF1147" s="90"/>
      <c r="AQG1147" s="90"/>
      <c r="AQH1147" s="90"/>
      <c r="AQI1147" s="90"/>
      <c r="AQJ1147" s="90"/>
      <c r="AQK1147" s="90"/>
      <c r="AQL1147" s="90"/>
      <c r="AQM1147" s="90"/>
      <c r="AQN1147" s="90"/>
      <c r="AQO1147" s="90"/>
      <c r="AQP1147" s="90"/>
      <c r="AQQ1147" s="90"/>
      <c r="AQR1147" s="90"/>
      <c r="AQS1147" s="90"/>
      <c r="AQT1147" s="90"/>
      <c r="AQU1147" s="90"/>
      <c r="AQV1147" s="90"/>
      <c r="AQW1147" s="90"/>
      <c r="AQX1147" s="90"/>
      <c r="AQY1147" s="90"/>
      <c r="AQZ1147" s="90"/>
      <c r="ARA1147" s="90"/>
      <c r="ARB1147" s="90"/>
      <c r="ARC1147" s="90"/>
      <c r="ARD1147" s="90"/>
      <c r="ARE1147" s="90"/>
      <c r="ARF1147" s="90"/>
      <c r="ARG1147" s="90"/>
      <c r="ARH1147" s="90"/>
      <c r="ARI1147" s="90"/>
      <c r="ARJ1147" s="90"/>
      <c r="ARK1147" s="90"/>
      <c r="ARL1147" s="90"/>
      <c r="ARM1147" s="90"/>
      <c r="ARN1147" s="90"/>
      <c r="ARO1147" s="90"/>
      <c r="ARP1147" s="90"/>
      <c r="ARQ1147" s="90"/>
      <c r="ARR1147" s="90"/>
      <c r="ARS1147" s="90"/>
      <c r="ART1147" s="90"/>
      <c r="ARU1147" s="90"/>
      <c r="ARV1147" s="90"/>
      <c r="ARW1147" s="90"/>
      <c r="ARX1147" s="90"/>
      <c r="ARY1147" s="90"/>
      <c r="ARZ1147" s="90"/>
      <c r="ASA1147" s="90"/>
      <c r="ASB1147" s="90"/>
      <c r="ASC1147" s="90"/>
      <c r="ASD1147" s="90"/>
      <c r="ASE1147" s="90"/>
      <c r="ASF1147" s="90"/>
      <c r="ASG1147" s="90"/>
      <c r="ASH1147" s="90"/>
      <c r="ASI1147" s="90"/>
      <c r="ASJ1147" s="90"/>
      <c r="ASK1147" s="90"/>
      <c r="ASL1147" s="90"/>
      <c r="ASM1147" s="90"/>
      <c r="ASN1147" s="90"/>
      <c r="ASO1147" s="90"/>
      <c r="ASP1147" s="90"/>
      <c r="ASQ1147" s="90"/>
      <c r="ASR1147" s="90"/>
      <c r="ASS1147" s="90"/>
      <c r="AST1147" s="90"/>
      <c r="ASU1147" s="90"/>
      <c r="ASV1147" s="90"/>
      <c r="ASW1147" s="90"/>
      <c r="ASX1147" s="90"/>
      <c r="ASY1147" s="90"/>
      <c r="ASZ1147" s="90"/>
      <c r="ATA1147" s="90"/>
      <c r="ATB1147" s="90"/>
      <c r="ATC1147" s="90"/>
      <c r="ATD1147" s="90"/>
      <c r="ATE1147" s="90"/>
      <c r="ATF1147" s="90"/>
      <c r="ATG1147" s="90"/>
      <c r="ATH1147" s="90"/>
      <c r="ATI1147" s="90"/>
      <c r="ATJ1147" s="90"/>
      <c r="ATK1147" s="90"/>
      <c r="ATL1147" s="90"/>
      <c r="ATM1147" s="90"/>
      <c r="ATN1147" s="90"/>
      <c r="ATO1147" s="90"/>
      <c r="ATP1147" s="90"/>
      <c r="ATQ1147" s="90"/>
      <c r="ATR1147" s="90"/>
      <c r="ATS1147" s="90"/>
      <c r="ATT1147" s="90"/>
      <c r="ATU1147" s="90"/>
      <c r="ATV1147" s="90"/>
      <c r="ATW1147" s="90"/>
      <c r="ATX1147" s="90"/>
      <c r="ATY1147" s="90"/>
      <c r="ATZ1147" s="90"/>
      <c r="AUA1147" s="90"/>
      <c r="AUB1147" s="90"/>
      <c r="AUC1147" s="90"/>
      <c r="AUD1147" s="90"/>
      <c r="AUE1147" s="90"/>
      <c r="AUF1147" s="90"/>
      <c r="AUG1147" s="90"/>
      <c r="AUH1147" s="90"/>
      <c r="AUI1147" s="90"/>
      <c r="AUJ1147" s="90"/>
      <c r="AUK1147" s="90"/>
      <c r="AUL1147" s="90"/>
      <c r="AUM1147" s="90"/>
      <c r="AUN1147" s="90"/>
      <c r="AUO1147" s="90"/>
      <c r="AUP1147" s="90"/>
      <c r="AUQ1147" s="90"/>
      <c r="AUR1147" s="90"/>
      <c r="AUS1147" s="90"/>
      <c r="AUT1147" s="90"/>
      <c r="AUU1147" s="90"/>
      <c r="AUV1147" s="90"/>
      <c r="AUW1147" s="90"/>
      <c r="AUX1147" s="90"/>
      <c r="AUY1147" s="90"/>
      <c r="AUZ1147" s="90"/>
      <c r="AVA1147" s="90"/>
      <c r="AVB1147" s="90"/>
      <c r="AVC1147" s="90"/>
      <c r="AVD1147" s="90"/>
      <c r="AVE1147" s="90"/>
      <c r="AVF1147" s="90"/>
      <c r="AVG1147" s="90"/>
      <c r="AVH1147" s="90"/>
      <c r="AVI1147" s="90"/>
      <c r="AVJ1147" s="90"/>
      <c r="AVK1147" s="90"/>
      <c r="AVL1147" s="90"/>
      <c r="AVM1147" s="90"/>
      <c r="AVN1147" s="90"/>
      <c r="AVO1147" s="90"/>
      <c r="AVP1147" s="90"/>
      <c r="AVQ1147" s="90"/>
      <c r="AVR1147" s="90"/>
      <c r="AVS1147" s="90"/>
      <c r="AVT1147" s="90"/>
      <c r="AVU1147" s="90"/>
      <c r="AVV1147" s="90"/>
      <c r="AVW1147" s="90"/>
      <c r="AVX1147" s="90"/>
      <c r="AVY1147" s="90"/>
      <c r="AVZ1147" s="90"/>
      <c r="AWA1147" s="90"/>
      <c r="AWB1147" s="90"/>
      <c r="AWC1147" s="90"/>
      <c r="AWD1147" s="90"/>
      <c r="AWE1147" s="90"/>
      <c r="AWF1147" s="90"/>
      <c r="AWG1147" s="90"/>
      <c r="AWH1147" s="90"/>
      <c r="AWI1147" s="90"/>
      <c r="AWJ1147" s="90"/>
      <c r="AWK1147" s="90"/>
      <c r="AWL1147" s="90"/>
      <c r="AWM1147" s="90"/>
      <c r="AWN1147" s="90"/>
      <c r="AWO1147" s="90"/>
      <c r="AWP1147" s="90"/>
      <c r="AWQ1147" s="90"/>
      <c r="AWR1147" s="90"/>
      <c r="AWS1147" s="90"/>
      <c r="AWT1147" s="90"/>
      <c r="AWU1147" s="90"/>
      <c r="AWV1147" s="90"/>
      <c r="AWW1147" s="90"/>
      <c r="AWX1147" s="90"/>
      <c r="AWY1147" s="90"/>
      <c r="AWZ1147" s="90"/>
      <c r="AXA1147" s="90"/>
      <c r="AXB1147" s="90"/>
      <c r="AXC1147" s="90"/>
      <c r="AXD1147" s="90"/>
      <c r="AXE1147" s="90"/>
      <c r="AXF1147" s="90"/>
      <c r="AXG1147" s="90"/>
      <c r="AXH1147" s="90"/>
      <c r="AXI1147" s="90"/>
      <c r="AXJ1147" s="90"/>
      <c r="AXK1147" s="90"/>
      <c r="AXL1147" s="90"/>
      <c r="AXM1147" s="90"/>
      <c r="AXN1147" s="90"/>
      <c r="AXO1147" s="90"/>
      <c r="AXP1147" s="90"/>
      <c r="AXQ1147" s="90"/>
      <c r="AXR1147" s="90"/>
      <c r="AXS1147" s="90"/>
      <c r="AXT1147" s="90"/>
      <c r="AXU1147" s="90"/>
      <c r="AXV1147" s="90"/>
      <c r="AXW1147" s="90"/>
      <c r="AXX1147" s="90"/>
      <c r="AXY1147" s="90"/>
      <c r="AXZ1147" s="90"/>
      <c r="AYA1147" s="90"/>
      <c r="AYB1147" s="90"/>
      <c r="AYC1147" s="90"/>
      <c r="AYD1147" s="90"/>
      <c r="AYE1147" s="90"/>
      <c r="AYF1147" s="90"/>
      <c r="AYG1147" s="90"/>
      <c r="AYH1147" s="90"/>
      <c r="AYI1147" s="90"/>
      <c r="AYJ1147" s="90"/>
      <c r="AYK1147" s="90"/>
      <c r="AYL1147" s="90"/>
      <c r="AYM1147" s="90"/>
      <c r="AYN1147" s="90"/>
      <c r="AYO1147" s="90"/>
      <c r="AYP1147" s="90"/>
      <c r="AYQ1147" s="90"/>
      <c r="AYR1147" s="90"/>
      <c r="AYS1147" s="90"/>
      <c r="AYT1147" s="90"/>
      <c r="AYU1147" s="90"/>
      <c r="AYV1147" s="90"/>
      <c r="AYW1147" s="90"/>
      <c r="AYX1147" s="90"/>
      <c r="AYY1147" s="90"/>
      <c r="AYZ1147" s="90"/>
      <c r="AZA1147" s="90"/>
      <c r="AZB1147" s="90"/>
      <c r="AZC1147" s="90"/>
      <c r="AZD1147" s="90"/>
      <c r="AZE1147" s="90"/>
      <c r="AZF1147" s="90"/>
      <c r="AZG1147" s="90"/>
      <c r="AZH1147" s="90"/>
      <c r="AZI1147" s="90"/>
      <c r="AZJ1147" s="90"/>
      <c r="AZK1147" s="90"/>
      <c r="AZL1147" s="90"/>
      <c r="AZM1147" s="90"/>
      <c r="AZN1147" s="90"/>
      <c r="AZO1147" s="90"/>
      <c r="AZP1147" s="90"/>
      <c r="AZQ1147" s="90"/>
      <c r="AZR1147" s="90"/>
      <c r="AZS1147" s="90"/>
      <c r="AZT1147" s="90"/>
      <c r="AZU1147" s="90"/>
      <c r="AZV1147" s="90"/>
      <c r="AZW1147" s="90"/>
      <c r="AZX1147" s="90"/>
      <c r="AZY1147" s="90"/>
      <c r="AZZ1147" s="90"/>
      <c r="BAA1147" s="90"/>
      <c r="BAB1147" s="90"/>
      <c r="BAC1147" s="90"/>
      <c r="BAD1147" s="90"/>
      <c r="BAE1147" s="90"/>
      <c r="BAF1147" s="90"/>
      <c r="BAG1147" s="90"/>
      <c r="BAH1147" s="90"/>
      <c r="BAI1147" s="90"/>
      <c r="BAJ1147" s="90"/>
      <c r="BAK1147" s="90"/>
      <c r="BAL1147" s="90"/>
      <c r="BAM1147" s="90"/>
      <c r="BAN1147" s="90"/>
      <c r="BAO1147" s="90"/>
      <c r="BAP1147" s="90"/>
      <c r="BAQ1147" s="90"/>
      <c r="BAR1147" s="90"/>
      <c r="BAS1147" s="90"/>
      <c r="BAT1147" s="90"/>
      <c r="BAU1147" s="90"/>
      <c r="BAV1147" s="90"/>
      <c r="BAW1147" s="90"/>
      <c r="BAX1147" s="90"/>
      <c r="BAY1147" s="90"/>
      <c r="BAZ1147" s="90"/>
      <c r="BBA1147" s="90"/>
      <c r="BBB1147" s="90"/>
      <c r="BBC1147" s="90"/>
      <c r="BBD1147" s="90"/>
      <c r="BBE1147" s="90"/>
      <c r="BBF1147" s="90"/>
      <c r="BBG1147" s="90"/>
      <c r="BBH1147" s="90"/>
      <c r="BBI1147" s="90"/>
      <c r="BBJ1147" s="90"/>
      <c r="BBK1147" s="90"/>
      <c r="BBL1147" s="90"/>
      <c r="BBM1147" s="90"/>
      <c r="BBN1147" s="90"/>
      <c r="BBO1147" s="90"/>
      <c r="BBP1147" s="90"/>
      <c r="BBQ1147" s="90"/>
      <c r="BBR1147" s="90"/>
      <c r="BBS1147" s="90"/>
      <c r="BBT1147" s="90"/>
      <c r="BBU1147" s="90"/>
      <c r="BBV1147" s="90"/>
      <c r="BBW1147" s="90"/>
      <c r="BBX1147" s="90"/>
      <c r="BBY1147" s="90"/>
      <c r="BBZ1147" s="90"/>
      <c r="BCA1147" s="90"/>
      <c r="BCB1147" s="90"/>
      <c r="BCC1147" s="90"/>
      <c r="BCD1147" s="90"/>
      <c r="BCE1147" s="90"/>
      <c r="BCF1147" s="90"/>
      <c r="BCG1147" s="90"/>
      <c r="BCH1147" s="90"/>
      <c r="BCI1147" s="90"/>
      <c r="BCJ1147" s="90"/>
      <c r="BCK1147" s="90"/>
      <c r="BCL1147" s="90"/>
      <c r="BCM1147" s="90"/>
      <c r="BCN1147" s="90"/>
      <c r="BCO1147" s="90"/>
      <c r="BCP1147" s="90"/>
      <c r="BCQ1147" s="90"/>
      <c r="BCR1147" s="90"/>
      <c r="BCS1147" s="90"/>
      <c r="BCT1147" s="90"/>
      <c r="BCU1147" s="90"/>
      <c r="BCV1147" s="90"/>
      <c r="BCW1147" s="90"/>
      <c r="BCX1147" s="90"/>
      <c r="BCY1147" s="90"/>
      <c r="BCZ1147" s="90"/>
      <c r="BDA1147" s="90"/>
      <c r="BDB1147" s="90"/>
      <c r="BDC1147" s="90"/>
      <c r="BDD1147" s="90"/>
      <c r="BDE1147" s="90"/>
      <c r="BDF1147" s="90"/>
      <c r="BDG1147" s="90"/>
      <c r="BDH1147" s="90"/>
      <c r="BDI1147" s="90"/>
      <c r="BDJ1147" s="90"/>
      <c r="BDK1147" s="90"/>
      <c r="BDL1147" s="90"/>
      <c r="BDM1147" s="90"/>
      <c r="BDN1147" s="90"/>
      <c r="BDO1147" s="90"/>
      <c r="BDP1147" s="90"/>
      <c r="BDQ1147" s="90"/>
      <c r="BDR1147" s="90"/>
      <c r="BDS1147" s="90"/>
      <c r="BDT1147" s="90"/>
      <c r="BDU1147" s="90"/>
      <c r="BDV1147" s="90"/>
      <c r="BDW1147" s="90"/>
      <c r="BDX1147" s="90"/>
      <c r="BDY1147" s="90"/>
      <c r="BDZ1147" s="90"/>
      <c r="BEA1147" s="90"/>
      <c r="BEB1147" s="90"/>
      <c r="BEC1147" s="90"/>
      <c r="BED1147" s="90"/>
      <c r="BEE1147" s="90"/>
      <c r="BEF1147" s="90"/>
      <c r="BEG1147" s="90"/>
      <c r="BEH1147" s="90"/>
      <c r="BEI1147" s="90"/>
      <c r="BEJ1147" s="90"/>
      <c r="BEK1147" s="90"/>
      <c r="BEL1147" s="90"/>
      <c r="BEM1147" s="90"/>
      <c r="BEN1147" s="90"/>
      <c r="BEO1147" s="90"/>
      <c r="BEP1147" s="90"/>
      <c r="BEQ1147" s="90"/>
      <c r="BER1147" s="90"/>
      <c r="BES1147" s="90"/>
      <c r="BET1147" s="90"/>
      <c r="BEU1147" s="90"/>
      <c r="BEV1147" s="90"/>
      <c r="BEW1147" s="90"/>
      <c r="BEX1147" s="90"/>
      <c r="BEY1147" s="90"/>
      <c r="BEZ1147" s="90"/>
      <c r="BFA1147" s="90"/>
      <c r="BFB1147" s="90"/>
      <c r="BFC1147" s="90"/>
      <c r="BFD1147" s="90"/>
      <c r="BFE1147" s="90"/>
      <c r="BFF1147" s="90"/>
      <c r="BFG1147" s="90"/>
      <c r="BFH1147" s="90"/>
      <c r="BFI1147" s="90"/>
      <c r="BFJ1147" s="90"/>
      <c r="BFK1147" s="90"/>
      <c r="BFL1147" s="90"/>
      <c r="BFM1147" s="90"/>
      <c r="BFN1147" s="90"/>
      <c r="BFO1147" s="90"/>
      <c r="BFP1147" s="90"/>
      <c r="BFQ1147" s="90"/>
      <c r="BFR1147" s="90"/>
      <c r="BFS1147" s="90"/>
      <c r="BFT1147" s="90"/>
      <c r="BFU1147" s="90"/>
      <c r="BFV1147" s="90"/>
      <c r="BFW1147" s="90"/>
      <c r="BFX1147" s="90"/>
      <c r="BFY1147" s="90"/>
      <c r="BFZ1147" s="90"/>
      <c r="BGA1147" s="90"/>
      <c r="BGB1147" s="90"/>
      <c r="BGC1147" s="90"/>
      <c r="BGD1147" s="90"/>
      <c r="BGE1147" s="90"/>
      <c r="BGF1147" s="90"/>
      <c r="BGG1147" s="90"/>
      <c r="BGH1147" s="90"/>
      <c r="BGI1147" s="90"/>
      <c r="BGJ1147" s="90"/>
      <c r="BGK1147" s="90"/>
      <c r="BGL1147" s="90"/>
      <c r="BGM1147" s="90"/>
      <c r="BGN1147" s="90"/>
      <c r="BGO1147" s="90"/>
      <c r="BGP1147" s="90"/>
      <c r="BGQ1147" s="90"/>
      <c r="BGR1147" s="90"/>
      <c r="BGS1147" s="90"/>
      <c r="BGT1147" s="90"/>
      <c r="BGU1147" s="90"/>
      <c r="BGV1147" s="90"/>
      <c r="BGW1147" s="90"/>
      <c r="BGX1147" s="90"/>
      <c r="BGY1147" s="90"/>
      <c r="BGZ1147" s="90"/>
      <c r="BHA1147" s="90"/>
      <c r="BHB1147" s="90"/>
      <c r="BHC1147" s="90"/>
      <c r="BHD1147" s="90"/>
      <c r="BHE1147" s="90"/>
      <c r="BHF1147" s="90"/>
      <c r="BHG1147" s="90"/>
      <c r="BHH1147" s="90"/>
      <c r="BHI1147" s="90"/>
      <c r="BHJ1147" s="90"/>
      <c r="BHK1147" s="90"/>
      <c r="BHL1147" s="90"/>
      <c r="BHM1147" s="90"/>
      <c r="BHN1147" s="90"/>
      <c r="BHO1147" s="90"/>
      <c r="BHP1147" s="90"/>
      <c r="BHQ1147" s="90"/>
      <c r="BHR1147" s="90"/>
      <c r="BHS1147" s="90"/>
      <c r="BHT1147" s="90"/>
      <c r="BHU1147" s="90"/>
      <c r="BHV1147" s="90"/>
      <c r="BHW1147" s="90"/>
      <c r="BHX1147" s="90"/>
      <c r="BHY1147" s="90"/>
      <c r="BHZ1147" s="90"/>
      <c r="BIA1147" s="90"/>
      <c r="BIB1147" s="90"/>
      <c r="BIC1147" s="90"/>
      <c r="BID1147" s="90"/>
      <c r="BIE1147" s="90"/>
      <c r="BIF1147" s="90"/>
      <c r="BIG1147" s="90"/>
      <c r="BIH1147" s="90"/>
      <c r="BII1147" s="90"/>
      <c r="BIJ1147" s="90"/>
      <c r="BIK1147" s="90"/>
      <c r="BIL1147" s="90"/>
      <c r="BIM1147" s="90"/>
      <c r="BIN1147" s="90"/>
      <c r="BIO1147" s="90"/>
      <c r="BIP1147" s="90"/>
      <c r="BIQ1147" s="90"/>
      <c r="BIR1147" s="90"/>
      <c r="BIS1147" s="90"/>
      <c r="BIT1147" s="90"/>
      <c r="BIU1147" s="90"/>
      <c r="BIV1147" s="90"/>
      <c r="BIW1147" s="90"/>
      <c r="BIX1147" s="90"/>
      <c r="BIY1147" s="90"/>
      <c r="BIZ1147" s="90"/>
      <c r="BJA1147" s="90"/>
      <c r="BJB1147" s="90"/>
      <c r="BJC1147" s="90"/>
      <c r="BJD1147" s="90"/>
      <c r="BJE1147" s="90"/>
      <c r="BJF1147" s="90"/>
      <c r="BJG1147" s="90"/>
      <c r="BJH1147" s="90"/>
      <c r="BJI1147" s="90"/>
      <c r="BJJ1147" s="90"/>
      <c r="BJK1147" s="90"/>
      <c r="BJL1147" s="90"/>
      <c r="BJM1147" s="90"/>
      <c r="BJN1147" s="90"/>
      <c r="BJO1147" s="90"/>
      <c r="BJP1147" s="90"/>
      <c r="BJQ1147" s="90"/>
      <c r="BJR1147" s="90"/>
      <c r="BJS1147" s="90"/>
      <c r="BJT1147" s="90"/>
      <c r="BJU1147" s="90"/>
      <c r="BJV1147" s="90"/>
      <c r="BJW1147" s="90"/>
      <c r="BJX1147" s="90"/>
      <c r="BJY1147" s="90"/>
      <c r="BJZ1147" s="90"/>
      <c r="BKA1147" s="90"/>
      <c r="BKB1147" s="90"/>
      <c r="BKC1147" s="90"/>
      <c r="BKD1147" s="90"/>
      <c r="BKE1147" s="90"/>
      <c r="BKF1147" s="90"/>
      <c r="BKG1147" s="90"/>
      <c r="BKH1147" s="90"/>
      <c r="BKI1147" s="90"/>
      <c r="BKJ1147" s="90"/>
      <c r="BKK1147" s="90"/>
      <c r="BKL1147" s="90"/>
      <c r="BKM1147" s="90"/>
      <c r="BKN1147" s="90"/>
      <c r="BKO1147" s="90"/>
      <c r="BKP1147" s="90"/>
      <c r="BKQ1147" s="90"/>
      <c r="BKR1147" s="90"/>
      <c r="BKS1147" s="90"/>
      <c r="BKT1147" s="90"/>
      <c r="BKU1147" s="90"/>
      <c r="BKV1147" s="90"/>
      <c r="BKW1147" s="90"/>
      <c r="BKX1147" s="90"/>
      <c r="BKY1147" s="90"/>
      <c r="BKZ1147" s="90"/>
      <c r="BLA1147" s="90"/>
      <c r="BLB1147" s="90"/>
      <c r="BLC1147" s="90"/>
      <c r="BLD1147" s="90"/>
      <c r="BLE1147" s="90"/>
      <c r="BLF1147" s="90"/>
      <c r="BLG1147" s="90"/>
      <c r="BLH1147" s="90"/>
      <c r="BLI1147" s="90"/>
      <c r="BLJ1147" s="90"/>
      <c r="BLK1147" s="90"/>
      <c r="BLL1147" s="90"/>
      <c r="BLM1147" s="90"/>
      <c r="BLN1147" s="90"/>
      <c r="BLO1147" s="90"/>
      <c r="BLP1147" s="90"/>
      <c r="BLQ1147" s="90"/>
      <c r="BLR1147" s="90"/>
      <c r="BLS1147" s="90"/>
      <c r="BLT1147" s="90"/>
      <c r="BLU1147" s="90"/>
      <c r="BLV1147" s="90"/>
      <c r="BLW1147" s="90"/>
      <c r="BLX1147" s="90"/>
      <c r="BLY1147" s="90"/>
      <c r="BLZ1147" s="90"/>
      <c r="BMA1147" s="90"/>
      <c r="BMB1147" s="90"/>
      <c r="BMC1147" s="90"/>
      <c r="BMD1147" s="90"/>
      <c r="BME1147" s="90"/>
      <c r="BMF1147" s="90"/>
      <c r="BMG1147" s="90"/>
      <c r="BMH1147" s="90"/>
      <c r="BMI1147" s="90"/>
      <c r="BMJ1147" s="90"/>
      <c r="BMK1147" s="90"/>
      <c r="BML1147" s="90"/>
      <c r="BMM1147" s="90"/>
      <c r="BMN1147" s="90"/>
      <c r="BMO1147" s="90"/>
      <c r="BMP1147" s="90"/>
      <c r="BMQ1147" s="90"/>
      <c r="BMR1147" s="90"/>
      <c r="BMS1147" s="90"/>
      <c r="BMT1147" s="90"/>
      <c r="BMU1147" s="90"/>
      <c r="BMV1147" s="90"/>
      <c r="BMW1147" s="90"/>
      <c r="BMX1147" s="90"/>
      <c r="BMY1147" s="90"/>
      <c r="BMZ1147" s="90"/>
      <c r="BNA1147" s="90"/>
      <c r="BNB1147" s="90"/>
      <c r="BNC1147" s="90"/>
      <c r="BND1147" s="90"/>
      <c r="BNE1147" s="90"/>
      <c r="BNF1147" s="90"/>
      <c r="BNG1147" s="90"/>
      <c r="BNH1147" s="90"/>
      <c r="BNI1147" s="90"/>
      <c r="BNJ1147" s="90"/>
      <c r="BNK1147" s="90"/>
      <c r="BNL1147" s="90"/>
      <c r="BNM1147" s="90"/>
      <c r="BNN1147" s="90"/>
      <c r="BNO1147" s="90"/>
      <c r="BNP1147" s="90"/>
      <c r="BNQ1147" s="90"/>
      <c r="BNR1147" s="90"/>
      <c r="BNS1147" s="90"/>
      <c r="BNT1147" s="90"/>
      <c r="BNU1147" s="90"/>
      <c r="BNV1147" s="90"/>
      <c r="BNW1147" s="90"/>
      <c r="BNX1147" s="90"/>
      <c r="BNY1147" s="90"/>
      <c r="BNZ1147" s="90"/>
      <c r="BOA1147" s="90"/>
      <c r="BOB1147" s="90"/>
      <c r="BOC1147" s="90"/>
      <c r="BOD1147" s="90"/>
      <c r="BOE1147" s="90"/>
      <c r="BOF1147" s="90"/>
      <c r="BOG1147" s="90"/>
      <c r="BOH1147" s="90"/>
      <c r="BOI1147" s="90"/>
      <c r="BOJ1147" s="90"/>
      <c r="BOK1147" s="90"/>
      <c r="BOL1147" s="90"/>
      <c r="BOM1147" s="90"/>
      <c r="BON1147" s="90"/>
      <c r="BOO1147" s="90"/>
      <c r="BOP1147" s="90"/>
      <c r="BOQ1147" s="90"/>
      <c r="BOR1147" s="90"/>
      <c r="BOS1147" s="90"/>
      <c r="BOT1147" s="90"/>
      <c r="BOU1147" s="90"/>
      <c r="BOV1147" s="90"/>
      <c r="BOW1147" s="90"/>
      <c r="BOX1147" s="90"/>
      <c r="BOY1147" s="90"/>
      <c r="BOZ1147" s="90"/>
      <c r="BPA1147" s="90"/>
      <c r="BPB1147" s="90"/>
      <c r="BPC1147" s="90"/>
      <c r="BPD1147" s="90"/>
      <c r="BPE1147" s="90"/>
      <c r="BPF1147" s="90"/>
      <c r="BPG1147" s="90"/>
      <c r="BPH1147" s="90"/>
      <c r="BPI1147" s="90"/>
      <c r="BPJ1147" s="90"/>
      <c r="BPK1147" s="90"/>
      <c r="BPL1147" s="90"/>
      <c r="BPM1147" s="90"/>
      <c r="BPN1147" s="90"/>
      <c r="BPO1147" s="90"/>
      <c r="BPP1147" s="90"/>
      <c r="BPQ1147" s="90"/>
      <c r="BPR1147" s="90"/>
      <c r="BPS1147" s="90"/>
      <c r="BPT1147" s="90"/>
      <c r="BPU1147" s="90"/>
      <c r="BPV1147" s="90"/>
      <c r="BPW1147" s="90"/>
      <c r="BPX1147" s="90"/>
      <c r="BPY1147" s="90"/>
      <c r="BPZ1147" s="90"/>
      <c r="BQA1147" s="90"/>
      <c r="BQB1147" s="90"/>
      <c r="BQC1147" s="90"/>
      <c r="BQD1147" s="90"/>
      <c r="BQE1147" s="90"/>
      <c r="BQF1147" s="90"/>
      <c r="BQG1147" s="90"/>
      <c r="BQH1147" s="90"/>
      <c r="BQI1147" s="90"/>
      <c r="BQJ1147" s="90"/>
      <c r="BQK1147" s="90"/>
      <c r="BQL1147" s="90"/>
      <c r="BQM1147" s="90"/>
      <c r="BQN1147" s="90"/>
      <c r="BQO1147" s="90"/>
      <c r="BQP1147" s="90"/>
      <c r="BQQ1147" s="90"/>
      <c r="BQR1147" s="90"/>
      <c r="BQS1147" s="90"/>
      <c r="BQT1147" s="90"/>
      <c r="BQU1147" s="90"/>
      <c r="BQV1147" s="90"/>
      <c r="BQW1147" s="90"/>
      <c r="BQX1147" s="90"/>
      <c r="BQY1147" s="90"/>
      <c r="BQZ1147" s="90"/>
      <c r="BRA1147" s="90"/>
      <c r="BRB1147" s="90"/>
      <c r="BRC1147" s="90"/>
      <c r="BRD1147" s="90"/>
      <c r="BRE1147" s="90"/>
      <c r="BRF1147" s="90"/>
      <c r="BRG1147" s="90"/>
      <c r="BRH1147" s="90"/>
      <c r="BRI1147" s="90"/>
      <c r="BRJ1147" s="90"/>
      <c r="BRK1147" s="90"/>
      <c r="BRL1147" s="90"/>
      <c r="BRM1147" s="90"/>
      <c r="BRN1147" s="90"/>
      <c r="BRO1147" s="90"/>
      <c r="BRP1147" s="90"/>
      <c r="BRQ1147" s="90"/>
      <c r="BRR1147" s="90"/>
      <c r="BRS1147" s="90"/>
      <c r="BRT1147" s="90"/>
      <c r="BRU1147" s="90"/>
      <c r="BRV1147" s="90"/>
      <c r="BRW1147" s="90"/>
      <c r="BRX1147" s="90"/>
      <c r="BRY1147" s="90"/>
      <c r="BRZ1147" s="90"/>
      <c r="BSA1147" s="90"/>
      <c r="BSB1147" s="90"/>
      <c r="BSC1147" s="90"/>
      <c r="BSD1147" s="90"/>
      <c r="BSE1147" s="90"/>
      <c r="BSF1147" s="90"/>
      <c r="BSG1147" s="90"/>
      <c r="BSH1147" s="90"/>
      <c r="BSI1147" s="90"/>
      <c r="BSJ1147" s="90"/>
      <c r="BSK1147" s="90"/>
      <c r="BSL1147" s="90"/>
      <c r="BSM1147" s="90"/>
      <c r="BSN1147" s="90"/>
      <c r="BSO1147" s="90"/>
      <c r="BSP1147" s="90"/>
      <c r="BSQ1147" s="90"/>
      <c r="BSR1147" s="90"/>
      <c r="BSS1147" s="90"/>
      <c r="BST1147" s="90"/>
      <c r="BSU1147" s="90"/>
      <c r="BSV1147" s="90"/>
      <c r="BSW1147" s="90"/>
      <c r="BSX1147" s="90"/>
      <c r="BSY1147" s="90"/>
      <c r="BSZ1147" s="90"/>
      <c r="BTA1147" s="90"/>
      <c r="BTB1147" s="90"/>
      <c r="BTC1147" s="90"/>
      <c r="BTD1147" s="90"/>
      <c r="BTE1147" s="90"/>
      <c r="BTF1147" s="90"/>
      <c r="BTG1147" s="90"/>
      <c r="BTH1147" s="90"/>
      <c r="BTI1147" s="90"/>
      <c r="BTJ1147" s="90"/>
      <c r="BTK1147" s="90"/>
      <c r="BTL1147" s="90"/>
      <c r="BTM1147" s="90"/>
      <c r="BTN1147" s="90"/>
      <c r="BTO1147" s="90"/>
      <c r="BTP1147" s="90"/>
      <c r="BTQ1147" s="90"/>
      <c r="BTR1147" s="90"/>
      <c r="BTS1147" s="90"/>
      <c r="BTT1147" s="90"/>
      <c r="BTU1147" s="90"/>
      <c r="BTV1147" s="90"/>
      <c r="BTW1147" s="90"/>
      <c r="BTX1147" s="90"/>
      <c r="BTY1147" s="90"/>
      <c r="BTZ1147" s="90"/>
      <c r="BUA1147" s="90"/>
      <c r="BUB1147" s="90"/>
      <c r="BUC1147" s="90"/>
      <c r="BUD1147" s="90"/>
      <c r="BUE1147" s="90"/>
      <c r="BUF1147" s="90"/>
      <c r="BUG1147" s="90"/>
      <c r="BUH1147" s="90"/>
      <c r="BUI1147" s="90"/>
      <c r="BUJ1147" s="90"/>
      <c r="BUK1147" s="90"/>
      <c r="BUL1147" s="90"/>
      <c r="BUM1147" s="90"/>
      <c r="BUN1147" s="90"/>
      <c r="BUO1147" s="90"/>
      <c r="BUP1147" s="90"/>
      <c r="BUQ1147" s="90"/>
      <c r="BUR1147" s="90"/>
      <c r="BUS1147" s="90"/>
      <c r="BUT1147" s="90"/>
      <c r="BUU1147" s="90"/>
      <c r="BUV1147" s="90"/>
      <c r="BUW1147" s="90"/>
      <c r="BUX1147" s="90"/>
      <c r="BUY1147" s="90"/>
      <c r="BUZ1147" s="90"/>
      <c r="BVA1147" s="90"/>
      <c r="BVB1147" s="90"/>
      <c r="BVC1147" s="90"/>
      <c r="BVD1147" s="90"/>
      <c r="BVE1147" s="90"/>
      <c r="BVF1147" s="90"/>
      <c r="BVG1147" s="90"/>
      <c r="BVH1147" s="90"/>
      <c r="BVI1147" s="90"/>
      <c r="BVJ1147" s="90"/>
      <c r="BVK1147" s="90"/>
      <c r="BVL1147" s="90"/>
      <c r="BVM1147" s="90"/>
      <c r="BVN1147" s="90"/>
      <c r="BVO1147" s="90"/>
      <c r="BVP1147" s="90"/>
      <c r="BVQ1147" s="90"/>
      <c r="BVR1147" s="90"/>
      <c r="BVS1147" s="90"/>
      <c r="BVT1147" s="90"/>
      <c r="BVU1147" s="90"/>
      <c r="BVV1147" s="90"/>
      <c r="BVW1147" s="90"/>
      <c r="BVX1147" s="90"/>
      <c r="BVY1147" s="90"/>
      <c r="BVZ1147" s="90"/>
      <c r="BWA1147" s="90"/>
      <c r="BWB1147" s="90"/>
      <c r="BWC1147" s="90"/>
      <c r="BWD1147" s="90"/>
      <c r="BWE1147" s="90"/>
      <c r="BWF1147" s="90"/>
      <c r="BWG1147" s="90"/>
      <c r="BWH1147" s="90"/>
      <c r="BWI1147" s="90"/>
      <c r="BWJ1147" s="90"/>
      <c r="BWK1147" s="90"/>
      <c r="BWL1147" s="90"/>
      <c r="BWM1147" s="90"/>
      <c r="BWN1147" s="90"/>
      <c r="BWO1147" s="90"/>
      <c r="BWP1147" s="90"/>
      <c r="BWQ1147" s="90"/>
      <c r="BWR1147" s="90"/>
      <c r="BWS1147" s="90"/>
      <c r="BWT1147" s="90"/>
      <c r="BWU1147" s="90"/>
      <c r="BWV1147" s="90"/>
      <c r="BWW1147" s="90"/>
      <c r="BWX1147" s="90"/>
      <c r="BWY1147" s="90"/>
      <c r="BWZ1147" s="90"/>
      <c r="BXA1147" s="90"/>
      <c r="BXB1147" s="90"/>
      <c r="BXC1147" s="90"/>
      <c r="BXD1147" s="90"/>
      <c r="BXE1147" s="90"/>
      <c r="BXF1147" s="90"/>
      <c r="BXG1147" s="90"/>
      <c r="BXH1147" s="90"/>
      <c r="BXI1147" s="90"/>
      <c r="BXJ1147" s="90"/>
      <c r="BXK1147" s="90"/>
      <c r="BXL1147" s="90"/>
      <c r="BXM1147" s="90"/>
      <c r="BXN1147" s="90"/>
      <c r="BXO1147" s="90"/>
      <c r="BXP1147" s="90"/>
      <c r="BXQ1147" s="90"/>
      <c r="BXR1147" s="90"/>
      <c r="BXS1147" s="90"/>
      <c r="BXT1147" s="90"/>
      <c r="BXU1147" s="90"/>
      <c r="BXV1147" s="90"/>
      <c r="BXW1147" s="90"/>
      <c r="BXX1147" s="90"/>
      <c r="BXY1147" s="90"/>
      <c r="BXZ1147" s="90"/>
      <c r="BYA1147" s="90"/>
      <c r="BYB1147" s="90"/>
      <c r="BYC1147" s="90"/>
      <c r="BYD1147" s="90"/>
      <c r="BYE1147" s="90"/>
      <c r="BYF1147" s="90"/>
      <c r="BYG1147" s="90"/>
      <c r="BYH1147" s="90"/>
      <c r="BYI1147" s="90"/>
      <c r="BYJ1147" s="90"/>
      <c r="BYK1147" s="90"/>
      <c r="BYL1147" s="90"/>
      <c r="BYM1147" s="90"/>
      <c r="BYN1147" s="90"/>
      <c r="BYO1147" s="90"/>
      <c r="BYP1147" s="90"/>
      <c r="BYQ1147" s="90"/>
      <c r="BYR1147" s="90"/>
      <c r="BYS1147" s="90"/>
      <c r="BYT1147" s="90"/>
      <c r="BYU1147" s="90"/>
      <c r="BYV1147" s="90"/>
      <c r="BYW1147" s="90"/>
      <c r="BYX1147" s="90"/>
      <c r="BYY1147" s="90"/>
      <c r="BYZ1147" s="90"/>
      <c r="BZA1147" s="90"/>
      <c r="BZB1147" s="90"/>
      <c r="BZC1147" s="90"/>
      <c r="BZD1147" s="90"/>
      <c r="BZE1147" s="90"/>
      <c r="BZF1147" s="90"/>
      <c r="BZG1147" s="90"/>
      <c r="BZH1147" s="90"/>
      <c r="BZI1147" s="90"/>
      <c r="BZJ1147" s="90"/>
      <c r="BZK1147" s="90"/>
      <c r="BZL1147" s="90"/>
      <c r="BZM1147" s="90"/>
      <c r="BZN1147" s="90"/>
      <c r="BZO1147" s="90"/>
      <c r="BZP1147" s="90"/>
      <c r="BZQ1147" s="90"/>
      <c r="BZR1147" s="90"/>
      <c r="BZS1147" s="90"/>
      <c r="BZT1147" s="90"/>
      <c r="BZU1147" s="90"/>
      <c r="BZV1147" s="90"/>
      <c r="BZW1147" s="90"/>
      <c r="BZX1147" s="90"/>
      <c r="BZY1147" s="90"/>
      <c r="BZZ1147" s="90"/>
      <c r="CAA1147" s="90"/>
      <c r="CAB1147" s="90"/>
      <c r="CAC1147" s="90"/>
      <c r="CAD1147" s="90"/>
      <c r="CAE1147" s="90"/>
      <c r="CAF1147" s="90"/>
      <c r="CAG1147" s="90"/>
      <c r="CAH1147" s="90"/>
      <c r="CAI1147" s="90"/>
      <c r="CAJ1147" s="90"/>
      <c r="CAK1147" s="90"/>
      <c r="CAL1147" s="90"/>
      <c r="CAM1147" s="90"/>
      <c r="CAN1147" s="90"/>
      <c r="CAO1147" s="90"/>
      <c r="CAP1147" s="90"/>
      <c r="CAQ1147" s="90"/>
      <c r="CAR1147" s="90"/>
      <c r="CAS1147" s="90"/>
      <c r="CAT1147" s="90"/>
      <c r="CAU1147" s="90"/>
      <c r="CAV1147" s="90"/>
      <c r="CAW1147" s="90"/>
      <c r="CAX1147" s="90"/>
      <c r="CAY1147" s="90"/>
      <c r="CAZ1147" s="90"/>
      <c r="CBA1147" s="90"/>
      <c r="CBB1147" s="90"/>
      <c r="CBC1147" s="90"/>
      <c r="CBD1147" s="90"/>
      <c r="CBE1147" s="90"/>
      <c r="CBF1147" s="90"/>
      <c r="CBG1147" s="90"/>
      <c r="CBH1147" s="90"/>
      <c r="CBI1147" s="90"/>
      <c r="CBJ1147" s="90"/>
      <c r="CBK1147" s="90"/>
      <c r="CBL1147" s="90"/>
      <c r="CBM1147" s="90"/>
      <c r="CBN1147" s="90"/>
      <c r="CBO1147" s="90"/>
      <c r="CBP1147" s="90"/>
      <c r="CBQ1147" s="90"/>
      <c r="CBR1147" s="90"/>
      <c r="CBS1147" s="90"/>
      <c r="CBT1147" s="90"/>
      <c r="CBU1147" s="90"/>
      <c r="CBV1147" s="90"/>
      <c r="CBW1147" s="90"/>
      <c r="CBX1147" s="90"/>
      <c r="CBY1147" s="90"/>
      <c r="CBZ1147" s="90"/>
      <c r="CCA1147" s="90"/>
      <c r="CCB1147" s="90"/>
      <c r="CCC1147" s="90"/>
      <c r="CCD1147" s="90"/>
      <c r="CCE1147" s="90"/>
      <c r="CCF1147" s="90"/>
      <c r="CCG1147" s="90"/>
      <c r="CCH1147" s="90"/>
      <c r="CCI1147" s="90"/>
      <c r="CCJ1147" s="90"/>
      <c r="CCK1147" s="90"/>
      <c r="CCL1147" s="90"/>
      <c r="CCM1147" s="90"/>
      <c r="CCN1147" s="90"/>
      <c r="CCO1147" s="90"/>
      <c r="CCP1147" s="90"/>
      <c r="CCQ1147" s="90"/>
      <c r="CCR1147" s="90"/>
      <c r="CCS1147" s="90"/>
      <c r="CCT1147" s="90"/>
      <c r="CCU1147" s="90"/>
      <c r="CCV1147" s="90"/>
      <c r="CCW1147" s="90"/>
      <c r="CCX1147" s="90"/>
      <c r="CCY1147" s="90"/>
      <c r="CCZ1147" s="90"/>
      <c r="CDA1147" s="90"/>
      <c r="CDB1147" s="90"/>
      <c r="CDC1147" s="90"/>
      <c r="CDD1147" s="90"/>
      <c r="CDE1147" s="90"/>
      <c r="CDF1147" s="90"/>
      <c r="CDG1147" s="90"/>
      <c r="CDH1147" s="90"/>
      <c r="CDI1147" s="90"/>
      <c r="CDJ1147" s="90"/>
      <c r="CDK1147" s="90"/>
      <c r="CDL1147" s="90"/>
      <c r="CDM1147" s="90"/>
      <c r="CDN1147" s="90"/>
      <c r="CDO1147" s="90"/>
      <c r="CDP1147" s="90"/>
      <c r="CDQ1147" s="90"/>
      <c r="CDR1147" s="90"/>
      <c r="CDS1147" s="90"/>
      <c r="CDT1147" s="90"/>
      <c r="CDU1147" s="90"/>
      <c r="CDV1147" s="90"/>
      <c r="CDW1147" s="90"/>
      <c r="CDX1147" s="90"/>
      <c r="CDY1147" s="90"/>
      <c r="CDZ1147" s="90"/>
      <c r="CEA1147" s="90"/>
      <c r="CEB1147" s="90"/>
      <c r="CEC1147" s="90"/>
      <c r="CED1147" s="90"/>
      <c r="CEE1147" s="90"/>
      <c r="CEF1147" s="90"/>
      <c r="CEG1147" s="90"/>
      <c r="CEH1147" s="90"/>
      <c r="CEI1147" s="90"/>
      <c r="CEJ1147" s="90"/>
      <c r="CEK1147" s="90"/>
      <c r="CEL1147" s="90"/>
      <c r="CEM1147" s="90"/>
      <c r="CEN1147" s="90"/>
      <c r="CEO1147" s="90"/>
      <c r="CEP1147" s="90"/>
      <c r="CEQ1147" s="90"/>
      <c r="CER1147" s="90"/>
      <c r="CES1147" s="90"/>
      <c r="CET1147" s="90"/>
      <c r="CEU1147" s="90"/>
      <c r="CEV1147" s="90"/>
      <c r="CEW1147" s="90"/>
      <c r="CEX1147" s="90"/>
      <c r="CEY1147" s="90"/>
      <c r="CEZ1147" s="90"/>
      <c r="CFA1147" s="90"/>
      <c r="CFB1147" s="90"/>
      <c r="CFC1147" s="90"/>
      <c r="CFD1147" s="90"/>
      <c r="CFE1147" s="90"/>
      <c r="CFF1147" s="90"/>
      <c r="CFG1147" s="90"/>
      <c r="CFH1147" s="90"/>
      <c r="CFI1147" s="90"/>
      <c r="CFJ1147" s="90"/>
      <c r="CFK1147" s="90"/>
      <c r="CFL1147" s="90"/>
      <c r="CFM1147" s="90"/>
      <c r="CFN1147" s="90"/>
      <c r="CFO1147" s="90"/>
      <c r="CFP1147" s="90"/>
      <c r="CFQ1147" s="90"/>
      <c r="CFR1147" s="90"/>
      <c r="CFS1147" s="90"/>
      <c r="CFT1147" s="90"/>
      <c r="CFU1147" s="90"/>
      <c r="CFV1147" s="90"/>
      <c r="CFW1147" s="90"/>
      <c r="CFX1147" s="90"/>
      <c r="CFY1147" s="90"/>
      <c r="CFZ1147" s="90"/>
      <c r="CGA1147" s="90"/>
      <c r="CGB1147" s="90"/>
      <c r="CGC1147" s="90"/>
      <c r="CGD1147" s="90"/>
      <c r="CGE1147" s="90"/>
      <c r="CGF1147" s="90"/>
      <c r="CGG1147" s="90"/>
      <c r="CGH1147" s="90"/>
      <c r="CGI1147" s="90"/>
      <c r="CGJ1147" s="90"/>
      <c r="CGK1147" s="90"/>
      <c r="CGL1147" s="90"/>
      <c r="CGM1147" s="90"/>
      <c r="CGN1147" s="90"/>
      <c r="CGO1147" s="90"/>
      <c r="CGP1147" s="90"/>
      <c r="CGQ1147" s="90"/>
      <c r="CGR1147" s="90"/>
      <c r="CGS1147" s="90"/>
      <c r="CGT1147" s="90"/>
      <c r="CGU1147" s="90"/>
      <c r="CGV1147" s="90"/>
      <c r="CGW1147" s="90"/>
      <c r="CGX1147" s="90"/>
      <c r="CGY1147" s="90"/>
      <c r="CGZ1147" s="90"/>
      <c r="CHA1147" s="90"/>
      <c r="CHB1147" s="90"/>
      <c r="CHC1147" s="90"/>
      <c r="CHD1147" s="90"/>
      <c r="CHE1147" s="90"/>
      <c r="CHF1147" s="90"/>
      <c r="CHG1147" s="90"/>
      <c r="CHH1147" s="90"/>
      <c r="CHI1147" s="90"/>
      <c r="CHJ1147" s="90"/>
      <c r="CHK1147" s="90"/>
      <c r="CHL1147" s="90"/>
      <c r="CHM1147" s="90"/>
      <c r="CHN1147" s="90"/>
      <c r="CHO1147" s="90"/>
      <c r="CHP1147" s="90"/>
      <c r="CHQ1147" s="90"/>
      <c r="CHR1147" s="90"/>
      <c r="CHS1147" s="90"/>
      <c r="CHT1147" s="90"/>
      <c r="CHU1147" s="90"/>
      <c r="CHV1147" s="90"/>
      <c r="CHW1147" s="90"/>
      <c r="CHX1147" s="90"/>
      <c r="CHY1147" s="90"/>
      <c r="CHZ1147" s="90"/>
      <c r="CIA1147" s="90"/>
      <c r="CIB1147" s="90"/>
      <c r="CIC1147" s="90"/>
      <c r="CID1147" s="90"/>
      <c r="CIE1147" s="90"/>
      <c r="CIF1147" s="90"/>
      <c r="CIG1147" s="90"/>
      <c r="CIH1147" s="90"/>
      <c r="CII1147" s="90"/>
      <c r="CIJ1147" s="90"/>
      <c r="CIK1147" s="90"/>
      <c r="CIL1147" s="90"/>
      <c r="CIM1147" s="90"/>
      <c r="CIN1147" s="90"/>
      <c r="CIO1147" s="90"/>
      <c r="CIP1147" s="90"/>
      <c r="CIQ1147" s="90"/>
      <c r="CIR1147" s="90"/>
      <c r="CIS1147" s="90"/>
      <c r="CIT1147" s="90"/>
      <c r="CIU1147" s="90"/>
      <c r="CIV1147" s="90"/>
      <c r="CIW1147" s="90"/>
      <c r="CIX1147" s="90"/>
      <c r="CIY1147" s="90"/>
      <c r="CIZ1147" s="90"/>
      <c r="CJA1147" s="90"/>
      <c r="CJB1147" s="90"/>
      <c r="CJC1147" s="90"/>
      <c r="CJD1147" s="90"/>
      <c r="CJE1147" s="90"/>
      <c r="CJF1147" s="90"/>
      <c r="CJG1147" s="90"/>
      <c r="CJH1147" s="90"/>
      <c r="CJI1147" s="90"/>
      <c r="CJJ1147" s="90"/>
      <c r="CJK1147" s="90"/>
      <c r="CJL1147" s="90"/>
      <c r="CJM1147" s="90"/>
      <c r="CJN1147" s="90"/>
      <c r="CJO1147" s="90"/>
      <c r="CJP1147" s="90"/>
      <c r="CJQ1147" s="90"/>
      <c r="CJR1147" s="90"/>
      <c r="CJS1147" s="90"/>
      <c r="CJT1147" s="90"/>
      <c r="CJU1147" s="90"/>
      <c r="CJV1147" s="90"/>
      <c r="CJW1147" s="90"/>
      <c r="CJX1147" s="90"/>
      <c r="CJY1147" s="90"/>
      <c r="CJZ1147" s="90"/>
      <c r="CKA1147" s="90"/>
      <c r="CKB1147" s="90"/>
      <c r="CKC1147" s="90"/>
      <c r="CKD1147" s="90"/>
      <c r="CKE1147" s="90"/>
      <c r="CKF1147" s="90"/>
      <c r="CKG1147" s="90"/>
      <c r="CKH1147" s="90"/>
      <c r="CKI1147" s="90"/>
      <c r="CKJ1147" s="90"/>
      <c r="CKK1147" s="90"/>
      <c r="CKL1147" s="90"/>
      <c r="CKM1147" s="90"/>
      <c r="CKN1147" s="90"/>
      <c r="CKO1147" s="90"/>
      <c r="CKP1147" s="90"/>
      <c r="CKQ1147" s="90"/>
      <c r="CKR1147" s="90"/>
      <c r="CKS1147" s="90"/>
      <c r="CKT1147" s="90"/>
      <c r="CKU1147" s="90"/>
      <c r="CKV1147" s="90"/>
      <c r="CKW1147" s="90"/>
      <c r="CKX1147" s="90"/>
      <c r="CKY1147" s="90"/>
      <c r="CKZ1147" s="90"/>
      <c r="CLA1147" s="90"/>
      <c r="CLB1147" s="90"/>
      <c r="CLC1147" s="90"/>
      <c r="CLD1147" s="90"/>
      <c r="CLE1147" s="90"/>
      <c r="CLF1147" s="90"/>
      <c r="CLG1147" s="90"/>
      <c r="CLH1147" s="90"/>
      <c r="CLI1147" s="90"/>
      <c r="CLJ1147" s="90"/>
      <c r="CLK1147" s="90"/>
      <c r="CLL1147" s="90"/>
      <c r="CLM1147" s="90"/>
      <c r="CLN1147" s="90"/>
      <c r="CLO1147" s="90"/>
      <c r="CLP1147" s="90"/>
      <c r="CLQ1147" s="90"/>
      <c r="CLR1147" s="90"/>
      <c r="CLS1147" s="90"/>
      <c r="CLT1147" s="90"/>
      <c r="CLU1147" s="90"/>
      <c r="CLV1147" s="90"/>
      <c r="CLW1147" s="90"/>
      <c r="CLX1147" s="90"/>
      <c r="CLY1147" s="90"/>
      <c r="CLZ1147" s="90"/>
      <c r="CMA1147" s="90"/>
      <c r="CMB1147" s="90"/>
      <c r="CMC1147" s="90"/>
      <c r="CMD1147" s="90"/>
      <c r="CME1147" s="90"/>
      <c r="CMF1147" s="90"/>
      <c r="CMG1147" s="90"/>
      <c r="CMH1147" s="90"/>
      <c r="CMI1147" s="90"/>
      <c r="CMJ1147" s="90"/>
      <c r="CMK1147" s="90"/>
      <c r="CML1147" s="90"/>
      <c r="CMM1147" s="90"/>
      <c r="CMN1147" s="90"/>
      <c r="CMO1147" s="90"/>
      <c r="CMP1147" s="90"/>
      <c r="CMQ1147" s="90"/>
      <c r="CMR1147" s="90"/>
      <c r="CMS1147" s="90"/>
      <c r="CMT1147" s="90"/>
      <c r="CMU1147" s="90"/>
      <c r="CMV1147" s="90"/>
      <c r="CMW1147" s="90"/>
      <c r="CMX1147" s="90"/>
      <c r="CMY1147" s="90"/>
      <c r="CMZ1147" s="90"/>
      <c r="CNA1147" s="90"/>
      <c r="CNB1147" s="90"/>
      <c r="CNC1147" s="90"/>
      <c r="CND1147" s="90"/>
      <c r="CNE1147" s="90"/>
      <c r="CNF1147" s="90"/>
      <c r="CNG1147" s="90"/>
      <c r="CNH1147" s="90"/>
      <c r="CNI1147" s="90"/>
      <c r="CNJ1147" s="90"/>
      <c r="CNK1147" s="90"/>
      <c r="CNL1147" s="90"/>
      <c r="CNM1147" s="90"/>
      <c r="CNN1147" s="90"/>
      <c r="CNO1147" s="90"/>
      <c r="CNP1147" s="90"/>
      <c r="CNQ1147" s="90"/>
      <c r="CNR1147" s="90"/>
      <c r="CNS1147" s="90"/>
      <c r="CNT1147" s="90"/>
      <c r="CNU1147" s="90"/>
      <c r="CNV1147" s="90"/>
      <c r="CNW1147" s="90"/>
      <c r="CNX1147" s="90"/>
      <c r="CNY1147" s="90"/>
      <c r="CNZ1147" s="90"/>
      <c r="COA1147" s="90"/>
      <c r="COB1147" s="90"/>
      <c r="COC1147" s="90"/>
      <c r="COD1147" s="90"/>
      <c r="COE1147" s="90"/>
      <c r="COF1147" s="90"/>
      <c r="COG1147" s="90"/>
      <c r="COH1147" s="90"/>
      <c r="COI1147" s="90"/>
      <c r="COJ1147" s="90"/>
      <c r="COK1147" s="90"/>
      <c r="COL1147" s="90"/>
      <c r="COM1147" s="90"/>
      <c r="CON1147" s="90"/>
      <c r="COO1147" s="90"/>
      <c r="COP1147" s="90"/>
      <c r="COQ1147" s="90"/>
      <c r="COR1147" s="90"/>
      <c r="COS1147" s="90"/>
      <c r="COT1147" s="90"/>
      <c r="COU1147" s="90"/>
      <c r="COV1147" s="90"/>
      <c r="COW1147" s="90"/>
      <c r="COX1147" s="90"/>
      <c r="COY1147" s="90"/>
      <c r="COZ1147" s="90"/>
      <c r="CPA1147" s="90"/>
      <c r="CPB1147" s="90"/>
      <c r="CPC1147" s="90"/>
      <c r="CPD1147" s="90"/>
      <c r="CPE1147" s="90"/>
      <c r="CPF1147" s="90"/>
      <c r="CPG1147" s="90"/>
      <c r="CPH1147" s="90"/>
      <c r="CPI1147" s="90"/>
      <c r="CPJ1147" s="90"/>
      <c r="CPK1147" s="90"/>
      <c r="CPL1147" s="90"/>
      <c r="CPM1147" s="90"/>
      <c r="CPN1147" s="90"/>
      <c r="CPO1147" s="90"/>
      <c r="CPP1147" s="90"/>
      <c r="CPQ1147" s="90"/>
      <c r="CPR1147" s="90"/>
      <c r="CPS1147" s="90"/>
      <c r="CPT1147" s="90"/>
      <c r="CPU1147" s="90"/>
      <c r="CPV1147" s="90"/>
      <c r="CPW1147" s="90"/>
      <c r="CPX1147" s="90"/>
      <c r="CPY1147" s="90"/>
      <c r="CPZ1147" s="90"/>
      <c r="CQA1147" s="90"/>
      <c r="CQB1147" s="90"/>
      <c r="CQC1147" s="90"/>
      <c r="CQD1147" s="90"/>
      <c r="CQE1147" s="90"/>
      <c r="CQF1147" s="90"/>
      <c r="CQG1147" s="90"/>
      <c r="CQH1147" s="90"/>
      <c r="CQI1147" s="90"/>
      <c r="CQJ1147" s="90"/>
      <c r="CQK1147" s="90"/>
      <c r="CQL1147" s="90"/>
      <c r="CQM1147" s="90"/>
      <c r="CQN1147" s="90"/>
      <c r="CQO1147" s="90"/>
      <c r="CQP1147" s="90"/>
      <c r="CQQ1147" s="90"/>
      <c r="CQR1147" s="90"/>
      <c r="CQS1147" s="90"/>
      <c r="CQT1147" s="90"/>
      <c r="CQU1147" s="90"/>
      <c r="CQV1147" s="90"/>
      <c r="CQW1147" s="90"/>
      <c r="CQX1147" s="90"/>
      <c r="CQY1147" s="90"/>
      <c r="CQZ1147" s="90"/>
      <c r="CRA1147" s="90"/>
      <c r="CRB1147" s="90"/>
      <c r="CRC1147" s="90"/>
      <c r="CRD1147" s="90"/>
      <c r="CRE1147" s="90"/>
      <c r="CRF1147" s="90"/>
      <c r="CRG1147" s="90"/>
      <c r="CRH1147" s="90"/>
      <c r="CRI1147" s="90"/>
      <c r="CRJ1147" s="90"/>
      <c r="CRK1147" s="90"/>
      <c r="CRL1147" s="90"/>
      <c r="CRM1147" s="90"/>
      <c r="CRN1147" s="90"/>
      <c r="CRO1147" s="90"/>
      <c r="CRP1147" s="90"/>
      <c r="CRQ1147" s="90"/>
      <c r="CRR1147" s="90"/>
      <c r="CRS1147" s="90"/>
      <c r="CRT1147" s="90"/>
      <c r="CRU1147" s="90"/>
      <c r="CRV1147" s="90"/>
      <c r="CRW1147" s="90"/>
      <c r="CRX1147" s="90"/>
      <c r="CRY1147" s="90"/>
      <c r="CRZ1147" s="90"/>
      <c r="CSA1147" s="90"/>
      <c r="CSB1147" s="90"/>
      <c r="CSC1147" s="90"/>
      <c r="CSD1147" s="90"/>
      <c r="CSE1147" s="90"/>
      <c r="CSF1147" s="90"/>
      <c r="CSG1147" s="90"/>
      <c r="CSH1147" s="90"/>
      <c r="CSI1147" s="90"/>
      <c r="CSJ1147" s="90"/>
      <c r="CSK1147" s="90"/>
      <c r="CSL1147" s="90"/>
      <c r="CSM1147" s="90"/>
      <c r="CSN1147" s="90"/>
      <c r="CSO1147" s="90"/>
      <c r="CSP1147" s="90"/>
      <c r="CSQ1147" s="90"/>
      <c r="CSR1147" s="90"/>
      <c r="CSS1147" s="90"/>
      <c r="CST1147" s="90"/>
      <c r="CSU1147" s="90"/>
      <c r="CSV1147" s="90"/>
      <c r="CSW1147" s="90"/>
      <c r="CSX1147" s="90"/>
      <c r="CSY1147" s="90"/>
      <c r="CSZ1147" s="90"/>
      <c r="CTA1147" s="90"/>
      <c r="CTB1147" s="90"/>
      <c r="CTC1147" s="90"/>
      <c r="CTD1147" s="90"/>
      <c r="CTE1147" s="90"/>
      <c r="CTF1147" s="90"/>
      <c r="CTG1147" s="90"/>
      <c r="CTH1147" s="90"/>
      <c r="CTI1147" s="90"/>
      <c r="CTJ1147" s="90"/>
      <c r="CTK1147" s="90"/>
      <c r="CTL1147" s="90"/>
      <c r="CTM1147" s="90"/>
      <c r="CTN1147" s="90"/>
      <c r="CTO1147" s="90"/>
      <c r="CTP1147" s="90"/>
      <c r="CTQ1147" s="90"/>
      <c r="CTR1147" s="90"/>
      <c r="CTS1147" s="90"/>
      <c r="CTT1147" s="90"/>
      <c r="CTU1147" s="90"/>
      <c r="CTV1147" s="90"/>
      <c r="CTW1147" s="90"/>
      <c r="CTX1147" s="90"/>
      <c r="CTY1147" s="90"/>
      <c r="CTZ1147" s="90"/>
      <c r="CUA1147" s="90"/>
      <c r="CUB1147" s="90"/>
      <c r="CUC1147" s="90"/>
      <c r="CUD1147" s="90"/>
      <c r="CUE1147" s="90"/>
      <c r="CUF1147" s="90"/>
      <c r="CUG1147" s="90"/>
      <c r="CUH1147" s="90"/>
      <c r="CUI1147" s="90"/>
      <c r="CUJ1147" s="90"/>
      <c r="CUK1147" s="90"/>
      <c r="CUL1147" s="90"/>
      <c r="CUM1147" s="90"/>
      <c r="CUN1147" s="90"/>
      <c r="CUO1147" s="90"/>
      <c r="CUP1147" s="90"/>
      <c r="CUQ1147" s="90"/>
      <c r="CUR1147" s="90"/>
      <c r="CUS1147" s="90"/>
      <c r="CUT1147" s="90"/>
      <c r="CUU1147" s="90"/>
      <c r="CUV1147" s="90"/>
      <c r="CUW1147" s="90"/>
      <c r="CUX1147" s="90"/>
      <c r="CUY1147" s="90"/>
      <c r="CUZ1147" s="90"/>
      <c r="CVA1147" s="90"/>
      <c r="CVB1147" s="90"/>
      <c r="CVC1147" s="90"/>
      <c r="CVD1147" s="90"/>
      <c r="CVE1147" s="90"/>
      <c r="CVF1147" s="90"/>
      <c r="CVG1147" s="90"/>
      <c r="CVH1147" s="90"/>
      <c r="CVI1147" s="90"/>
      <c r="CVJ1147" s="90"/>
      <c r="CVK1147" s="90"/>
      <c r="CVL1147" s="90"/>
      <c r="CVM1147" s="90"/>
      <c r="CVN1147" s="90"/>
      <c r="CVO1147" s="90"/>
      <c r="CVP1147" s="90"/>
      <c r="CVQ1147" s="90"/>
      <c r="CVR1147" s="90"/>
      <c r="CVS1147" s="90"/>
      <c r="CVT1147" s="90"/>
      <c r="CVU1147" s="90"/>
      <c r="CVV1147" s="90"/>
      <c r="CVW1147" s="90"/>
      <c r="CVX1147" s="90"/>
      <c r="CVY1147" s="90"/>
      <c r="CVZ1147" s="90"/>
      <c r="CWA1147" s="90"/>
      <c r="CWB1147" s="90"/>
      <c r="CWC1147" s="90"/>
      <c r="CWD1147" s="90"/>
      <c r="CWE1147" s="90"/>
      <c r="CWF1147" s="90"/>
      <c r="CWG1147" s="90"/>
      <c r="CWH1147" s="90"/>
      <c r="CWI1147" s="90"/>
      <c r="CWJ1147" s="90"/>
      <c r="CWK1147" s="90"/>
      <c r="CWL1147" s="90"/>
      <c r="CWM1147" s="90"/>
      <c r="CWN1147" s="90"/>
      <c r="CWO1147" s="90"/>
      <c r="CWP1147" s="90"/>
      <c r="CWQ1147" s="90"/>
      <c r="CWR1147" s="90"/>
      <c r="CWS1147" s="90"/>
      <c r="CWT1147" s="90"/>
      <c r="CWU1147" s="90"/>
      <c r="CWV1147" s="90"/>
      <c r="CWW1147" s="90"/>
      <c r="CWX1147" s="90"/>
      <c r="CWY1147" s="90"/>
      <c r="CWZ1147" s="90"/>
      <c r="CXA1147" s="90"/>
      <c r="CXB1147" s="90"/>
      <c r="CXC1147" s="90"/>
      <c r="CXD1147" s="90"/>
      <c r="CXE1147" s="90"/>
      <c r="CXF1147" s="90"/>
      <c r="CXG1147" s="90"/>
      <c r="CXH1147" s="90"/>
      <c r="CXI1147" s="90"/>
      <c r="CXJ1147" s="90"/>
      <c r="CXK1147" s="90"/>
      <c r="CXL1147" s="90"/>
      <c r="CXM1147" s="90"/>
      <c r="CXN1147" s="90"/>
      <c r="CXO1147" s="90"/>
      <c r="CXP1147" s="90"/>
      <c r="CXQ1147" s="90"/>
      <c r="CXR1147" s="90"/>
      <c r="CXS1147" s="90"/>
      <c r="CXT1147" s="90"/>
      <c r="CXU1147" s="90"/>
      <c r="CXV1147" s="90"/>
      <c r="CXW1147" s="90"/>
      <c r="CXX1147" s="90"/>
      <c r="CXY1147" s="90"/>
      <c r="CXZ1147" s="90"/>
      <c r="CYA1147" s="90"/>
      <c r="CYB1147" s="90"/>
      <c r="CYC1147" s="90"/>
      <c r="CYD1147" s="90"/>
      <c r="CYE1147" s="90"/>
      <c r="CYF1147" s="90"/>
      <c r="CYG1147" s="90"/>
      <c r="CYH1147" s="90"/>
      <c r="CYI1147" s="90"/>
      <c r="CYJ1147" s="90"/>
      <c r="CYK1147" s="90"/>
      <c r="CYL1147" s="90"/>
      <c r="CYM1147" s="90"/>
      <c r="CYN1147" s="90"/>
      <c r="CYO1147" s="90"/>
      <c r="CYP1147" s="90"/>
      <c r="CYQ1147" s="90"/>
      <c r="CYR1147" s="90"/>
      <c r="CYS1147" s="90"/>
      <c r="CYT1147" s="90"/>
      <c r="CYU1147" s="90"/>
      <c r="CYV1147" s="90"/>
      <c r="CYW1147" s="90"/>
      <c r="CYX1147" s="90"/>
      <c r="CYY1147" s="90"/>
      <c r="CYZ1147" s="90"/>
      <c r="CZA1147" s="90"/>
      <c r="CZB1147" s="90"/>
      <c r="CZC1147" s="90"/>
      <c r="CZD1147" s="90"/>
      <c r="CZE1147" s="90"/>
      <c r="CZF1147" s="90"/>
      <c r="CZG1147" s="90"/>
      <c r="CZH1147" s="90"/>
      <c r="CZI1147" s="90"/>
      <c r="CZJ1147" s="90"/>
      <c r="CZK1147" s="90"/>
      <c r="CZL1147" s="90"/>
      <c r="CZM1147" s="90"/>
      <c r="CZN1147" s="90"/>
      <c r="CZO1147" s="90"/>
      <c r="CZP1147" s="90"/>
      <c r="CZQ1147" s="90"/>
      <c r="CZR1147" s="90"/>
      <c r="CZS1147" s="90"/>
      <c r="CZT1147" s="90"/>
      <c r="CZU1147" s="90"/>
      <c r="CZV1147" s="90"/>
      <c r="CZW1147" s="90"/>
      <c r="CZX1147" s="90"/>
      <c r="CZY1147" s="90"/>
      <c r="CZZ1147" s="90"/>
      <c r="DAA1147" s="90"/>
      <c r="DAB1147" s="90"/>
      <c r="DAC1147" s="90"/>
      <c r="DAD1147" s="90"/>
      <c r="DAE1147" s="90"/>
      <c r="DAF1147" s="90"/>
      <c r="DAG1147" s="90"/>
      <c r="DAH1147" s="90"/>
      <c r="DAI1147" s="90"/>
      <c r="DAJ1147" s="90"/>
      <c r="DAK1147" s="90"/>
      <c r="DAL1147" s="90"/>
      <c r="DAM1147" s="90"/>
      <c r="DAN1147" s="90"/>
      <c r="DAO1147" s="90"/>
      <c r="DAP1147" s="90"/>
      <c r="DAQ1147" s="90"/>
      <c r="DAR1147" s="90"/>
      <c r="DAS1147" s="90"/>
      <c r="DAT1147" s="90"/>
      <c r="DAU1147" s="90"/>
      <c r="DAV1147" s="90"/>
      <c r="DAW1147" s="90"/>
      <c r="DAX1147" s="90"/>
      <c r="DAY1147" s="90"/>
      <c r="DAZ1147" s="90"/>
      <c r="DBA1147" s="90"/>
      <c r="DBB1147" s="90"/>
      <c r="DBC1147" s="90"/>
      <c r="DBD1147" s="90"/>
      <c r="DBE1147" s="90"/>
      <c r="DBF1147" s="90"/>
      <c r="DBG1147" s="90"/>
      <c r="DBH1147" s="90"/>
      <c r="DBI1147" s="90"/>
      <c r="DBJ1147" s="90"/>
      <c r="DBK1147" s="90"/>
      <c r="DBL1147" s="90"/>
      <c r="DBM1147" s="90"/>
      <c r="DBN1147" s="90"/>
      <c r="DBO1147" s="90"/>
      <c r="DBP1147" s="90"/>
      <c r="DBQ1147" s="90"/>
      <c r="DBR1147" s="90"/>
      <c r="DBS1147" s="90"/>
      <c r="DBT1147" s="90"/>
      <c r="DBU1147" s="90"/>
      <c r="DBV1147" s="90"/>
      <c r="DBW1147" s="90"/>
      <c r="DBX1147" s="90"/>
      <c r="DBY1147" s="90"/>
      <c r="DBZ1147" s="90"/>
      <c r="DCA1147" s="90"/>
      <c r="DCB1147" s="90"/>
      <c r="DCC1147" s="90"/>
      <c r="DCD1147" s="90"/>
      <c r="DCE1147" s="90"/>
      <c r="DCF1147" s="90"/>
      <c r="DCG1147" s="90"/>
      <c r="DCH1147" s="90"/>
      <c r="DCI1147" s="90"/>
      <c r="DCJ1147" s="90"/>
      <c r="DCK1147" s="90"/>
      <c r="DCL1147" s="90"/>
      <c r="DCM1147" s="90"/>
      <c r="DCN1147" s="90"/>
      <c r="DCO1147" s="90"/>
      <c r="DCP1147" s="90"/>
      <c r="DCQ1147" s="90"/>
      <c r="DCR1147" s="90"/>
      <c r="DCS1147" s="90"/>
      <c r="DCT1147" s="90"/>
      <c r="DCU1147" s="90"/>
      <c r="DCV1147" s="90"/>
      <c r="DCW1147" s="90"/>
      <c r="DCX1147" s="90"/>
      <c r="DCY1147" s="90"/>
      <c r="DCZ1147" s="90"/>
      <c r="DDA1147" s="90"/>
      <c r="DDB1147" s="90"/>
      <c r="DDC1147" s="90"/>
      <c r="DDD1147" s="90"/>
      <c r="DDE1147" s="90"/>
      <c r="DDF1147" s="90"/>
      <c r="DDG1147" s="90"/>
      <c r="DDH1147" s="90"/>
      <c r="DDI1147" s="90"/>
      <c r="DDJ1147" s="90"/>
      <c r="DDK1147" s="90"/>
      <c r="DDL1147" s="90"/>
      <c r="DDM1147" s="90"/>
      <c r="DDN1147" s="90"/>
      <c r="DDO1147" s="90"/>
      <c r="DDP1147" s="90"/>
      <c r="DDQ1147" s="90"/>
      <c r="DDR1147" s="90"/>
      <c r="DDS1147" s="90"/>
      <c r="DDT1147" s="90"/>
      <c r="DDU1147" s="90"/>
      <c r="DDV1147" s="90"/>
      <c r="DDW1147" s="90"/>
      <c r="DDX1147" s="90"/>
      <c r="DDY1147" s="90"/>
      <c r="DDZ1147" s="90"/>
      <c r="DEA1147" s="90"/>
      <c r="DEB1147" s="90"/>
      <c r="DEC1147" s="90"/>
      <c r="DED1147" s="90"/>
      <c r="DEE1147" s="90"/>
      <c r="DEF1147" s="90"/>
      <c r="DEG1147" s="90"/>
      <c r="DEH1147" s="90"/>
      <c r="DEI1147" s="90"/>
      <c r="DEJ1147" s="90"/>
      <c r="DEK1147" s="90"/>
      <c r="DEL1147" s="90"/>
      <c r="DEM1147" s="90"/>
      <c r="DEN1147" s="90"/>
      <c r="DEO1147" s="90"/>
      <c r="DEP1147" s="90"/>
      <c r="DEQ1147" s="90"/>
      <c r="DER1147" s="90"/>
      <c r="DES1147" s="90"/>
      <c r="DET1147" s="90"/>
      <c r="DEU1147" s="90"/>
      <c r="DEV1147" s="90"/>
      <c r="DEW1147" s="90"/>
      <c r="DEX1147" s="90"/>
      <c r="DEY1147" s="90"/>
      <c r="DEZ1147" s="90"/>
      <c r="DFA1147" s="90"/>
      <c r="DFB1147" s="90"/>
      <c r="DFC1147" s="90"/>
      <c r="DFD1147" s="90"/>
      <c r="DFE1147" s="90"/>
      <c r="DFF1147" s="90"/>
      <c r="DFG1147" s="90"/>
      <c r="DFH1147" s="90"/>
      <c r="DFI1147" s="90"/>
      <c r="DFJ1147" s="90"/>
      <c r="DFK1147" s="90"/>
      <c r="DFL1147" s="90"/>
      <c r="DFM1147" s="90"/>
      <c r="DFN1147" s="90"/>
      <c r="DFO1147" s="90"/>
      <c r="DFP1147" s="90"/>
      <c r="DFQ1147" s="90"/>
      <c r="DFR1147" s="90"/>
      <c r="DFS1147" s="90"/>
      <c r="DFT1147" s="90"/>
      <c r="DFU1147" s="90"/>
      <c r="DFV1147" s="90"/>
      <c r="DFW1147" s="90"/>
      <c r="DFX1147" s="90"/>
      <c r="DFY1147" s="90"/>
      <c r="DFZ1147" s="90"/>
      <c r="DGA1147" s="90"/>
      <c r="DGB1147" s="90"/>
      <c r="DGC1147" s="90"/>
      <c r="DGD1147" s="90"/>
      <c r="DGE1147" s="90"/>
      <c r="DGF1147" s="90"/>
      <c r="DGG1147" s="90"/>
      <c r="DGH1147" s="90"/>
      <c r="DGI1147" s="90"/>
      <c r="DGJ1147" s="90"/>
      <c r="DGK1147" s="90"/>
      <c r="DGL1147" s="90"/>
      <c r="DGM1147" s="90"/>
      <c r="DGN1147" s="90"/>
      <c r="DGO1147" s="90"/>
      <c r="DGP1147" s="90"/>
      <c r="DGQ1147" s="90"/>
      <c r="DGR1147" s="90"/>
      <c r="DGS1147" s="90"/>
      <c r="DGT1147" s="90"/>
      <c r="DGU1147" s="90"/>
      <c r="DGV1147" s="90"/>
      <c r="DGW1147" s="90"/>
      <c r="DGX1147" s="90"/>
      <c r="DGY1147" s="90"/>
      <c r="DGZ1147" s="90"/>
      <c r="DHA1147" s="90"/>
      <c r="DHB1147" s="90"/>
      <c r="DHC1147" s="90"/>
      <c r="DHD1147" s="90"/>
      <c r="DHE1147" s="90"/>
      <c r="DHF1147" s="90"/>
      <c r="DHG1147" s="90"/>
      <c r="DHH1147" s="90"/>
      <c r="DHI1147" s="90"/>
      <c r="DHJ1147" s="90"/>
      <c r="DHK1147" s="90"/>
      <c r="DHL1147" s="90"/>
      <c r="DHM1147" s="90"/>
      <c r="DHN1147" s="90"/>
      <c r="DHO1147" s="90"/>
      <c r="DHP1147" s="90"/>
      <c r="DHQ1147" s="90"/>
      <c r="DHR1147" s="90"/>
      <c r="DHS1147" s="90"/>
      <c r="DHT1147" s="90"/>
      <c r="DHU1147" s="90"/>
      <c r="DHV1147" s="90"/>
      <c r="DHW1147" s="90"/>
      <c r="DHX1147" s="90"/>
      <c r="DHY1147" s="90"/>
      <c r="DHZ1147" s="90"/>
      <c r="DIA1147" s="90"/>
      <c r="DIB1147" s="90"/>
      <c r="DIC1147" s="90"/>
      <c r="DID1147" s="90"/>
      <c r="DIE1147" s="90"/>
      <c r="DIF1147" s="90"/>
      <c r="DIG1147" s="90"/>
      <c r="DIH1147" s="90"/>
      <c r="DII1147" s="90"/>
      <c r="DIJ1147" s="90"/>
      <c r="DIK1147" s="90"/>
      <c r="DIL1147" s="90"/>
      <c r="DIM1147" s="90"/>
      <c r="DIN1147" s="90"/>
      <c r="DIO1147" s="90"/>
      <c r="DIP1147" s="90"/>
      <c r="DIQ1147" s="90"/>
      <c r="DIR1147" s="90"/>
      <c r="DIS1147" s="90"/>
      <c r="DIT1147" s="90"/>
      <c r="DIU1147" s="90"/>
      <c r="DIV1147" s="90"/>
      <c r="DIW1147" s="90"/>
      <c r="DIX1147" s="90"/>
      <c r="DIY1147" s="90"/>
      <c r="DIZ1147" s="90"/>
      <c r="DJA1147" s="90"/>
      <c r="DJB1147" s="90"/>
      <c r="DJC1147" s="90"/>
      <c r="DJD1147" s="90"/>
      <c r="DJE1147" s="90"/>
      <c r="DJF1147" s="90"/>
      <c r="DJG1147" s="90"/>
      <c r="DJH1147" s="90"/>
      <c r="DJI1147" s="90"/>
      <c r="DJJ1147" s="90"/>
      <c r="DJK1147" s="90"/>
      <c r="DJL1147" s="90"/>
      <c r="DJM1147" s="90"/>
      <c r="DJN1147" s="90"/>
      <c r="DJO1147" s="90"/>
      <c r="DJP1147" s="90"/>
      <c r="DJQ1147" s="90"/>
      <c r="DJR1147" s="90"/>
      <c r="DJS1147" s="90"/>
      <c r="DJT1147" s="90"/>
      <c r="DJU1147" s="90"/>
      <c r="DJV1147" s="90"/>
      <c r="DJW1147" s="90"/>
      <c r="DJX1147" s="90"/>
      <c r="DJY1147" s="90"/>
      <c r="DJZ1147" s="90"/>
      <c r="DKA1147" s="90"/>
      <c r="DKB1147" s="90"/>
      <c r="DKC1147" s="90"/>
      <c r="DKD1147" s="90"/>
      <c r="DKE1147" s="90"/>
      <c r="DKF1147" s="90"/>
      <c r="DKG1147" s="90"/>
      <c r="DKH1147" s="90"/>
      <c r="DKI1147" s="90"/>
      <c r="DKJ1147" s="90"/>
      <c r="DKK1147" s="90"/>
      <c r="DKL1147" s="90"/>
      <c r="DKM1147" s="90"/>
      <c r="DKN1147" s="90"/>
      <c r="DKO1147" s="90"/>
      <c r="DKP1147" s="90"/>
      <c r="DKQ1147" s="90"/>
      <c r="DKR1147" s="90"/>
      <c r="DKS1147" s="90"/>
      <c r="DKT1147" s="90"/>
      <c r="DKU1147" s="90"/>
      <c r="DKV1147" s="90"/>
      <c r="DKW1147" s="90"/>
      <c r="DKX1147" s="90"/>
      <c r="DKY1147" s="90"/>
      <c r="DKZ1147" s="90"/>
      <c r="DLA1147" s="90"/>
      <c r="DLB1147" s="90"/>
      <c r="DLC1147" s="90"/>
      <c r="DLD1147" s="90"/>
      <c r="DLE1147" s="90"/>
      <c r="DLF1147" s="90"/>
      <c r="DLG1147" s="90"/>
      <c r="DLH1147" s="90"/>
      <c r="DLI1147" s="90"/>
      <c r="DLJ1147" s="90"/>
      <c r="DLK1147" s="90"/>
      <c r="DLL1147" s="90"/>
      <c r="DLM1147" s="90"/>
      <c r="DLN1147" s="90"/>
      <c r="DLO1147" s="90"/>
      <c r="DLP1147" s="90"/>
      <c r="DLQ1147" s="90"/>
      <c r="DLR1147" s="90"/>
      <c r="DLS1147" s="90"/>
      <c r="DLT1147" s="90"/>
      <c r="DLU1147" s="90"/>
      <c r="DLV1147" s="90"/>
      <c r="DLW1147" s="90"/>
      <c r="DLX1147" s="90"/>
      <c r="DLY1147" s="90"/>
      <c r="DLZ1147" s="90"/>
      <c r="DMA1147" s="90"/>
      <c r="DMB1147" s="90"/>
      <c r="DMC1147" s="90"/>
      <c r="DMD1147" s="90"/>
      <c r="DME1147" s="90"/>
      <c r="DMF1147" s="90"/>
      <c r="DMG1147" s="90"/>
      <c r="DMH1147" s="90"/>
      <c r="DMI1147" s="90"/>
      <c r="DMJ1147" s="90"/>
      <c r="DMK1147" s="90"/>
      <c r="DML1147" s="90"/>
      <c r="DMM1147" s="90"/>
      <c r="DMN1147" s="90"/>
      <c r="DMO1147" s="90"/>
      <c r="DMP1147" s="90"/>
      <c r="DMQ1147" s="90"/>
      <c r="DMR1147" s="90"/>
      <c r="DMS1147" s="90"/>
      <c r="DMT1147" s="90"/>
      <c r="DMU1147" s="90"/>
      <c r="DMV1147" s="90"/>
      <c r="DMW1147" s="90"/>
      <c r="DMX1147" s="90"/>
      <c r="DMY1147" s="90"/>
      <c r="DMZ1147" s="90"/>
      <c r="DNA1147" s="90"/>
      <c r="DNB1147" s="90"/>
      <c r="DNC1147" s="90"/>
      <c r="DND1147" s="90"/>
      <c r="DNE1147" s="90"/>
      <c r="DNF1147" s="90"/>
      <c r="DNG1147" s="90"/>
      <c r="DNH1147" s="90"/>
      <c r="DNI1147" s="90"/>
      <c r="DNJ1147" s="90"/>
      <c r="DNK1147" s="90"/>
      <c r="DNL1147" s="90"/>
      <c r="DNM1147" s="90"/>
      <c r="DNN1147" s="90"/>
      <c r="DNO1147" s="90"/>
      <c r="DNP1147" s="90"/>
      <c r="DNQ1147" s="90"/>
      <c r="DNR1147" s="90"/>
      <c r="DNS1147" s="90"/>
      <c r="DNT1147" s="90"/>
      <c r="DNU1147" s="90"/>
      <c r="DNV1147" s="90"/>
      <c r="DNW1147" s="90"/>
      <c r="DNX1147" s="90"/>
      <c r="DNY1147" s="90"/>
      <c r="DNZ1147" s="90"/>
      <c r="DOA1147" s="90"/>
      <c r="DOB1147" s="90"/>
      <c r="DOC1147" s="90"/>
      <c r="DOD1147" s="90"/>
      <c r="DOE1147" s="90"/>
      <c r="DOF1147" s="90"/>
      <c r="DOG1147" s="90"/>
      <c r="DOH1147" s="90"/>
      <c r="DOI1147" s="90"/>
      <c r="DOJ1147" s="90"/>
      <c r="DOK1147" s="90"/>
      <c r="DOL1147" s="90"/>
      <c r="DOM1147" s="90"/>
      <c r="DON1147" s="90"/>
      <c r="DOO1147" s="90"/>
      <c r="DOP1147" s="90"/>
      <c r="DOQ1147" s="90"/>
      <c r="DOR1147" s="90"/>
      <c r="DOS1147" s="90"/>
      <c r="DOT1147" s="90"/>
      <c r="DOU1147" s="90"/>
      <c r="DOV1147" s="90"/>
      <c r="DOW1147" s="90"/>
      <c r="DOX1147" s="90"/>
      <c r="DOY1147" s="90"/>
      <c r="DOZ1147" s="90"/>
      <c r="DPA1147" s="90"/>
      <c r="DPB1147" s="90"/>
      <c r="DPC1147" s="90"/>
      <c r="DPD1147" s="90"/>
      <c r="DPE1147" s="90"/>
      <c r="DPF1147" s="90"/>
      <c r="DPG1147" s="90"/>
      <c r="DPH1147" s="90"/>
      <c r="DPI1147" s="90"/>
      <c r="DPJ1147" s="90"/>
      <c r="DPK1147" s="90"/>
      <c r="DPL1147" s="90"/>
      <c r="DPM1147" s="90"/>
      <c r="DPN1147" s="90"/>
      <c r="DPO1147" s="90"/>
      <c r="DPP1147" s="90"/>
      <c r="DPQ1147" s="90"/>
      <c r="DPR1147" s="90"/>
      <c r="DPS1147" s="90"/>
      <c r="DPT1147" s="90"/>
      <c r="DPU1147" s="90"/>
      <c r="DPV1147" s="90"/>
      <c r="DPW1147" s="90"/>
      <c r="DPX1147" s="90"/>
      <c r="DPY1147" s="90"/>
      <c r="DPZ1147" s="90"/>
      <c r="DQA1147" s="90"/>
      <c r="DQB1147" s="90"/>
      <c r="DQC1147" s="90"/>
      <c r="DQD1147" s="90"/>
      <c r="DQE1147" s="90"/>
      <c r="DQF1147" s="90"/>
      <c r="DQG1147" s="90"/>
      <c r="DQH1147" s="90"/>
      <c r="DQI1147" s="90"/>
      <c r="DQJ1147" s="90"/>
      <c r="DQK1147" s="90"/>
      <c r="DQL1147" s="90"/>
      <c r="DQM1147" s="90"/>
      <c r="DQN1147" s="90"/>
      <c r="DQO1147" s="90"/>
      <c r="DQP1147" s="90"/>
      <c r="DQQ1147" s="90"/>
      <c r="DQR1147" s="90"/>
      <c r="DQS1147" s="90"/>
      <c r="DQT1147" s="90"/>
      <c r="DQU1147" s="90"/>
      <c r="DQV1147" s="90"/>
      <c r="DQW1147" s="90"/>
      <c r="DQX1147" s="90"/>
      <c r="DQY1147" s="90"/>
      <c r="DQZ1147" s="90"/>
      <c r="DRA1147" s="90"/>
      <c r="DRB1147" s="90"/>
      <c r="DRC1147" s="90"/>
      <c r="DRD1147" s="90"/>
      <c r="DRE1147" s="90"/>
      <c r="DRF1147" s="90"/>
      <c r="DRG1147" s="90"/>
      <c r="DRH1147" s="90"/>
      <c r="DRI1147" s="90"/>
      <c r="DRJ1147" s="90"/>
      <c r="DRK1147" s="90"/>
      <c r="DRL1147" s="90"/>
      <c r="DRM1147" s="90"/>
      <c r="DRN1147" s="90"/>
      <c r="DRO1147" s="90"/>
      <c r="DRP1147" s="90"/>
      <c r="DRQ1147" s="90"/>
      <c r="DRR1147" s="90"/>
      <c r="DRS1147" s="90"/>
      <c r="DRT1147" s="90"/>
      <c r="DRU1147" s="90"/>
      <c r="DRV1147" s="90"/>
      <c r="DRW1147" s="90"/>
      <c r="DRX1147" s="90"/>
      <c r="DRY1147" s="90"/>
      <c r="DRZ1147" s="90"/>
      <c r="DSA1147" s="90"/>
      <c r="DSB1147" s="90"/>
      <c r="DSC1147" s="90"/>
      <c r="DSD1147" s="90"/>
      <c r="DSE1147" s="90"/>
      <c r="DSF1147" s="90"/>
      <c r="DSG1147" s="90"/>
      <c r="DSH1147" s="90"/>
      <c r="DSI1147" s="90"/>
      <c r="DSJ1147" s="90"/>
      <c r="DSK1147" s="90"/>
      <c r="DSL1147" s="90"/>
      <c r="DSM1147" s="90"/>
      <c r="DSN1147" s="90"/>
      <c r="DSO1147" s="90"/>
      <c r="DSP1147" s="90"/>
      <c r="DSQ1147" s="90"/>
      <c r="DSR1147" s="90"/>
      <c r="DSS1147" s="90"/>
      <c r="DST1147" s="90"/>
      <c r="DSU1147" s="90"/>
      <c r="DSV1147" s="90"/>
      <c r="DSW1147" s="90"/>
      <c r="DSX1147" s="90"/>
      <c r="DSY1147" s="90"/>
      <c r="DSZ1147" s="90"/>
      <c r="DTA1147" s="90"/>
      <c r="DTB1147" s="90"/>
      <c r="DTC1147" s="90"/>
      <c r="DTD1147" s="90"/>
      <c r="DTE1147" s="90"/>
      <c r="DTF1147" s="90"/>
      <c r="DTG1147" s="90"/>
      <c r="DTH1147" s="90"/>
      <c r="DTI1147" s="90"/>
      <c r="DTJ1147" s="90"/>
      <c r="DTK1147" s="90"/>
      <c r="DTL1147" s="90"/>
      <c r="DTM1147" s="90"/>
      <c r="DTN1147" s="90"/>
      <c r="DTO1147" s="90"/>
      <c r="DTP1147" s="90"/>
      <c r="DTQ1147" s="90"/>
      <c r="DTR1147" s="90"/>
      <c r="DTS1147" s="90"/>
      <c r="DTT1147" s="90"/>
      <c r="DTU1147" s="90"/>
      <c r="DTV1147" s="90"/>
      <c r="DTW1147" s="90"/>
      <c r="DTX1147" s="90"/>
      <c r="DTY1147" s="90"/>
      <c r="DTZ1147" s="90"/>
      <c r="DUA1147" s="90"/>
      <c r="DUB1147" s="90"/>
      <c r="DUC1147" s="90"/>
      <c r="DUD1147" s="90"/>
      <c r="DUE1147" s="90"/>
      <c r="DUF1147" s="90"/>
      <c r="DUG1147" s="90"/>
      <c r="DUH1147" s="90"/>
      <c r="DUI1147" s="90"/>
      <c r="DUJ1147" s="90"/>
      <c r="DUK1147" s="90"/>
      <c r="DUL1147" s="90"/>
      <c r="DUM1147" s="90"/>
      <c r="DUN1147" s="90"/>
      <c r="DUO1147" s="90"/>
      <c r="DUP1147" s="90"/>
      <c r="DUQ1147" s="90"/>
      <c r="DUR1147" s="90"/>
      <c r="DUS1147" s="90"/>
      <c r="DUT1147" s="90"/>
      <c r="DUU1147" s="90"/>
      <c r="DUV1147" s="90"/>
      <c r="DUW1147" s="90"/>
      <c r="DUX1147" s="90"/>
      <c r="DUY1147" s="90"/>
      <c r="DUZ1147" s="90"/>
      <c r="DVA1147" s="90"/>
      <c r="DVB1147" s="90"/>
      <c r="DVC1147" s="90"/>
      <c r="DVD1147" s="90"/>
      <c r="DVE1147" s="90"/>
      <c r="DVF1147" s="90"/>
      <c r="DVG1147" s="90"/>
      <c r="DVH1147" s="90"/>
      <c r="DVI1147" s="90"/>
      <c r="DVJ1147" s="90"/>
      <c r="DVK1147" s="90"/>
      <c r="DVL1147" s="90"/>
      <c r="DVM1147" s="90"/>
      <c r="DVN1147" s="90"/>
      <c r="DVO1147" s="90"/>
      <c r="DVP1147" s="90"/>
      <c r="DVQ1147" s="90"/>
      <c r="DVR1147" s="90"/>
      <c r="DVS1147" s="90"/>
      <c r="DVT1147" s="90"/>
      <c r="DVU1147" s="90"/>
      <c r="DVV1147" s="90"/>
      <c r="DVW1147" s="90"/>
      <c r="DVX1147" s="90"/>
      <c r="DVY1147" s="90"/>
      <c r="DVZ1147" s="90"/>
      <c r="DWA1147" s="90"/>
      <c r="DWB1147" s="90"/>
      <c r="DWC1147" s="90"/>
      <c r="DWD1147" s="90"/>
      <c r="DWE1147" s="90"/>
      <c r="DWF1147" s="90"/>
      <c r="DWG1147" s="90"/>
      <c r="DWH1147" s="90"/>
      <c r="DWI1147" s="90"/>
      <c r="DWJ1147" s="90"/>
      <c r="DWK1147" s="90"/>
      <c r="DWL1147" s="90"/>
      <c r="DWM1147" s="90"/>
      <c r="DWN1147" s="90"/>
      <c r="DWO1147" s="90"/>
      <c r="DWP1147" s="90"/>
      <c r="DWQ1147" s="90"/>
      <c r="DWR1147" s="90"/>
      <c r="DWS1147" s="90"/>
      <c r="DWT1147" s="90"/>
      <c r="DWU1147" s="90"/>
      <c r="DWV1147" s="90"/>
      <c r="DWW1147" s="90"/>
      <c r="DWX1147" s="90"/>
      <c r="DWY1147" s="90"/>
      <c r="DWZ1147" s="90"/>
      <c r="DXA1147" s="90"/>
      <c r="DXB1147" s="90"/>
      <c r="DXC1147" s="90"/>
      <c r="DXD1147" s="90"/>
      <c r="DXE1147" s="90"/>
      <c r="DXF1147" s="90"/>
      <c r="DXG1147" s="90"/>
      <c r="DXH1147" s="90"/>
      <c r="DXI1147" s="90"/>
      <c r="DXJ1147" s="90"/>
      <c r="DXK1147" s="90"/>
      <c r="DXL1147" s="90"/>
      <c r="DXM1147" s="90"/>
      <c r="DXN1147" s="90"/>
      <c r="DXO1147" s="90"/>
      <c r="DXP1147" s="90"/>
      <c r="DXQ1147" s="90"/>
      <c r="DXR1147" s="90"/>
      <c r="DXS1147" s="90"/>
      <c r="DXT1147" s="90"/>
      <c r="DXU1147" s="90"/>
      <c r="DXV1147" s="90"/>
      <c r="DXW1147" s="90"/>
      <c r="DXX1147" s="90"/>
      <c r="DXY1147" s="90"/>
      <c r="DXZ1147" s="90"/>
      <c r="DYA1147" s="90"/>
      <c r="DYB1147" s="90"/>
      <c r="DYC1147" s="90"/>
      <c r="DYD1147" s="90"/>
      <c r="DYE1147" s="90"/>
      <c r="DYF1147" s="90"/>
      <c r="DYG1147" s="90"/>
      <c r="DYH1147" s="90"/>
      <c r="DYI1147" s="90"/>
      <c r="DYJ1147" s="90"/>
      <c r="DYK1147" s="90"/>
      <c r="DYL1147" s="90"/>
      <c r="DYM1147" s="90"/>
      <c r="DYN1147" s="90"/>
      <c r="DYO1147" s="90"/>
      <c r="DYP1147" s="90"/>
      <c r="DYQ1147" s="90"/>
      <c r="DYR1147" s="90"/>
      <c r="DYS1147" s="90"/>
      <c r="DYT1147" s="90"/>
      <c r="DYU1147" s="90"/>
      <c r="DYV1147" s="90"/>
      <c r="DYW1147" s="90"/>
      <c r="DYX1147" s="90"/>
      <c r="DYY1147" s="90"/>
      <c r="DYZ1147" s="90"/>
      <c r="DZA1147" s="90"/>
      <c r="DZB1147" s="90"/>
      <c r="DZC1147" s="90"/>
      <c r="DZD1147" s="90"/>
      <c r="DZE1147" s="90"/>
      <c r="DZF1147" s="90"/>
      <c r="DZG1147" s="90"/>
      <c r="DZH1147" s="90"/>
      <c r="DZI1147" s="90"/>
      <c r="DZJ1147" s="90"/>
      <c r="DZK1147" s="90"/>
      <c r="DZL1147" s="90"/>
      <c r="DZM1147" s="90"/>
      <c r="DZN1147" s="90"/>
      <c r="DZO1147" s="90"/>
      <c r="DZP1147" s="90"/>
      <c r="DZQ1147" s="90"/>
      <c r="DZR1147" s="90"/>
      <c r="DZS1147" s="90"/>
      <c r="DZT1147" s="90"/>
      <c r="DZU1147" s="90"/>
      <c r="DZV1147" s="90"/>
      <c r="DZW1147" s="90"/>
      <c r="DZX1147" s="90"/>
      <c r="DZY1147" s="90"/>
      <c r="DZZ1147" s="90"/>
      <c r="EAA1147" s="90"/>
      <c r="EAB1147" s="90"/>
      <c r="EAC1147" s="90"/>
      <c r="EAD1147" s="90"/>
      <c r="EAE1147" s="90"/>
      <c r="EAF1147" s="90"/>
      <c r="EAG1147" s="90"/>
      <c r="EAH1147" s="90"/>
      <c r="EAI1147" s="90"/>
      <c r="EAJ1147" s="90"/>
      <c r="EAK1147" s="90"/>
      <c r="EAL1147" s="90"/>
      <c r="EAM1147" s="90"/>
      <c r="EAN1147" s="90"/>
      <c r="EAO1147" s="90"/>
      <c r="EAP1147" s="90"/>
      <c r="EAQ1147" s="90"/>
      <c r="EAR1147" s="90"/>
      <c r="EAS1147" s="90"/>
      <c r="EAT1147" s="90"/>
      <c r="EAU1147" s="90"/>
      <c r="EAV1147" s="90"/>
      <c r="EAW1147" s="90"/>
      <c r="EAX1147" s="90"/>
      <c r="EAY1147" s="90"/>
      <c r="EAZ1147" s="90"/>
      <c r="EBA1147" s="90"/>
      <c r="EBB1147" s="90"/>
      <c r="EBC1147" s="90"/>
      <c r="EBD1147" s="90"/>
      <c r="EBE1147" s="90"/>
      <c r="EBF1147" s="90"/>
      <c r="EBG1147" s="90"/>
      <c r="EBH1147" s="90"/>
      <c r="EBI1147" s="90"/>
      <c r="EBJ1147" s="90"/>
      <c r="EBK1147" s="90"/>
      <c r="EBL1147" s="90"/>
      <c r="EBM1147" s="90"/>
      <c r="EBN1147" s="90"/>
      <c r="EBO1147" s="90"/>
      <c r="EBP1147" s="90"/>
      <c r="EBQ1147" s="90"/>
      <c r="EBR1147" s="90"/>
      <c r="EBS1147" s="90"/>
      <c r="EBT1147" s="90"/>
      <c r="EBU1147" s="90"/>
      <c r="EBV1147" s="90"/>
      <c r="EBW1147" s="90"/>
      <c r="EBX1147" s="90"/>
      <c r="EBY1147" s="90"/>
      <c r="EBZ1147" s="90"/>
      <c r="ECA1147" s="90"/>
      <c r="ECB1147" s="90"/>
      <c r="ECC1147" s="90"/>
      <c r="ECD1147" s="90"/>
      <c r="ECE1147" s="90"/>
      <c r="ECF1147" s="90"/>
      <c r="ECG1147" s="90"/>
      <c r="ECH1147" s="90"/>
      <c r="ECI1147" s="90"/>
      <c r="ECJ1147" s="90"/>
      <c r="ECK1147" s="90"/>
      <c r="ECL1147" s="90"/>
      <c r="ECM1147" s="90"/>
      <c r="ECN1147" s="90"/>
      <c r="ECO1147" s="90"/>
      <c r="ECP1147" s="90"/>
      <c r="ECQ1147" s="90"/>
      <c r="ECR1147" s="90"/>
      <c r="ECS1147" s="90"/>
      <c r="ECT1147" s="90"/>
      <c r="ECU1147" s="90"/>
      <c r="ECV1147" s="90"/>
      <c r="ECW1147" s="90"/>
      <c r="ECX1147" s="90"/>
      <c r="ECY1147" s="90"/>
      <c r="ECZ1147" s="90"/>
      <c r="EDA1147" s="90"/>
      <c r="EDB1147" s="90"/>
      <c r="EDC1147" s="90"/>
      <c r="EDD1147" s="90"/>
      <c r="EDE1147" s="90"/>
      <c r="EDF1147" s="90"/>
      <c r="EDG1147" s="90"/>
      <c r="EDH1147" s="90"/>
      <c r="EDI1147" s="90"/>
      <c r="EDJ1147" s="90"/>
      <c r="EDK1147" s="90"/>
      <c r="EDL1147" s="90"/>
      <c r="EDM1147" s="90"/>
      <c r="EDN1147" s="90"/>
      <c r="EDO1147" s="90"/>
      <c r="EDP1147" s="90"/>
      <c r="EDQ1147" s="90"/>
      <c r="EDR1147" s="90"/>
      <c r="EDS1147" s="90"/>
      <c r="EDT1147" s="90"/>
      <c r="EDU1147" s="90"/>
      <c r="EDV1147" s="90"/>
      <c r="EDW1147" s="90"/>
      <c r="EDX1147" s="90"/>
      <c r="EDY1147" s="90"/>
      <c r="EDZ1147" s="90"/>
      <c r="EEA1147" s="90"/>
      <c r="EEB1147" s="90"/>
      <c r="EEC1147" s="90"/>
      <c r="EED1147" s="90"/>
      <c r="EEE1147" s="90"/>
      <c r="EEF1147" s="90"/>
      <c r="EEG1147" s="90"/>
      <c r="EEH1147" s="90"/>
      <c r="EEI1147" s="90"/>
      <c r="EEJ1147" s="90"/>
      <c r="EEK1147" s="90"/>
      <c r="EEL1147" s="90"/>
      <c r="EEM1147" s="90"/>
      <c r="EEN1147" s="90"/>
      <c r="EEO1147" s="90"/>
      <c r="EEP1147" s="90"/>
      <c r="EEQ1147" s="90"/>
      <c r="EER1147" s="90"/>
      <c r="EES1147" s="90"/>
      <c r="EET1147" s="90"/>
      <c r="EEU1147" s="90"/>
      <c r="EEV1147" s="90"/>
      <c r="EEW1147" s="90"/>
      <c r="EEX1147" s="90"/>
      <c r="EEY1147" s="90"/>
      <c r="EEZ1147" s="90"/>
      <c r="EFA1147" s="90"/>
      <c r="EFB1147" s="90"/>
      <c r="EFC1147" s="90"/>
      <c r="EFD1147" s="90"/>
      <c r="EFE1147" s="90"/>
      <c r="EFF1147" s="90"/>
      <c r="EFG1147" s="90"/>
      <c r="EFH1147" s="90"/>
      <c r="EFI1147" s="90"/>
      <c r="EFJ1147" s="90"/>
      <c r="EFK1147" s="90"/>
      <c r="EFL1147" s="90"/>
      <c r="EFM1147" s="90"/>
      <c r="EFN1147" s="90"/>
      <c r="EFO1147" s="90"/>
      <c r="EFP1147" s="90"/>
      <c r="EFQ1147" s="90"/>
      <c r="EFR1147" s="90"/>
      <c r="EFS1147" s="90"/>
      <c r="EFT1147" s="90"/>
      <c r="EFU1147" s="90"/>
      <c r="EFV1147" s="90"/>
      <c r="EFW1147" s="90"/>
      <c r="EFX1147" s="90"/>
      <c r="EFY1147" s="90"/>
      <c r="EFZ1147" s="90"/>
      <c r="EGA1147" s="90"/>
      <c r="EGB1147" s="90"/>
      <c r="EGC1147" s="90"/>
      <c r="EGD1147" s="90"/>
      <c r="EGE1147" s="90"/>
      <c r="EGF1147" s="90"/>
      <c r="EGG1147" s="90"/>
      <c r="EGH1147" s="90"/>
      <c r="EGI1147" s="90"/>
      <c r="EGJ1147" s="90"/>
      <c r="EGK1147" s="90"/>
      <c r="EGL1147" s="90"/>
      <c r="EGM1147" s="90"/>
      <c r="EGN1147" s="90"/>
      <c r="EGO1147" s="90"/>
      <c r="EGP1147" s="90"/>
      <c r="EGQ1147" s="90"/>
      <c r="EGR1147" s="90"/>
      <c r="EGS1147" s="90"/>
      <c r="EGT1147" s="90"/>
      <c r="EGU1147" s="90"/>
      <c r="EGV1147" s="90"/>
      <c r="EGW1147" s="90"/>
      <c r="EGX1147" s="90"/>
      <c r="EGY1147" s="90"/>
      <c r="EGZ1147" s="90"/>
      <c r="EHA1147" s="90"/>
      <c r="EHB1147" s="90"/>
      <c r="EHC1147" s="90"/>
      <c r="EHD1147" s="90"/>
      <c r="EHE1147" s="90"/>
      <c r="EHF1147" s="90"/>
      <c r="EHG1147" s="90"/>
      <c r="EHH1147" s="90"/>
      <c r="EHI1147" s="90"/>
      <c r="EHJ1147" s="90"/>
      <c r="EHK1147" s="90"/>
      <c r="EHL1147" s="90"/>
      <c r="EHM1147" s="90"/>
      <c r="EHN1147" s="90"/>
      <c r="EHO1147" s="90"/>
      <c r="EHP1147" s="90"/>
      <c r="EHQ1147" s="90"/>
      <c r="EHR1147" s="90"/>
      <c r="EHS1147" s="90"/>
      <c r="EHT1147" s="90"/>
      <c r="EHU1147" s="90"/>
      <c r="EHV1147" s="90"/>
      <c r="EHW1147" s="90"/>
      <c r="EHX1147" s="90"/>
      <c r="EHY1147" s="90"/>
      <c r="EHZ1147" s="90"/>
      <c r="EIA1147" s="90"/>
      <c r="EIB1147" s="90"/>
      <c r="EIC1147" s="90"/>
      <c r="EID1147" s="90"/>
      <c r="EIE1147" s="90"/>
      <c r="EIF1147" s="90"/>
      <c r="EIG1147" s="90"/>
      <c r="EIH1147" s="90"/>
      <c r="EII1147" s="90"/>
      <c r="EIJ1147" s="90"/>
      <c r="EIK1147" s="90"/>
      <c r="EIL1147" s="90"/>
      <c r="EIM1147" s="90"/>
      <c r="EIN1147" s="90"/>
      <c r="EIO1147" s="90"/>
      <c r="EIP1147" s="90"/>
      <c r="EIQ1147" s="90"/>
      <c r="EIR1147" s="90"/>
      <c r="EIS1147" s="90"/>
      <c r="EIT1147" s="90"/>
      <c r="EIU1147" s="90"/>
      <c r="EIV1147" s="90"/>
      <c r="EIW1147" s="90"/>
      <c r="EIX1147" s="90"/>
      <c r="EIY1147" s="90"/>
      <c r="EIZ1147" s="90"/>
      <c r="EJA1147" s="90"/>
      <c r="EJB1147" s="90"/>
      <c r="EJC1147" s="90"/>
      <c r="EJD1147" s="90"/>
      <c r="EJE1147" s="90"/>
      <c r="EJF1147" s="90"/>
      <c r="EJG1147" s="90"/>
      <c r="EJH1147" s="90"/>
      <c r="EJI1147" s="90"/>
      <c r="EJJ1147" s="90"/>
      <c r="EJK1147" s="90"/>
      <c r="EJL1147" s="90"/>
      <c r="EJM1147" s="90"/>
      <c r="EJN1147" s="90"/>
      <c r="EJO1147" s="90"/>
      <c r="EJP1147" s="90"/>
      <c r="EJQ1147" s="90"/>
      <c r="EJR1147" s="90"/>
      <c r="EJS1147" s="90"/>
      <c r="EJT1147" s="90"/>
      <c r="EJU1147" s="90"/>
      <c r="EJV1147" s="90"/>
      <c r="EJW1147" s="90"/>
      <c r="EJX1147" s="90"/>
      <c r="EJY1147" s="90"/>
      <c r="EJZ1147" s="90"/>
      <c r="EKA1147" s="90"/>
      <c r="EKB1147" s="90"/>
      <c r="EKC1147" s="90"/>
      <c r="EKD1147" s="90"/>
      <c r="EKE1147" s="90"/>
      <c r="EKF1147" s="90"/>
      <c r="EKG1147" s="90"/>
      <c r="EKH1147" s="90"/>
      <c r="EKI1147" s="90"/>
      <c r="EKJ1147" s="90"/>
      <c r="EKK1147" s="90"/>
      <c r="EKL1147" s="90"/>
      <c r="EKM1147" s="90"/>
      <c r="EKN1147" s="90"/>
      <c r="EKO1147" s="90"/>
      <c r="EKP1147" s="90"/>
      <c r="EKQ1147" s="90"/>
      <c r="EKR1147" s="90"/>
      <c r="EKS1147" s="90"/>
      <c r="EKT1147" s="90"/>
      <c r="EKU1147" s="90"/>
      <c r="EKV1147" s="90"/>
      <c r="EKW1147" s="90"/>
      <c r="EKX1147" s="90"/>
      <c r="EKY1147" s="90"/>
      <c r="EKZ1147" s="90"/>
      <c r="ELA1147" s="90"/>
      <c r="ELB1147" s="90"/>
      <c r="ELC1147" s="90"/>
      <c r="ELD1147" s="90"/>
      <c r="ELE1147" s="90"/>
      <c r="ELF1147" s="90"/>
      <c r="ELG1147" s="90"/>
      <c r="ELH1147" s="90"/>
      <c r="ELI1147" s="90"/>
      <c r="ELJ1147" s="90"/>
      <c r="ELK1147" s="90"/>
      <c r="ELL1147" s="90"/>
      <c r="ELM1147" s="90"/>
      <c r="ELN1147" s="90"/>
      <c r="ELO1147" s="90"/>
      <c r="ELP1147" s="90"/>
      <c r="ELQ1147" s="90"/>
      <c r="ELR1147" s="90"/>
      <c r="ELS1147" s="90"/>
      <c r="ELT1147" s="90"/>
      <c r="ELU1147" s="90"/>
      <c r="ELV1147" s="90"/>
      <c r="ELW1147" s="90"/>
      <c r="ELX1147" s="90"/>
      <c r="ELY1147" s="90"/>
      <c r="ELZ1147" s="90"/>
      <c r="EMA1147" s="90"/>
      <c r="EMB1147" s="90"/>
      <c r="EMC1147" s="90"/>
      <c r="EMD1147" s="90"/>
      <c r="EME1147" s="90"/>
      <c r="EMF1147" s="90"/>
      <c r="EMG1147" s="90"/>
      <c r="EMH1147" s="90"/>
      <c r="EMI1147" s="90"/>
      <c r="EMJ1147" s="90"/>
      <c r="EMK1147" s="90"/>
      <c r="EML1147" s="90"/>
      <c r="EMM1147" s="90"/>
      <c r="EMN1147" s="90"/>
      <c r="EMO1147" s="90"/>
      <c r="EMP1147" s="90"/>
      <c r="EMQ1147" s="90"/>
      <c r="EMR1147" s="90"/>
      <c r="EMS1147" s="90"/>
      <c r="EMT1147" s="90"/>
      <c r="EMU1147" s="90"/>
      <c r="EMV1147" s="90"/>
      <c r="EMW1147" s="90"/>
      <c r="EMX1147" s="90"/>
      <c r="EMY1147" s="90"/>
      <c r="EMZ1147" s="90"/>
      <c r="ENA1147" s="90"/>
      <c r="ENB1147" s="90"/>
      <c r="ENC1147" s="90"/>
      <c r="END1147" s="90"/>
      <c r="ENE1147" s="90"/>
      <c r="ENF1147" s="90"/>
      <c r="ENG1147" s="90"/>
      <c r="ENH1147" s="90"/>
      <c r="ENI1147" s="90"/>
      <c r="ENJ1147" s="90"/>
      <c r="ENK1147" s="90"/>
      <c r="ENL1147" s="90"/>
      <c r="ENM1147" s="90"/>
      <c r="ENN1147" s="90"/>
      <c r="ENO1147" s="90"/>
      <c r="ENP1147" s="90"/>
      <c r="ENQ1147" s="90"/>
      <c r="ENR1147" s="90"/>
      <c r="ENS1147" s="90"/>
      <c r="ENT1147" s="90"/>
      <c r="ENU1147" s="90"/>
      <c r="ENV1147" s="90"/>
      <c r="ENW1147" s="90"/>
      <c r="ENX1147" s="90"/>
      <c r="ENY1147" s="90"/>
      <c r="ENZ1147" s="90"/>
      <c r="EOA1147" s="90"/>
      <c r="EOB1147" s="90"/>
      <c r="EOC1147" s="90"/>
      <c r="EOD1147" s="90"/>
      <c r="EOE1147" s="90"/>
      <c r="EOF1147" s="90"/>
      <c r="EOG1147" s="90"/>
      <c r="EOH1147" s="90"/>
      <c r="EOI1147" s="90"/>
      <c r="EOJ1147" s="90"/>
      <c r="EOK1147" s="90"/>
      <c r="EOL1147" s="90"/>
      <c r="EOM1147" s="90"/>
      <c r="EON1147" s="90"/>
      <c r="EOO1147" s="90"/>
      <c r="EOP1147" s="90"/>
      <c r="EOQ1147" s="90"/>
      <c r="EOR1147" s="90"/>
      <c r="EOS1147" s="90"/>
      <c r="EOT1147" s="90"/>
      <c r="EOU1147" s="90"/>
      <c r="EOV1147" s="90"/>
      <c r="EOW1147" s="90"/>
      <c r="EOX1147" s="90"/>
      <c r="EOY1147" s="90"/>
      <c r="EOZ1147" s="90"/>
      <c r="EPA1147" s="90"/>
      <c r="EPB1147" s="90"/>
      <c r="EPC1147" s="90"/>
      <c r="EPD1147" s="90"/>
      <c r="EPE1147" s="90"/>
      <c r="EPF1147" s="90"/>
      <c r="EPG1147" s="90"/>
      <c r="EPH1147" s="90"/>
      <c r="EPI1147" s="90"/>
      <c r="EPJ1147" s="90"/>
      <c r="EPK1147" s="90"/>
      <c r="EPL1147" s="90"/>
      <c r="EPM1147" s="90"/>
      <c r="EPN1147" s="90"/>
      <c r="EPO1147" s="90"/>
      <c r="EPP1147" s="90"/>
      <c r="EPQ1147" s="90"/>
      <c r="EPR1147" s="90"/>
      <c r="EPS1147" s="90"/>
      <c r="EPT1147" s="90"/>
      <c r="EPU1147" s="90"/>
      <c r="EPV1147" s="90"/>
      <c r="EPW1147" s="90"/>
      <c r="EPX1147" s="90"/>
      <c r="EPY1147" s="90"/>
      <c r="EPZ1147" s="90"/>
      <c r="EQA1147" s="90"/>
      <c r="EQB1147" s="90"/>
      <c r="EQC1147" s="90"/>
      <c r="EQD1147" s="90"/>
      <c r="EQE1147" s="90"/>
      <c r="EQF1147" s="90"/>
      <c r="EQG1147" s="90"/>
      <c r="EQH1147" s="90"/>
      <c r="EQI1147" s="90"/>
      <c r="EQJ1147" s="90"/>
      <c r="EQK1147" s="90"/>
      <c r="EQL1147" s="90"/>
      <c r="EQM1147" s="90"/>
      <c r="EQN1147" s="90"/>
      <c r="EQO1147" s="90"/>
      <c r="EQP1147" s="90"/>
      <c r="EQQ1147" s="90"/>
      <c r="EQR1147" s="90"/>
      <c r="EQS1147" s="90"/>
      <c r="EQT1147" s="90"/>
      <c r="EQU1147" s="90"/>
      <c r="EQV1147" s="90"/>
      <c r="EQW1147" s="90"/>
      <c r="EQX1147" s="90"/>
      <c r="EQY1147" s="90"/>
      <c r="EQZ1147" s="90"/>
      <c r="ERA1147" s="90"/>
      <c r="ERB1147" s="90"/>
      <c r="ERC1147" s="90"/>
      <c r="ERD1147" s="90"/>
      <c r="ERE1147" s="90"/>
      <c r="ERF1147" s="90"/>
      <c r="ERG1147" s="90"/>
      <c r="ERH1147" s="90"/>
      <c r="ERI1147" s="90"/>
      <c r="ERJ1147" s="90"/>
      <c r="ERK1147" s="90"/>
      <c r="ERL1147" s="90"/>
      <c r="ERM1147" s="90"/>
      <c r="ERN1147" s="90"/>
      <c r="ERO1147" s="90"/>
      <c r="ERP1147" s="90"/>
      <c r="ERQ1147" s="90"/>
      <c r="ERR1147" s="90"/>
      <c r="ERS1147" s="90"/>
      <c r="ERT1147" s="90"/>
      <c r="ERU1147" s="90"/>
      <c r="ERV1147" s="90"/>
      <c r="ERW1147" s="90"/>
      <c r="ERX1147" s="90"/>
      <c r="ERY1147" s="90"/>
      <c r="ERZ1147" s="90"/>
      <c r="ESA1147" s="90"/>
      <c r="ESB1147" s="90"/>
      <c r="ESC1147" s="90"/>
      <c r="ESD1147" s="90"/>
      <c r="ESE1147" s="90"/>
      <c r="ESF1147" s="90"/>
      <c r="ESG1147" s="90"/>
      <c r="ESH1147" s="90"/>
      <c r="ESI1147" s="90"/>
      <c r="ESJ1147" s="90"/>
      <c r="ESK1147" s="90"/>
      <c r="ESL1147" s="90"/>
      <c r="ESM1147" s="90"/>
      <c r="ESN1147" s="90"/>
      <c r="ESO1147" s="90"/>
      <c r="ESP1147" s="90"/>
      <c r="ESQ1147" s="90"/>
      <c r="ESR1147" s="90"/>
      <c r="ESS1147" s="90"/>
      <c r="EST1147" s="90"/>
      <c r="ESU1147" s="90"/>
      <c r="ESV1147" s="90"/>
      <c r="ESW1147" s="90"/>
      <c r="ESX1147" s="90"/>
      <c r="ESY1147" s="90"/>
      <c r="ESZ1147" s="90"/>
      <c r="ETA1147" s="90"/>
      <c r="ETB1147" s="90"/>
      <c r="ETC1147" s="90"/>
      <c r="ETD1147" s="90"/>
      <c r="ETE1147" s="90"/>
      <c r="ETF1147" s="90"/>
      <c r="ETG1147" s="90"/>
      <c r="ETH1147" s="90"/>
      <c r="ETI1147" s="90"/>
      <c r="ETJ1147" s="90"/>
      <c r="ETK1147" s="90"/>
      <c r="ETL1147" s="90"/>
      <c r="ETM1147" s="90"/>
      <c r="ETN1147" s="90"/>
      <c r="ETO1147" s="90"/>
      <c r="ETP1147" s="90"/>
      <c r="ETQ1147" s="90"/>
      <c r="ETR1147" s="90"/>
      <c r="ETS1147" s="90"/>
      <c r="ETT1147" s="90"/>
      <c r="ETU1147" s="90"/>
      <c r="ETV1147" s="90"/>
      <c r="ETW1147" s="90"/>
      <c r="ETX1147" s="90"/>
      <c r="ETY1147" s="90"/>
      <c r="ETZ1147" s="90"/>
      <c r="EUA1147" s="90"/>
      <c r="EUB1147" s="90"/>
      <c r="EUC1147" s="90"/>
      <c r="EUD1147" s="90"/>
      <c r="EUE1147" s="90"/>
      <c r="EUF1147" s="90"/>
      <c r="EUG1147" s="90"/>
      <c r="EUH1147" s="90"/>
      <c r="EUI1147" s="90"/>
      <c r="EUJ1147" s="90"/>
      <c r="EUK1147" s="90"/>
      <c r="EUL1147" s="90"/>
      <c r="EUM1147" s="90"/>
      <c r="EUN1147" s="90"/>
      <c r="EUO1147" s="90"/>
      <c r="EUP1147" s="90"/>
      <c r="EUQ1147" s="90"/>
      <c r="EUR1147" s="90"/>
      <c r="EUS1147" s="90"/>
      <c r="EUT1147" s="90"/>
      <c r="EUU1147" s="90"/>
      <c r="EUV1147" s="90"/>
      <c r="EUW1147" s="90"/>
      <c r="EUX1147" s="90"/>
      <c r="EUY1147" s="90"/>
      <c r="EUZ1147" s="90"/>
      <c r="EVA1147" s="90"/>
      <c r="EVB1147" s="90"/>
      <c r="EVC1147" s="90"/>
      <c r="EVD1147" s="90"/>
      <c r="EVE1147" s="90"/>
      <c r="EVF1147" s="90"/>
      <c r="EVG1147" s="90"/>
      <c r="EVH1147" s="90"/>
      <c r="EVI1147" s="90"/>
      <c r="EVJ1147" s="90"/>
      <c r="EVK1147" s="90"/>
      <c r="EVL1147" s="90"/>
      <c r="EVM1147" s="90"/>
      <c r="EVN1147" s="90"/>
      <c r="EVO1147" s="90"/>
      <c r="EVP1147" s="90"/>
      <c r="EVQ1147" s="90"/>
      <c r="EVR1147" s="90"/>
      <c r="EVS1147" s="90"/>
      <c r="EVT1147" s="90"/>
      <c r="EVU1147" s="90"/>
      <c r="EVV1147" s="90"/>
      <c r="EVW1147" s="90"/>
      <c r="EVX1147" s="90"/>
      <c r="EVY1147" s="90"/>
      <c r="EVZ1147" s="90"/>
      <c r="EWA1147" s="90"/>
      <c r="EWB1147" s="90"/>
      <c r="EWC1147" s="90"/>
      <c r="EWD1147" s="90"/>
      <c r="EWE1147" s="90"/>
      <c r="EWF1147" s="90"/>
      <c r="EWG1147" s="90"/>
      <c r="EWH1147" s="90"/>
      <c r="EWI1147" s="90"/>
      <c r="EWJ1147" s="90"/>
      <c r="EWK1147" s="90"/>
      <c r="EWL1147" s="90"/>
      <c r="EWM1147" s="90"/>
      <c r="EWN1147" s="90"/>
      <c r="EWO1147" s="90"/>
      <c r="EWP1147" s="90"/>
      <c r="EWQ1147" s="90"/>
      <c r="EWR1147" s="90"/>
      <c r="EWS1147" s="90"/>
      <c r="EWT1147" s="90"/>
      <c r="EWU1147" s="90"/>
      <c r="EWV1147" s="90"/>
      <c r="EWW1147" s="90"/>
      <c r="EWX1147" s="90"/>
      <c r="EWY1147" s="90"/>
      <c r="EWZ1147" s="90"/>
      <c r="EXA1147" s="90"/>
      <c r="EXB1147" s="90"/>
      <c r="EXC1147" s="90"/>
      <c r="EXD1147" s="90"/>
      <c r="EXE1147" s="90"/>
      <c r="EXF1147" s="90"/>
      <c r="EXG1147" s="90"/>
      <c r="EXH1147" s="90"/>
      <c r="EXI1147" s="90"/>
      <c r="EXJ1147" s="90"/>
      <c r="EXK1147" s="90"/>
      <c r="EXL1147" s="90"/>
      <c r="EXM1147" s="90"/>
      <c r="EXN1147" s="90"/>
      <c r="EXO1147" s="90"/>
      <c r="EXP1147" s="90"/>
      <c r="EXQ1147" s="90"/>
      <c r="EXR1147" s="90"/>
      <c r="EXS1147" s="90"/>
      <c r="EXT1147" s="90"/>
      <c r="EXU1147" s="90"/>
      <c r="EXV1147" s="90"/>
      <c r="EXW1147" s="90"/>
      <c r="EXX1147" s="90"/>
      <c r="EXY1147" s="90"/>
      <c r="EXZ1147" s="90"/>
      <c r="EYA1147" s="90"/>
      <c r="EYB1147" s="90"/>
      <c r="EYC1147" s="90"/>
      <c r="EYD1147" s="90"/>
      <c r="EYE1147" s="90"/>
      <c r="EYF1147" s="90"/>
      <c r="EYG1147" s="90"/>
      <c r="EYH1147" s="90"/>
      <c r="EYI1147" s="90"/>
      <c r="EYJ1147" s="90"/>
      <c r="EYK1147" s="90"/>
      <c r="EYL1147" s="90"/>
      <c r="EYM1147" s="90"/>
      <c r="EYN1147" s="90"/>
      <c r="EYO1147" s="90"/>
      <c r="EYP1147" s="90"/>
      <c r="EYQ1147" s="90"/>
      <c r="EYR1147" s="90"/>
      <c r="EYS1147" s="90"/>
      <c r="EYT1147" s="90"/>
      <c r="EYU1147" s="90"/>
      <c r="EYV1147" s="90"/>
      <c r="EYW1147" s="90"/>
      <c r="EYX1147" s="90"/>
      <c r="EYY1147" s="90"/>
      <c r="EYZ1147" s="90"/>
      <c r="EZA1147" s="90"/>
      <c r="EZB1147" s="90"/>
      <c r="EZC1147" s="90"/>
      <c r="EZD1147" s="90"/>
      <c r="EZE1147" s="90"/>
      <c r="EZF1147" s="90"/>
      <c r="EZG1147" s="90"/>
      <c r="EZH1147" s="90"/>
      <c r="EZI1147" s="90"/>
      <c r="EZJ1147" s="90"/>
      <c r="EZK1147" s="90"/>
      <c r="EZL1147" s="90"/>
      <c r="EZM1147" s="90"/>
      <c r="EZN1147" s="90"/>
      <c r="EZO1147" s="90"/>
      <c r="EZP1147" s="90"/>
      <c r="EZQ1147" s="90"/>
      <c r="EZR1147" s="90"/>
      <c r="EZS1147" s="90"/>
      <c r="EZT1147" s="90"/>
      <c r="EZU1147" s="90"/>
      <c r="EZV1147" s="90"/>
      <c r="EZW1147" s="90"/>
      <c r="EZX1147" s="90"/>
      <c r="EZY1147" s="90"/>
      <c r="EZZ1147" s="90"/>
      <c r="FAA1147" s="90"/>
      <c r="FAB1147" s="90"/>
      <c r="FAC1147" s="90"/>
      <c r="FAD1147" s="90"/>
      <c r="FAE1147" s="90"/>
      <c r="FAF1147" s="90"/>
      <c r="FAG1147" s="90"/>
      <c r="FAH1147" s="90"/>
      <c r="FAI1147" s="90"/>
      <c r="FAJ1147" s="90"/>
      <c r="FAK1147" s="90"/>
      <c r="FAL1147" s="90"/>
      <c r="FAM1147" s="90"/>
      <c r="FAN1147" s="90"/>
      <c r="FAO1147" s="90"/>
      <c r="FAP1147" s="90"/>
      <c r="FAQ1147" s="90"/>
      <c r="FAR1147" s="90"/>
      <c r="FAS1147" s="90"/>
      <c r="FAT1147" s="90"/>
      <c r="FAU1147" s="90"/>
      <c r="FAV1147" s="90"/>
      <c r="FAW1147" s="90"/>
      <c r="FAX1147" s="90"/>
      <c r="FAY1147" s="90"/>
      <c r="FAZ1147" s="90"/>
      <c r="FBA1147" s="90"/>
      <c r="FBB1147" s="90"/>
      <c r="FBC1147" s="90"/>
      <c r="FBD1147" s="90"/>
      <c r="FBE1147" s="90"/>
      <c r="FBF1147" s="90"/>
      <c r="FBG1147" s="90"/>
      <c r="FBH1147" s="90"/>
      <c r="FBI1147" s="90"/>
      <c r="FBJ1147" s="90"/>
      <c r="FBK1147" s="90"/>
      <c r="FBL1147" s="90"/>
      <c r="FBM1147" s="90"/>
      <c r="FBN1147" s="90"/>
      <c r="FBO1147" s="90"/>
      <c r="FBP1147" s="90"/>
      <c r="FBQ1147" s="90"/>
      <c r="FBR1147" s="90"/>
      <c r="FBS1147" s="90"/>
      <c r="FBT1147" s="90"/>
      <c r="FBU1147" s="90"/>
      <c r="FBV1147" s="90"/>
      <c r="FBW1147" s="90"/>
      <c r="FBX1147" s="90"/>
      <c r="FBY1147" s="90"/>
      <c r="FBZ1147" s="90"/>
      <c r="FCA1147" s="90"/>
      <c r="FCB1147" s="90"/>
      <c r="FCC1147" s="90"/>
      <c r="FCD1147" s="90"/>
      <c r="FCE1147" s="90"/>
      <c r="FCF1147" s="90"/>
      <c r="FCG1147" s="90"/>
      <c r="FCH1147" s="90"/>
      <c r="FCI1147" s="90"/>
      <c r="FCJ1147" s="90"/>
      <c r="FCK1147" s="90"/>
      <c r="FCL1147" s="90"/>
      <c r="FCM1147" s="90"/>
      <c r="FCN1147" s="90"/>
      <c r="FCO1147" s="90"/>
      <c r="FCP1147" s="90"/>
      <c r="FCQ1147" s="90"/>
      <c r="FCR1147" s="90"/>
      <c r="FCS1147" s="90"/>
      <c r="FCT1147" s="90"/>
      <c r="FCU1147" s="90"/>
      <c r="FCV1147" s="90"/>
      <c r="FCW1147" s="90"/>
      <c r="FCX1147" s="90"/>
      <c r="FCY1147" s="90"/>
      <c r="FCZ1147" s="90"/>
      <c r="FDA1147" s="90"/>
      <c r="FDB1147" s="90"/>
      <c r="FDC1147" s="90"/>
      <c r="FDD1147" s="90"/>
      <c r="FDE1147" s="90"/>
      <c r="FDF1147" s="90"/>
      <c r="FDG1147" s="90"/>
      <c r="FDH1147" s="90"/>
      <c r="FDI1147" s="90"/>
      <c r="FDJ1147" s="90"/>
      <c r="FDK1147" s="90"/>
      <c r="FDL1147" s="90"/>
      <c r="FDM1147" s="90"/>
      <c r="FDN1147" s="90"/>
      <c r="FDO1147" s="90"/>
      <c r="FDP1147" s="90"/>
      <c r="FDQ1147" s="90"/>
      <c r="FDR1147" s="90"/>
      <c r="FDS1147" s="90"/>
      <c r="FDT1147" s="90"/>
      <c r="FDU1147" s="90"/>
      <c r="FDV1147" s="90"/>
      <c r="FDW1147" s="90"/>
      <c r="FDX1147" s="90"/>
      <c r="FDY1147" s="90"/>
      <c r="FDZ1147" s="90"/>
      <c r="FEA1147" s="90"/>
      <c r="FEB1147" s="90"/>
      <c r="FEC1147" s="90"/>
      <c r="FED1147" s="90"/>
      <c r="FEE1147" s="90"/>
      <c r="FEF1147" s="90"/>
      <c r="FEG1147" s="90"/>
      <c r="FEH1147" s="90"/>
      <c r="FEI1147" s="90"/>
      <c r="FEJ1147" s="90"/>
      <c r="FEK1147" s="90"/>
      <c r="FEL1147" s="90"/>
      <c r="FEM1147" s="90"/>
      <c r="FEN1147" s="90"/>
      <c r="FEO1147" s="90"/>
      <c r="FEP1147" s="90"/>
      <c r="FEQ1147" s="90"/>
      <c r="FER1147" s="90"/>
      <c r="FES1147" s="90"/>
      <c r="FET1147" s="90"/>
      <c r="FEU1147" s="90"/>
      <c r="FEV1147" s="90"/>
      <c r="FEW1147" s="90"/>
      <c r="FEX1147" s="90"/>
      <c r="FEY1147" s="90"/>
      <c r="FEZ1147" s="90"/>
      <c r="FFA1147" s="90"/>
      <c r="FFB1147" s="90"/>
      <c r="FFC1147" s="90"/>
      <c r="FFD1147" s="90"/>
      <c r="FFE1147" s="90"/>
      <c r="FFF1147" s="90"/>
      <c r="FFG1147" s="90"/>
      <c r="FFH1147" s="90"/>
      <c r="FFI1147" s="90"/>
      <c r="FFJ1147" s="90"/>
      <c r="FFK1147" s="90"/>
      <c r="FFL1147" s="90"/>
      <c r="FFM1147" s="90"/>
      <c r="FFN1147" s="90"/>
      <c r="FFO1147" s="90"/>
      <c r="FFP1147" s="90"/>
      <c r="FFQ1147" s="90"/>
      <c r="FFR1147" s="90"/>
      <c r="FFS1147" s="90"/>
      <c r="FFT1147" s="90"/>
      <c r="FFU1147" s="90"/>
      <c r="FFV1147" s="90"/>
      <c r="FFW1147" s="90"/>
      <c r="FFX1147" s="90"/>
      <c r="FFY1147" s="90"/>
      <c r="FFZ1147" s="90"/>
      <c r="FGA1147" s="90"/>
      <c r="FGB1147" s="90"/>
      <c r="FGC1147" s="90"/>
      <c r="FGD1147" s="90"/>
      <c r="FGE1147" s="90"/>
      <c r="FGF1147" s="90"/>
      <c r="FGG1147" s="90"/>
      <c r="FGH1147" s="90"/>
      <c r="FGI1147" s="90"/>
      <c r="FGJ1147" s="90"/>
      <c r="FGK1147" s="90"/>
      <c r="FGL1147" s="90"/>
      <c r="FGM1147" s="90"/>
      <c r="FGN1147" s="90"/>
      <c r="FGO1147" s="90"/>
      <c r="FGP1147" s="90"/>
      <c r="FGQ1147" s="90"/>
      <c r="FGR1147" s="90"/>
      <c r="FGS1147" s="90"/>
      <c r="FGT1147" s="90"/>
      <c r="FGU1147" s="90"/>
      <c r="FGV1147" s="90"/>
      <c r="FGW1147" s="90"/>
      <c r="FGX1147" s="90"/>
      <c r="FGY1147" s="90"/>
      <c r="FGZ1147" s="90"/>
      <c r="FHA1147" s="90"/>
      <c r="FHB1147" s="90"/>
      <c r="FHC1147" s="90"/>
      <c r="FHD1147" s="90"/>
      <c r="FHE1147" s="90"/>
      <c r="FHF1147" s="90"/>
      <c r="FHG1147" s="90"/>
      <c r="FHH1147" s="90"/>
      <c r="FHI1147" s="90"/>
      <c r="FHJ1147" s="90"/>
      <c r="FHK1147" s="90"/>
      <c r="FHL1147" s="90"/>
      <c r="FHM1147" s="90"/>
      <c r="FHN1147" s="90"/>
      <c r="FHO1147" s="90"/>
      <c r="FHP1147" s="90"/>
      <c r="FHQ1147" s="90"/>
      <c r="FHR1147" s="90"/>
      <c r="FHS1147" s="90"/>
      <c r="FHT1147" s="90"/>
      <c r="FHU1147" s="90"/>
      <c r="FHV1147" s="90"/>
      <c r="FHW1147" s="90"/>
      <c r="FHX1147" s="90"/>
      <c r="FHY1147" s="90"/>
      <c r="FHZ1147" s="90"/>
      <c r="FIA1147" s="90"/>
      <c r="FIB1147" s="90"/>
      <c r="FIC1147" s="90"/>
      <c r="FID1147" s="90"/>
      <c r="FIE1147" s="90"/>
      <c r="FIF1147" s="90"/>
      <c r="FIG1147" s="90"/>
      <c r="FIH1147" s="90"/>
      <c r="FII1147" s="90"/>
      <c r="FIJ1147" s="90"/>
      <c r="FIK1147" s="90"/>
      <c r="FIL1147" s="90"/>
      <c r="FIM1147" s="90"/>
      <c r="FIN1147" s="90"/>
      <c r="FIO1147" s="90"/>
      <c r="FIP1147" s="90"/>
      <c r="FIQ1147" s="90"/>
      <c r="FIR1147" s="90"/>
      <c r="FIS1147" s="90"/>
      <c r="FIT1147" s="90"/>
      <c r="FIU1147" s="90"/>
      <c r="FIV1147" s="90"/>
      <c r="FIW1147" s="90"/>
      <c r="FIX1147" s="90"/>
      <c r="FIY1147" s="90"/>
      <c r="FIZ1147" s="90"/>
      <c r="FJA1147" s="90"/>
      <c r="FJB1147" s="90"/>
      <c r="FJC1147" s="90"/>
      <c r="FJD1147" s="90"/>
      <c r="FJE1147" s="90"/>
      <c r="FJF1147" s="90"/>
      <c r="FJG1147" s="90"/>
      <c r="FJH1147" s="90"/>
      <c r="FJI1147" s="90"/>
      <c r="FJJ1147" s="90"/>
      <c r="FJK1147" s="90"/>
      <c r="FJL1147" s="90"/>
      <c r="FJM1147" s="90"/>
      <c r="FJN1147" s="90"/>
      <c r="FJO1147" s="90"/>
      <c r="FJP1147" s="90"/>
      <c r="FJQ1147" s="90"/>
      <c r="FJR1147" s="90"/>
      <c r="FJS1147" s="90"/>
      <c r="FJT1147" s="90"/>
      <c r="FJU1147" s="90"/>
      <c r="FJV1147" s="90"/>
      <c r="FJW1147" s="90"/>
      <c r="FJX1147" s="90"/>
      <c r="FJY1147" s="90"/>
      <c r="FJZ1147" s="90"/>
      <c r="FKA1147" s="90"/>
      <c r="FKB1147" s="90"/>
      <c r="FKC1147" s="90"/>
      <c r="FKD1147" s="90"/>
      <c r="FKE1147" s="90"/>
      <c r="FKF1147" s="90"/>
      <c r="FKG1147" s="90"/>
      <c r="FKH1147" s="90"/>
      <c r="FKI1147" s="90"/>
      <c r="FKJ1147" s="90"/>
      <c r="FKK1147" s="90"/>
      <c r="FKL1147" s="90"/>
      <c r="FKM1147" s="90"/>
      <c r="FKN1147" s="90"/>
      <c r="FKO1147" s="90"/>
      <c r="FKP1147" s="90"/>
      <c r="FKQ1147" s="90"/>
      <c r="FKR1147" s="90"/>
      <c r="FKS1147" s="90"/>
      <c r="FKT1147" s="90"/>
      <c r="FKU1147" s="90"/>
      <c r="FKV1147" s="90"/>
      <c r="FKW1147" s="90"/>
      <c r="FKX1147" s="90"/>
      <c r="FKY1147" s="90"/>
      <c r="FKZ1147" s="90"/>
      <c r="FLA1147" s="90"/>
      <c r="FLB1147" s="90"/>
      <c r="FLC1147" s="90"/>
      <c r="FLD1147" s="90"/>
      <c r="FLE1147" s="90"/>
      <c r="FLF1147" s="90"/>
      <c r="FLG1147" s="90"/>
      <c r="FLH1147" s="90"/>
      <c r="FLI1147" s="90"/>
      <c r="FLJ1147" s="90"/>
      <c r="FLK1147" s="90"/>
      <c r="FLL1147" s="90"/>
      <c r="FLM1147" s="90"/>
      <c r="FLN1147" s="90"/>
      <c r="FLO1147" s="90"/>
      <c r="FLP1147" s="90"/>
      <c r="FLQ1147" s="90"/>
      <c r="FLR1147" s="90"/>
      <c r="FLS1147" s="90"/>
      <c r="FLT1147" s="90"/>
      <c r="FLU1147" s="90"/>
      <c r="FLV1147" s="90"/>
      <c r="FLW1147" s="90"/>
      <c r="FLX1147" s="90"/>
      <c r="FLY1147" s="90"/>
      <c r="FLZ1147" s="90"/>
      <c r="FMA1147" s="90"/>
      <c r="FMB1147" s="90"/>
      <c r="FMC1147" s="90"/>
      <c r="FMD1147" s="90"/>
      <c r="FME1147" s="90"/>
      <c r="FMF1147" s="90"/>
      <c r="FMG1147" s="90"/>
      <c r="FMH1147" s="90"/>
      <c r="FMI1147" s="90"/>
      <c r="FMJ1147" s="90"/>
      <c r="FMK1147" s="90"/>
      <c r="FML1147" s="90"/>
      <c r="FMM1147" s="90"/>
      <c r="FMN1147" s="90"/>
      <c r="FMO1147" s="90"/>
      <c r="FMP1147" s="90"/>
      <c r="FMQ1147" s="90"/>
      <c r="FMR1147" s="90"/>
      <c r="FMS1147" s="90"/>
      <c r="FMT1147" s="90"/>
      <c r="FMU1147" s="90"/>
      <c r="FMV1147" s="90"/>
      <c r="FMW1147" s="90"/>
      <c r="FMX1147" s="90"/>
      <c r="FMY1147" s="90"/>
      <c r="FMZ1147" s="90"/>
      <c r="FNA1147" s="90"/>
      <c r="FNB1147" s="90"/>
      <c r="FNC1147" s="90"/>
      <c r="FND1147" s="90"/>
      <c r="FNE1147" s="90"/>
      <c r="FNF1147" s="90"/>
      <c r="FNG1147" s="90"/>
      <c r="FNH1147" s="90"/>
      <c r="FNI1147" s="90"/>
      <c r="FNJ1147" s="90"/>
      <c r="FNK1147" s="90"/>
      <c r="FNL1147" s="90"/>
      <c r="FNM1147" s="90"/>
      <c r="FNN1147" s="90"/>
      <c r="FNO1147" s="90"/>
      <c r="FNP1147" s="90"/>
      <c r="FNQ1147" s="90"/>
      <c r="FNR1147" s="90"/>
      <c r="FNS1147" s="90"/>
      <c r="FNT1147" s="90"/>
      <c r="FNU1147" s="90"/>
      <c r="FNV1147" s="90"/>
      <c r="FNW1147" s="90"/>
      <c r="FNX1147" s="90"/>
      <c r="FNY1147" s="90"/>
      <c r="FNZ1147" s="90"/>
      <c r="FOA1147" s="90"/>
      <c r="FOB1147" s="90"/>
      <c r="FOC1147" s="90"/>
      <c r="FOD1147" s="90"/>
      <c r="FOE1147" s="90"/>
      <c r="FOF1147" s="90"/>
      <c r="FOG1147" s="90"/>
      <c r="FOH1147" s="90"/>
      <c r="FOI1147" s="90"/>
      <c r="FOJ1147" s="90"/>
      <c r="FOK1147" s="90"/>
      <c r="FOL1147" s="90"/>
      <c r="FOM1147" s="90"/>
      <c r="FON1147" s="90"/>
      <c r="FOO1147" s="90"/>
      <c r="FOP1147" s="90"/>
      <c r="FOQ1147" s="90"/>
      <c r="FOR1147" s="90"/>
      <c r="FOS1147" s="90"/>
      <c r="FOT1147" s="90"/>
      <c r="FOU1147" s="90"/>
      <c r="FOV1147" s="90"/>
      <c r="FOW1147" s="90"/>
      <c r="FOX1147" s="90"/>
      <c r="FOY1147" s="90"/>
      <c r="FOZ1147" s="90"/>
      <c r="FPA1147" s="90"/>
      <c r="FPB1147" s="90"/>
      <c r="FPC1147" s="90"/>
      <c r="FPD1147" s="90"/>
      <c r="FPE1147" s="90"/>
      <c r="FPF1147" s="90"/>
      <c r="FPG1147" s="90"/>
      <c r="FPH1147" s="90"/>
      <c r="FPI1147" s="90"/>
      <c r="FPJ1147" s="90"/>
      <c r="FPK1147" s="90"/>
      <c r="FPL1147" s="90"/>
      <c r="FPM1147" s="90"/>
      <c r="FPN1147" s="90"/>
      <c r="FPO1147" s="90"/>
      <c r="FPP1147" s="90"/>
      <c r="FPQ1147" s="90"/>
      <c r="FPR1147" s="90"/>
      <c r="FPS1147" s="90"/>
      <c r="FPT1147" s="90"/>
      <c r="FPU1147" s="90"/>
      <c r="FPV1147" s="90"/>
      <c r="FPW1147" s="90"/>
      <c r="FPX1147" s="90"/>
      <c r="FPY1147" s="90"/>
      <c r="FPZ1147" s="90"/>
      <c r="FQA1147" s="90"/>
      <c r="FQB1147" s="90"/>
      <c r="FQC1147" s="90"/>
      <c r="FQD1147" s="90"/>
      <c r="FQE1147" s="90"/>
      <c r="FQF1147" s="90"/>
      <c r="FQG1147" s="90"/>
      <c r="FQH1147" s="90"/>
      <c r="FQI1147" s="90"/>
      <c r="FQJ1147" s="90"/>
      <c r="FQK1147" s="90"/>
      <c r="FQL1147" s="90"/>
      <c r="FQM1147" s="90"/>
      <c r="FQN1147" s="90"/>
      <c r="FQO1147" s="90"/>
      <c r="FQP1147" s="90"/>
      <c r="FQQ1147" s="90"/>
      <c r="FQR1147" s="90"/>
      <c r="FQS1147" s="90"/>
      <c r="FQT1147" s="90"/>
      <c r="FQU1147" s="90"/>
      <c r="FQV1147" s="90"/>
      <c r="FQW1147" s="90"/>
      <c r="FQX1147" s="90"/>
      <c r="FQY1147" s="90"/>
      <c r="FQZ1147" s="90"/>
      <c r="FRA1147" s="90"/>
      <c r="FRB1147" s="90"/>
      <c r="FRC1147" s="90"/>
      <c r="FRD1147" s="90"/>
      <c r="FRE1147" s="90"/>
      <c r="FRF1147" s="90"/>
      <c r="FRG1147" s="90"/>
      <c r="FRH1147" s="90"/>
      <c r="FRI1147" s="90"/>
      <c r="FRJ1147" s="90"/>
      <c r="FRK1147" s="90"/>
      <c r="FRL1147" s="90"/>
      <c r="FRM1147" s="90"/>
      <c r="FRN1147" s="90"/>
      <c r="FRO1147" s="90"/>
      <c r="FRP1147" s="90"/>
      <c r="FRQ1147" s="90"/>
      <c r="FRR1147" s="90"/>
      <c r="FRS1147" s="90"/>
      <c r="FRT1147" s="90"/>
      <c r="FRU1147" s="90"/>
      <c r="FRV1147" s="90"/>
      <c r="FRW1147" s="90"/>
      <c r="FRX1147" s="90"/>
      <c r="FRY1147" s="90"/>
      <c r="FRZ1147" s="90"/>
      <c r="FSA1147" s="90"/>
      <c r="FSB1147" s="90"/>
      <c r="FSC1147" s="90"/>
      <c r="FSD1147" s="90"/>
      <c r="FSE1147" s="90"/>
      <c r="FSF1147" s="90"/>
      <c r="FSG1147" s="90"/>
      <c r="FSH1147" s="90"/>
      <c r="FSI1147" s="90"/>
      <c r="FSJ1147" s="90"/>
      <c r="FSK1147" s="90"/>
      <c r="FSL1147" s="90"/>
      <c r="FSM1147" s="90"/>
      <c r="FSN1147" s="90"/>
      <c r="FSO1147" s="90"/>
      <c r="FSP1147" s="90"/>
      <c r="FSQ1147" s="90"/>
      <c r="FSR1147" s="90"/>
      <c r="FSS1147" s="90"/>
      <c r="FST1147" s="90"/>
      <c r="FSU1147" s="90"/>
      <c r="FSV1147" s="90"/>
      <c r="FSW1147" s="90"/>
      <c r="FSX1147" s="90"/>
      <c r="FSY1147" s="90"/>
      <c r="FSZ1147" s="90"/>
      <c r="FTA1147" s="90"/>
      <c r="FTB1147" s="90"/>
      <c r="FTC1147" s="90"/>
      <c r="FTD1147" s="90"/>
      <c r="FTE1147" s="90"/>
      <c r="FTF1147" s="90"/>
      <c r="FTG1147" s="90"/>
      <c r="FTH1147" s="90"/>
      <c r="FTI1147" s="90"/>
      <c r="FTJ1147" s="90"/>
      <c r="FTK1147" s="90"/>
      <c r="FTL1147" s="90"/>
      <c r="FTM1147" s="90"/>
      <c r="FTN1147" s="90"/>
      <c r="FTO1147" s="90"/>
      <c r="FTP1147" s="90"/>
      <c r="FTQ1147" s="90"/>
      <c r="FTR1147" s="90"/>
      <c r="FTS1147" s="90"/>
      <c r="FTT1147" s="90"/>
      <c r="FTU1147" s="90"/>
      <c r="FTV1147" s="90"/>
      <c r="FTW1147" s="90"/>
      <c r="FTX1147" s="90"/>
      <c r="FTY1147" s="90"/>
      <c r="FTZ1147" s="90"/>
      <c r="FUA1147" s="90"/>
      <c r="FUB1147" s="90"/>
      <c r="FUC1147" s="90"/>
      <c r="FUD1147" s="90"/>
      <c r="FUE1147" s="90"/>
      <c r="FUF1147" s="90"/>
      <c r="FUG1147" s="90"/>
      <c r="FUH1147" s="90"/>
      <c r="FUI1147" s="90"/>
      <c r="FUJ1147" s="90"/>
      <c r="FUK1147" s="90"/>
      <c r="FUL1147" s="90"/>
      <c r="FUM1147" s="90"/>
      <c r="FUN1147" s="90"/>
      <c r="FUO1147" s="90"/>
      <c r="FUP1147" s="90"/>
      <c r="FUQ1147" s="90"/>
      <c r="FUR1147" s="90"/>
      <c r="FUS1147" s="90"/>
      <c r="FUT1147" s="90"/>
      <c r="FUU1147" s="90"/>
      <c r="FUV1147" s="90"/>
      <c r="FUW1147" s="90"/>
      <c r="FUX1147" s="90"/>
      <c r="FUY1147" s="90"/>
      <c r="FUZ1147" s="90"/>
      <c r="FVA1147" s="90"/>
      <c r="FVB1147" s="90"/>
      <c r="FVC1147" s="90"/>
      <c r="FVD1147" s="90"/>
      <c r="FVE1147" s="90"/>
      <c r="FVF1147" s="90"/>
      <c r="FVG1147" s="90"/>
      <c r="FVH1147" s="90"/>
      <c r="FVI1147" s="90"/>
      <c r="FVJ1147" s="90"/>
      <c r="FVK1147" s="90"/>
      <c r="FVL1147" s="90"/>
      <c r="FVM1147" s="90"/>
      <c r="FVN1147" s="90"/>
      <c r="FVO1147" s="90"/>
      <c r="FVP1147" s="90"/>
      <c r="FVQ1147" s="90"/>
      <c r="FVR1147" s="90"/>
      <c r="FVS1147" s="90"/>
      <c r="FVT1147" s="90"/>
      <c r="FVU1147" s="90"/>
      <c r="FVV1147" s="90"/>
      <c r="FVW1147" s="90"/>
      <c r="FVX1147" s="90"/>
      <c r="FVY1147" s="90"/>
      <c r="FVZ1147" s="90"/>
      <c r="FWA1147" s="90"/>
      <c r="FWB1147" s="90"/>
      <c r="FWC1147" s="90"/>
      <c r="FWD1147" s="90"/>
      <c r="FWE1147" s="90"/>
      <c r="FWF1147" s="90"/>
      <c r="FWG1147" s="90"/>
      <c r="FWH1147" s="90"/>
      <c r="FWI1147" s="90"/>
      <c r="FWJ1147" s="90"/>
      <c r="FWK1147" s="90"/>
      <c r="FWL1147" s="90"/>
      <c r="FWM1147" s="90"/>
      <c r="FWN1147" s="90"/>
      <c r="FWO1147" s="90"/>
      <c r="FWP1147" s="90"/>
      <c r="FWQ1147" s="90"/>
      <c r="FWR1147" s="90"/>
      <c r="FWS1147" s="90"/>
      <c r="FWT1147" s="90"/>
      <c r="FWU1147" s="90"/>
      <c r="FWV1147" s="90"/>
      <c r="FWW1147" s="90"/>
      <c r="FWX1147" s="90"/>
      <c r="FWY1147" s="90"/>
      <c r="FWZ1147" s="90"/>
      <c r="FXA1147" s="90"/>
      <c r="FXB1147" s="90"/>
      <c r="FXC1147" s="90"/>
      <c r="FXD1147" s="90"/>
      <c r="FXE1147" s="90"/>
      <c r="FXF1147" s="90"/>
      <c r="FXG1147" s="90"/>
      <c r="FXH1147" s="90"/>
      <c r="FXI1147" s="90"/>
      <c r="FXJ1147" s="90"/>
      <c r="FXK1147" s="90"/>
      <c r="FXL1147" s="90"/>
      <c r="FXM1147" s="90"/>
      <c r="FXN1147" s="90"/>
      <c r="FXO1147" s="90"/>
      <c r="FXP1147" s="90"/>
      <c r="FXQ1147" s="90"/>
      <c r="FXR1147" s="90"/>
      <c r="FXS1147" s="90"/>
      <c r="FXT1147" s="90"/>
      <c r="FXU1147" s="90"/>
      <c r="FXV1147" s="90"/>
      <c r="FXW1147" s="90"/>
      <c r="FXX1147" s="90"/>
      <c r="FXY1147" s="90"/>
      <c r="FXZ1147" s="90"/>
      <c r="FYA1147" s="90"/>
      <c r="FYB1147" s="90"/>
      <c r="FYC1147" s="90"/>
      <c r="FYD1147" s="90"/>
      <c r="FYE1147" s="90"/>
      <c r="FYF1147" s="90"/>
      <c r="FYG1147" s="90"/>
      <c r="FYH1147" s="90"/>
      <c r="FYI1147" s="90"/>
      <c r="FYJ1147" s="90"/>
      <c r="FYK1147" s="90"/>
      <c r="FYL1147" s="90"/>
      <c r="FYM1147" s="90"/>
      <c r="FYN1147" s="90"/>
      <c r="FYO1147" s="90"/>
      <c r="FYP1147" s="90"/>
      <c r="FYQ1147" s="90"/>
      <c r="FYR1147" s="90"/>
      <c r="FYS1147" s="90"/>
      <c r="FYT1147" s="90"/>
      <c r="FYU1147" s="90"/>
      <c r="FYV1147" s="90"/>
      <c r="FYW1147" s="90"/>
      <c r="FYX1147" s="90"/>
      <c r="FYY1147" s="90"/>
      <c r="FYZ1147" s="90"/>
      <c r="FZA1147" s="90"/>
      <c r="FZB1147" s="90"/>
      <c r="FZC1147" s="90"/>
      <c r="FZD1147" s="90"/>
      <c r="FZE1147" s="90"/>
      <c r="FZF1147" s="90"/>
      <c r="FZG1147" s="90"/>
      <c r="FZH1147" s="90"/>
      <c r="FZI1147" s="90"/>
      <c r="FZJ1147" s="90"/>
      <c r="FZK1147" s="90"/>
      <c r="FZL1147" s="90"/>
      <c r="FZM1147" s="90"/>
      <c r="FZN1147" s="90"/>
      <c r="FZO1147" s="90"/>
      <c r="FZP1147" s="90"/>
      <c r="FZQ1147" s="90"/>
      <c r="FZR1147" s="90"/>
      <c r="FZS1147" s="90"/>
      <c r="FZT1147" s="90"/>
      <c r="FZU1147" s="90"/>
      <c r="FZV1147" s="90"/>
      <c r="FZW1147" s="90"/>
      <c r="FZX1147" s="90"/>
      <c r="FZY1147" s="90"/>
      <c r="FZZ1147" s="90"/>
      <c r="GAA1147" s="90"/>
      <c r="GAB1147" s="90"/>
      <c r="GAC1147" s="90"/>
      <c r="GAD1147" s="90"/>
      <c r="GAE1147" s="90"/>
      <c r="GAF1147" s="90"/>
      <c r="GAG1147" s="90"/>
      <c r="GAH1147" s="90"/>
      <c r="GAI1147" s="90"/>
      <c r="GAJ1147" s="90"/>
      <c r="GAK1147" s="90"/>
      <c r="GAL1147" s="90"/>
      <c r="GAM1147" s="90"/>
      <c r="GAN1147" s="90"/>
      <c r="GAO1147" s="90"/>
      <c r="GAP1147" s="90"/>
      <c r="GAQ1147" s="90"/>
      <c r="GAR1147" s="90"/>
      <c r="GAS1147" s="90"/>
      <c r="GAT1147" s="90"/>
      <c r="GAU1147" s="90"/>
      <c r="GAV1147" s="90"/>
      <c r="GAW1147" s="90"/>
      <c r="GAX1147" s="90"/>
      <c r="GAY1147" s="90"/>
      <c r="GAZ1147" s="90"/>
      <c r="GBA1147" s="90"/>
      <c r="GBB1147" s="90"/>
      <c r="GBC1147" s="90"/>
      <c r="GBD1147" s="90"/>
      <c r="GBE1147" s="90"/>
      <c r="GBF1147" s="90"/>
      <c r="GBG1147" s="90"/>
      <c r="GBH1147" s="90"/>
      <c r="GBI1147" s="90"/>
      <c r="GBJ1147" s="90"/>
      <c r="GBK1147" s="90"/>
      <c r="GBL1147" s="90"/>
      <c r="GBM1147" s="90"/>
      <c r="GBN1147" s="90"/>
      <c r="GBO1147" s="90"/>
      <c r="GBP1147" s="90"/>
      <c r="GBQ1147" s="90"/>
      <c r="GBR1147" s="90"/>
      <c r="GBS1147" s="90"/>
      <c r="GBT1147" s="90"/>
      <c r="GBU1147" s="90"/>
      <c r="GBV1147" s="90"/>
      <c r="GBW1147" s="90"/>
      <c r="GBX1147" s="90"/>
      <c r="GBY1147" s="90"/>
      <c r="GBZ1147" s="90"/>
      <c r="GCA1147" s="90"/>
      <c r="GCB1147" s="90"/>
      <c r="GCC1147" s="90"/>
      <c r="GCD1147" s="90"/>
      <c r="GCE1147" s="90"/>
      <c r="GCF1147" s="90"/>
      <c r="GCG1147" s="90"/>
      <c r="GCH1147" s="90"/>
      <c r="GCI1147" s="90"/>
      <c r="GCJ1147" s="90"/>
      <c r="GCK1147" s="90"/>
      <c r="GCL1147" s="90"/>
      <c r="GCM1147" s="90"/>
      <c r="GCN1147" s="90"/>
      <c r="GCO1147" s="90"/>
      <c r="GCP1147" s="90"/>
      <c r="GCQ1147" s="90"/>
      <c r="GCR1147" s="90"/>
      <c r="GCS1147" s="90"/>
      <c r="GCT1147" s="90"/>
      <c r="GCU1147" s="90"/>
      <c r="GCV1147" s="90"/>
      <c r="GCW1147" s="90"/>
      <c r="GCX1147" s="90"/>
      <c r="GCY1147" s="90"/>
      <c r="GCZ1147" s="90"/>
      <c r="GDA1147" s="90"/>
      <c r="GDB1147" s="90"/>
      <c r="GDC1147" s="90"/>
      <c r="GDD1147" s="90"/>
      <c r="GDE1147" s="90"/>
      <c r="GDF1147" s="90"/>
      <c r="GDG1147" s="90"/>
      <c r="GDH1147" s="90"/>
      <c r="GDI1147" s="90"/>
      <c r="GDJ1147" s="90"/>
      <c r="GDK1147" s="90"/>
      <c r="GDL1147" s="90"/>
      <c r="GDM1147" s="90"/>
      <c r="GDN1147" s="90"/>
      <c r="GDO1147" s="90"/>
      <c r="GDP1147" s="90"/>
      <c r="GDQ1147" s="90"/>
      <c r="GDR1147" s="90"/>
      <c r="GDS1147" s="90"/>
      <c r="GDT1147" s="90"/>
      <c r="GDU1147" s="90"/>
      <c r="GDV1147" s="90"/>
      <c r="GDW1147" s="90"/>
      <c r="GDX1147" s="90"/>
      <c r="GDY1147" s="90"/>
      <c r="GDZ1147" s="90"/>
      <c r="GEA1147" s="90"/>
      <c r="GEB1147" s="90"/>
      <c r="GEC1147" s="90"/>
      <c r="GED1147" s="90"/>
      <c r="GEE1147" s="90"/>
      <c r="GEF1147" s="90"/>
      <c r="GEG1147" s="90"/>
      <c r="GEH1147" s="90"/>
      <c r="GEI1147" s="90"/>
      <c r="GEJ1147" s="90"/>
      <c r="GEK1147" s="90"/>
      <c r="GEL1147" s="90"/>
      <c r="GEM1147" s="90"/>
      <c r="GEN1147" s="90"/>
      <c r="GEO1147" s="90"/>
      <c r="GEP1147" s="90"/>
      <c r="GEQ1147" s="90"/>
      <c r="GER1147" s="90"/>
      <c r="GES1147" s="90"/>
      <c r="GET1147" s="90"/>
      <c r="GEU1147" s="90"/>
      <c r="GEV1147" s="90"/>
      <c r="GEW1147" s="90"/>
      <c r="GEX1147" s="90"/>
      <c r="GEY1147" s="90"/>
      <c r="GEZ1147" s="90"/>
      <c r="GFA1147" s="90"/>
      <c r="GFB1147" s="90"/>
      <c r="GFC1147" s="90"/>
      <c r="GFD1147" s="90"/>
      <c r="GFE1147" s="90"/>
      <c r="GFF1147" s="90"/>
      <c r="GFG1147" s="90"/>
      <c r="GFH1147" s="90"/>
      <c r="GFI1147" s="90"/>
      <c r="GFJ1147" s="90"/>
      <c r="GFK1147" s="90"/>
      <c r="GFL1147" s="90"/>
      <c r="GFM1147" s="90"/>
      <c r="GFN1147" s="90"/>
      <c r="GFO1147" s="90"/>
      <c r="GFP1147" s="90"/>
      <c r="GFQ1147" s="90"/>
      <c r="GFR1147" s="90"/>
      <c r="GFS1147" s="90"/>
      <c r="GFT1147" s="90"/>
      <c r="GFU1147" s="90"/>
      <c r="GFV1147" s="90"/>
      <c r="GFW1147" s="90"/>
      <c r="GFX1147" s="90"/>
      <c r="GFY1147" s="90"/>
      <c r="GFZ1147" s="90"/>
      <c r="GGA1147" s="90"/>
      <c r="GGB1147" s="90"/>
      <c r="GGC1147" s="90"/>
      <c r="GGD1147" s="90"/>
      <c r="GGE1147" s="90"/>
      <c r="GGF1147" s="90"/>
      <c r="GGG1147" s="90"/>
      <c r="GGH1147" s="90"/>
      <c r="GGI1147" s="90"/>
      <c r="GGJ1147" s="90"/>
      <c r="GGK1147" s="90"/>
      <c r="GGL1147" s="90"/>
      <c r="GGM1147" s="90"/>
      <c r="GGN1147" s="90"/>
      <c r="GGO1147" s="90"/>
      <c r="GGP1147" s="90"/>
      <c r="GGQ1147" s="90"/>
      <c r="GGR1147" s="90"/>
      <c r="GGS1147" s="90"/>
      <c r="GGT1147" s="90"/>
      <c r="GGU1147" s="90"/>
      <c r="GGV1147" s="90"/>
      <c r="GGW1147" s="90"/>
      <c r="GGX1147" s="90"/>
      <c r="GGY1147" s="90"/>
      <c r="GGZ1147" s="90"/>
      <c r="GHA1147" s="90"/>
      <c r="GHB1147" s="90"/>
      <c r="GHC1147" s="90"/>
      <c r="GHD1147" s="90"/>
      <c r="GHE1147" s="90"/>
      <c r="GHF1147" s="90"/>
      <c r="GHG1147" s="90"/>
      <c r="GHH1147" s="90"/>
      <c r="GHI1147" s="90"/>
      <c r="GHJ1147" s="90"/>
      <c r="GHK1147" s="90"/>
      <c r="GHL1147" s="90"/>
      <c r="GHM1147" s="90"/>
      <c r="GHN1147" s="90"/>
      <c r="GHO1147" s="90"/>
      <c r="GHP1147" s="90"/>
      <c r="GHQ1147" s="90"/>
      <c r="GHR1147" s="90"/>
      <c r="GHS1147" s="90"/>
      <c r="GHT1147" s="90"/>
      <c r="GHU1147" s="90"/>
      <c r="GHV1147" s="90"/>
      <c r="GHW1147" s="90"/>
      <c r="GHX1147" s="90"/>
      <c r="GHY1147" s="90"/>
      <c r="GHZ1147" s="90"/>
      <c r="GIA1147" s="90"/>
      <c r="GIB1147" s="90"/>
      <c r="GIC1147" s="90"/>
      <c r="GID1147" s="90"/>
      <c r="GIE1147" s="90"/>
      <c r="GIF1147" s="90"/>
      <c r="GIG1147" s="90"/>
      <c r="GIH1147" s="90"/>
      <c r="GII1147" s="90"/>
      <c r="GIJ1147" s="90"/>
      <c r="GIK1147" s="90"/>
      <c r="GIL1147" s="90"/>
      <c r="GIM1147" s="90"/>
      <c r="GIN1147" s="90"/>
      <c r="GIO1147" s="90"/>
      <c r="GIP1147" s="90"/>
      <c r="GIQ1147" s="90"/>
      <c r="GIR1147" s="90"/>
      <c r="GIS1147" s="90"/>
      <c r="GIT1147" s="90"/>
      <c r="GIU1147" s="90"/>
      <c r="GIV1147" s="90"/>
      <c r="GIW1147" s="90"/>
      <c r="GIX1147" s="90"/>
      <c r="GIY1147" s="90"/>
      <c r="GIZ1147" s="90"/>
      <c r="GJA1147" s="90"/>
      <c r="GJB1147" s="90"/>
      <c r="GJC1147" s="90"/>
      <c r="GJD1147" s="90"/>
      <c r="GJE1147" s="90"/>
      <c r="GJF1147" s="90"/>
      <c r="GJG1147" s="90"/>
      <c r="GJH1147" s="90"/>
      <c r="GJI1147" s="90"/>
      <c r="GJJ1147" s="90"/>
      <c r="GJK1147" s="90"/>
      <c r="GJL1147" s="90"/>
      <c r="GJM1147" s="90"/>
      <c r="GJN1147" s="90"/>
      <c r="GJO1147" s="90"/>
      <c r="GJP1147" s="90"/>
      <c r="GJQ1147" s="90"/>
      <c r="GJR1147" s="90"/>
      <c r="GJS1147" s="90"/>
      <c r="GJT1147" s="90"/>
      <c r="GJU1147" s="90"/>
      <c r="GJV1147" s="90"/>
      <c r="GJW1147" s="90"/>
      <c r="GJX1147" s="90"/>
      <c r="GJY1147" s="90"/>
      <c r="GJZ1147" s="90"/>
      <c r="GKA1147" s="90"/>
      <c r="GKB1147" s="90"/>
      <c r="GKC1147" s="90"/>
      <c r="GKD1147" s="90"/>
      <c r="GKE1147" s="90"/>
      <c r="GKF1147" s="90"/>
      <c r="GKG1147" s="90"/>
      <c r="GKH1147" s="90"/>
      <c r="GKI1147" s="90"/>
      <c r="GKJ1147" s="90"/>
      <c r="GKK1147" s="90"/>
      <c r="GKL1147" s="90"/>
      <c r="GKM1147" s="90"/>
      <c r="GKN1147" s="90"/>
      <c r="GKO1147" s="90"/>
      <c r="GKP1147" s="90"/>
      <c r="GKQ1147" s="90"/>
      <c r="GKR1147" s="90"/>
      <c r="GKS1147" s="90"/>
      <c r="GKT1147" s="90"/>
      <c r="GKU1147" s="90"/>
      <c r="GKV1147" s="90"/>
      <c r="GKW1147" s="90"/>
      <c r="GKX1147" s="90"/>
      <c r="GKY1147" s="90"/>
      <c r="GKZ1147" s="90"/>
      <c r="GLA1147" s="90"/>
      <c r="GLB1147" s="90"/>
      <c r="GLC1147" s="90"/>
      <c r="GLD1147" s="90"/>
      <c r="GLE1147" s="90"/>
      <c r="GLF1147" s="90"/>
      <c r="GLG1147" s="90"/>
      <c r="GLH1147" s="90"/>
      <c r="GLI1147" s="90"/>
      <c r="GLJ1147" s="90"/>
      <c r="GLK1147" s="90"/>
      <c r="GLL1147" s="90"/>
      <c r="GLM1147" s="90"/>
      <c r="GLN1147" s="90"/>
      <c r="GLO1147" s="90"/>
      <c r="GLP1147" s="90"/>
      <c r="GLQ1147" s="90"/>
      <c r="GLR1147" s="90"/>
      <c r="GLS1147" s="90"/>
      <c r="GLT1147" s="90"/>
      <c r="GLU1147" s="90"/>
      <c r="GLV1147" s="90"/>
      <c r="GLW1147" s="90"/>
      <c r="GLX1147" s="90"/>
      <c r="GLY1147" s="90"/>
      <c r="GLZ1147" s="90"/>
      <c r="GMA1147" s="90"/>
      <c r="GMB1147" s="90"/>
      <c r="GMC1147" s="90"/>
      <c r="GMD1147" s="90"/>
      <c r="GME1147" s="90"/>
      <c r="GMF1147" s="90"/>
      <c r="GMG1147" s="90"/>
      <c r="GMH1147" s="90"/>
      <c r="GMI1147" s="90"/>
      <c r="GMJ1147" s="90"/>
      <c r="GMK1147" s="90"/>
      <c r="GML1147" s="90"/>
      <c r="GMM1147" s="90"/>
      <c r="GMN1147" s="90"/>
      <c r="GMO1147" s="90"/>
      <c r="GMP1147" s="90"/>
      <c r="GMQ1147" s="90"/>
      <c r="GMR1147" s="90"/>
      <c r="GMS1147" s="90"/>
      <c r="GMT1147" s="90"/>
      <c r="GMU1147" s="90"/>
      <c r="GMV1147" s="90"/>
      <c r="GMW1147" s="90"/>
      <c r="GMX1147" s="90"/>
      <c r="GMY1147" s="90"/>
      <c r="GMZ1147" s="90"/>
      <c r="GNA1147" s="90"/>
      <c r="GNB1147" s="90"/>
      <c r="GNC1147" s="90"/>
      <c r="GND1147" s="90"/>
      <c r="GNE1147" s="90"/>
      <c r="GNF1147" s="90"/>
      <c r="GNG1147" s="90"/>
      <c r="GNH1147" s="90"/>
      <c r="GNI1147" s="90"/>
      <c r="GNJ1147" s="90"/>
      <c r="GNK1147" s="90"/>
      <c r="GNL1147" s="90"/>
      <c r="GNM1147" s="90"/>
      <c r="GNN1147" s="90"/>
      <c r="GNO1147" s="90"/>
      <c r="GNP1147" s="90"/>
      <c r="GNQ1147" s="90"/>
      <c r="GNR1147" s="90"/>
      <c r="GNS1147" s="90"/>
      <c r="GNT1147" s="90"/>
      <c r="GNU1147" s="90"/>
      <c r="GNV1147" s="90"/>
      <c r="GNW1147" s="90"/>
      <c r="GNX1147" s="90"/>
      <c r="GNY1147" s="90"/>
      <c r="GNZ1147" s="90"/>
      <c r="GOA1147" s="90"/>
      <c r="GOB1147" s="90"/>
      <c r="GOC1147" s="90"/>
      <c r="GOD1147" s="90"/>
      <c r="GOE1147" s="90"/>
      <c r="GOF1147" s="90"/>
      <c r="GOG1147" s="90"/>
      <c r="GOH1147" s="90"/>
      <c r="GOI1147" s="90"/>
      <c r="GOJ1147" s="90"/>
      <c r="GOK1147" s="90"/>
      <c r="GOL1147" s="90"/>
      <c r="GOM1147" s="90"/>
      <c r="GON1147" s="90"/>
      <c r="GOO1147" s="90"/>
      <c r="GOP1147" s="90"/>
      <c r="GOQ1147" s="90"/>
      <c r="GOR1147" s="90"/>
      <c r="GOS1147" s="90"/>
      <c r="GOT1147" s="90"/>
      <c r="GOU1147" s="90"/>
      <c r="GOV1147" s="90"/>
      <c r="GOW1147" s="90"/>
      <c r="GOX1147" s="90"/>
      <c r="GOY1147" s="90"/>
      <c r="GOZ1147" s="90"/>
      <c r="GPA1147" s="90"/>
      <c r="GPB1147" s="90"/>
      <c r="GPC1147" s="90"/>
      <c r="GPD1147" s="90"/>
      <c r="GPE1147" s="90"/>
      <c r="GPF1147" s="90"/>
      <c r="GPG1147" s="90"/>
      <c r="GPH1147" s="90"/>
      <c r="GPI1147" s="90"/>
      <c r="GPJ1147" s="90"/>
      <c r="GPK1147" s="90"/>
      <c r="GPL1147" s="90"/>
      <c r="GPM1147" s="90"/>
      <c r="GPN1147" s="90"/>
      <c r="GPO1147" s="90"/>
      <c r="GPP1147" s="90"/>
      <c r="GPQ1147" s="90"/>
      <c r="GPR1147" s="90"/>
      <c r="GPS1147" s="90"/>
      <c r="GPT1147" s="90"/>
      <c r="GPU1147" s="90"/>
      <c r="GPV1147" s="90"/>
      <c r="GPW1147" s="90"/>
      <c r="GPX1147" s="90"/>
      <c r="GPY1147" s="90"/>
      <c r="GPZ1147" s="90"/>
      <c r="GQA1147" s="90"/>
      <c r="GQB1147" s="90"/>
      <c r="GQC1147" s="90"/>
      <c r="GQD1147" s="90"/>
      <c r="GQE1147" s="90"/>
      <c r="GQF1147" s="90"/>
      <c r="GQG1147" s="90"/>
      <c r="GQH1147" s="90"/>
      <c r="GQI1147" s="90"/>
      <c r="GQJ1147" s="90"/>
      <c r="GQK1147" s="90"/>
      <c r="GQL1147" s="90"/>
      <c r="GQM1147" s="90"/>
      <c r="GQN1147" s="90"/>
      <c r="GQO1147" s="90"/>
      <c r="GQP1147" s="90"/>
      <c r="GQQ1147" s="90"/>
      <c r="GQR1147" s="90"/>
      <c r="GQS1147" s="90"/>
      <c r="GQT1147" s="90"/>
      <c r="GQU1147" s="90"/>
      <c r="GQV1147" s="90"/>
      <c r="GQW1147" s="90"/>
      <c r="GQX1147" s="90"/>
      <c r="GQY1147" s="90"/>
      <c r="GQZ1147" s="90"/>
      <c r="GRA1147" s="90"/>
      <c r="GRB1147" s="90"/>
      <c r="GRC1147" s="90"/>
      <c r="GRD1147" s="90"/>
      <c r="GRE1147" s="90"/>
      <c r="GRF1147" s="90"/>
      <c r="GRG1147" s="90"/>
      <c r="GRH1147" s="90"/>
      <c r="GRI1147" s="90"/>
      <c r="GRJ1147" s="90"/>
      <c r="GRK1147" s="90"/>
      <c r="GRL1147" s="90"/>
      <c r="GRM1147" s="90"/>
      <c r="GRN1147" s="90"/>
      <c r="GRO1147" s="90"/>
      <c r="GRP1147" s="90"/>
      <c r="GRQ1147" s="90"/>
      <c r="GRR1147" s="90"/>
      <c r="GRS1147" s="90"/>
      <c r="GRT1147" s="90"/>
      <c r="GRU1147" s="90"/>
      <c r="GRV1147" s="90"/>
      <c r="GRW1147" s="90"/>
      <c r="GRX1147" s="90"/>
      <c r="GRY1147" s="90"/>
      <c r="GRZ1147" s="90"/>
      <c r="GSA1147" s="90"/>
      <c r="GSB1147" s="90"/>
      <c r="GSC1147" s="90"/>
      <c r="GSD1147" s="90"/>
      <c r="GSE1147" s="90"/>
      <c r="GSF1147" s="90"/>
      <c r="GSG1147" s="90"/>
      <c r="GSH1147" s="90"/>
      <c r="GSI1147" s="90"/>
      <c r="GSJ1147" s="90"/>
      <c r="GSK1147" s="90"/>
      <c r="GSL1147" s="90"/>
      <c r="GSM1147" s="90"/>
      <c r="GSN1147" s="90"/>
      <c r="GSO1147" s="90"/>
      <c r="GSP1147" s="90"/>
      <c r="GSQ1147" s="90"/>
      <c r="GSR1147" s="90"/>
      <c r="GSS1147" s="90"/>
      <c r="GST1147" s="90"/>
      <c r="GSU1147" s="90"/>
      <c r="GSV1147" s="90"/>
      <c r="GSW1147" s="90"/>
      <c r="GSX1147" s="90"/>
      <c r="GSY1147" s="90"/>
      <c r="GSZ1147" s="90"/>
      <c r="GTA1147" s="90"/>
      <c r="GTB1147" s="90"/>
      <c r="GTC1147" s="90"/>
      <c r="GTD1147" s="90"/>
      <c r="GTE1147" s="90"/>
      <c r="GTF1147" s="90"/>
      <c r="GTG1147" s="90"/>
      <c r="GTH1147" s="90"/>
      <c r="GTI1147" s="90"/>
      <c r="GTJ1147" s="90"/>
      <c r="GTK1147" s="90"/>
      <c r="GTL1147" s="90"/>
      <c r="GTM1147" s="90"/>
      <c r="GTN1147" s="90"/>
      <c r="GTO1147" s="90"/>
      <c r="GTP1147" s="90"/>
      <c r="GTQ1147" s="90"/>
      <c r="GTR1147" s="90"/>
      <c r="GTS1147" s="90"/>
      <c r="GTT1147" s="90"/>
      <c r="GTU1147" s="90"/>
      <c r="GTV1147" s="90"/>
      <c r="GTW1147" s="90"/>
      <c r="GTX1147" s="90"/>
      <c r="GTY1147" s="90"/>
      <c r="GTZ1147" s="90"/>
      <c r="GUA1147" s="90"/>
      <c r="GUB1147" s="90"/>
      <c r="GUC1147" s="90"/>
      <c r="GUD1147" s="90"/>
      <c r="GUE1147" s="90"/>
      <c r="GUF1147" s="90"/>
      <c r="GUG1147" s="90"/>
      <c r="GUH1147" s="90"/>
      <c r="GUI1147" s="90"/>
      <c r="GUJ1147" s="90"/>
      <c r="GUK1147" s="90"/>
      <c r="GUL1147" s="90"/>
      <c r="GUM1147" s="90"/>
      <c r="GUN1147" s="90"/>
      <c r="GUO1147" s="90"/>
      <c r="GUP1147" s="90"/>
      <c r="GUQ1147" s="90"/>
      <c r="GUR1147" s="90"/>
      <c r="GUS1147" s="90"/>
      <c r="GUT1147" s="90"/>
      <c r="GUU1147" s="90"/>
      <c r="GUV1147" s="90"/>
      <c r="GUW1147" s="90"/>
      <c r="GUX1147" s="90"/>
      <c r="GUY1147" s="90"/>
      <c r="GUZ1147" s="90"/>
      <c r="GVA1147" s="90"/>
      <c r="GVB1147" s="90"/>
      <c r="GVC1147" s="90"/>
      <c r="GVD1147" s="90"/>
      <c r="GVE1147" s="90"/>
      <c r="GVF1147" s="90"/>
      <c r="GVG1147" s="90"/>
      <c r="GVH1147" s="90"/>
      <c r="GVI1147" s="90"/>
      <c r="GVJ1147" s="90"/>
      <c r="GVK1147" s="90"/>
      <c r="GVL1147" s="90"/>
      <c r="GVM1147" s="90"/>
      <c r="GVN1147" s="90"/>
      <c r="GVO1147" s="90"/>
      <c r="GVP1147" s="90"/>
      <c r="GVQ1147" s="90"/>
      <c r="GVR1147" s="90"/>
      <c r="GVS1147" s="90"/>
      <c r="GVT1147" s="90"/>
      <c r="GVU1147" s="90"/>
      <c r="GVV1147" s="90"/>
      <c r="GVW1147" s="90"/>
      <c r="GVX1147" s="90"/>
      <c r="GVY1147" s="90"/>
      <c r="GVZ1147" s="90"/>
      <c r="GWA1147" s="90"/>
      <c r="GWB1147" s="90"/>
      <c r="GWC1147" s="90"/>
      <c r="GWD1147" s="90"/>
      <c r="GWE1147" s="90"/>
      <c r="GWF1147" s="90"/>
      <c r="GWG1147" s="90"/>
      <c r="GWH1147" s="90"/>
      <c r="GWI1147" s="90"/>
      <c r="GWJ1147" s="90"/>
      <c r="GWK1147" s="90"/>
      <c r="GWL1147" s="90"/>
      <c r="GWM1147" s="90"/>
      <c r="GWN1147" s="90"/>
      <c r="GWO1147" s="90"/>
      <c r="GWP1147" s="90"/>
      <c r="GWQ1147" s="90"/>
      <c r="GWR1147" s="90"/>
      <c r="GWS1147" s="90"/>
      <c r="GWT1147" s="90"/>
      <c r="GWU1147" s="90"/>
      <c r="GWV1147" s="90"/>
      <c r="GWW1147" s="90"/>
      <c r="GWX1147" s="90"/>
      <c r="GWY1147" s="90"/>
      <c r="GWZ1147" s="90"/>
      <c r="GXA1147" s="90"/>
      <c r="GXB1147" s="90"/>
      <c r="GXC1147" s="90"/>
      <c r="GXD1147" s="90"/>
      <c r="GXE1147" s="90"/>
      <c r="GXF1147" s="90"/>
      <c r="GXG1147" s="90"/>
      <c r="GXH1147" s="90"/>
      <c r="GXI1147" s="90"/>
      <c r="GXJ1147" s="90"/>
      <c r="GXK1147" s="90"/>
      <c r="GXL1147" s="90"/>
      <c r="GXM1147" s="90"/>
      <c r="GXN1147" s="90"/>
      <c r="GXO1147" s="90"/>
      <c r="GXP1147" s="90"/>
      <c r="GXQ1147" s="90"/>
      <c r="GXR1147" s="90"/>
      <c r="GXS1147" s="90"/>
      <c r="GXT1147" s="90"/>
      <c r="GXU1147" s="90"/>
      <c r="GXV1147" s="90"/>
      <c r="GXW1147" s="90"/>
      <c r="GXX1147" s="90"/>
      <c r="GXY1147" s="90"/>
      <c r="GXZ1147" s="90"/>
      <c r="GYA1147" s="90"/>
      <c r="GYB1147" s="90"/>
      <c r="GYC1147" s="90"/>
      <c r="GYD1147" s="90"/>
      <c r="GYE1147" s="90"/>
      <c r="GYF1147" s="90"/>
      <c r="GYG1147" s="90"/>
      <c r="GYH1147" s="90"/>
      <c r="GYI1147" s="90"/>
      <c r="GYJ1147" s="90"/>
      <c r="GYK1147" s="90"/>
      <c r="GYL1147" s="90"/>
      <c r="GYM1147" s="90"/>
      <c r="GYN1147" s="90"/>
      <c r="GYO1147" s="90"/>
      <c r="GYP1147" s="90"/>
      <c r="GYQ1147" s="90"/>
      <c r="GYR1147" s="90"/>
      <c r="GYS1147" s="90"/>
      <c r="GYT1147" s="90"/>
      <c r="GYU1147" s="90"/>
      <c r="GYV1147" s="90"/>
      <c r="GYW1147" s="90"/>
      <c r="GYX1147" s="90"/>
      <c r="GYY1147" s="90"/>
      <c r="GYZ1147" s="90"/>
      <c r="GZA1147" s="90"/>
      <c r="GZB1147" s="90"/>
      <c r="GZC1147" s="90"/>
      <c r="GZD1147" s="90"/>
      <c r="GZE1147" s="90"/>
      <c r="GZF1147" s="90"/>
      <c r="GZG1147" s="90"/>
      <c r="GZH1147" s="90"/>
      <c r="GZI1147" s="90"/>
      <c r="GZJ1147" s="90"/>
      <c r="GZK1147" s="90"/>
      <c r="GZL1147" s="90"/>
      <c r="GZM1147" s="90"/>
      <c r="GZN1147" s="90"/>
      <c r="GZO1147" s="90"/>
      <c r="GZP1147" s="90"/>
      <c r="GZQ1147" s="90"/>
      <c r="GZR1147" s="90"/>
      <c r="GZS1147" s="90"/>
      <c r="GZT1147" s="90"/>
      <c r="GZU1147" s="90"/>
      <c r="GZV1147" s="90"/>
      <c r="GZW1147" s="90"/>
      <c r="GZX1147" s="90"/>
      <c r="GZY1147" s="90"/>
      <c r="GZZ1147" s="90"/>
      <c r="HAA1147" s="90"/>
      <c r="HAB1147" s="90"/>
      <c r="HAC1147" s="90"/>
      <c r="HAD1147" s="90"/>
      <c r="HAE1147" s="90"/>
      <c r="HAF1147" s="90"/>
      <c r="HAG1147" s="90"/>
      <c r="HAH1147" s="90"/>
      <c r="HAI1147" s="90"/>
      <c r="HAJ1147" s="90"/>
      <c r="HAK1147" s="90"/>
      <c r="HAL1147" s="90"/>
      <c r="HAM1147" s="90"/>
      <c r="HAN1147" s="90"/>
      <c r="HAO1147" s="90"/>
      <c r="HAP1147" s="90"/>
      <c r="HAQ1147" s="90"/>
      <c r="HAR1147" s="90"/>
      <c r="HAS1147" s="90"/>
      <c r="HAT1147" s="90"/>
      <c r="HAU1147" s="90"/>
      <c r="HAV1147" s="90"/>
      <c r="HAW1147" s="90"/>
      <c r="HAX1147" s="90"/>
      <c r="HAY1147" s="90"/>
      <c r="HAZ1147" s="90"/>
      <c r="HBA1147" s="90"/>
      <c r="HBB1147" s="90"/>
      <c r="HBC1147" s="90"/>
      <c r="HBD1147" s="90"/>
      <c r="HBE1147" s="90"/>
      <c r="HBF1147" s="90"/>
      <c r="HBG1147" s="90"/>
      <c r="HBH1147" s="90"/>
      <c r="HBI1147" s="90"/>
      <c r="HBJ1147" s="90"/>
      <c r="HBK1147" s="90"/>
      <c r="HBL1147" s="90"/>
      <c r="HBM1147" s="90"/>
      <c r="HBN1147" s="90"/>
      <c r="HBO1147" s="90"/>
      <c r="HBP1147" s="90"/>
      <c r="HBQ1147" s="90"/>
      <c r="HBR1147" s="90"/>
      <c r="HBS1147" s="90"/>
      <c r="HBT1147" s="90"/>
      <c r="HBU1147" s="90"/>
      <c r="HBV1147" s="90"/>
      <c r="HBW1147" s="90"/>
      <c r="HBX1147" s="90"/>
      <c r="HBY1147" s="90"/>
      <c r="HBZ1147" s="90"/>
      <c r="HCA1147" s="90"/>
      <c r="HCB1147" s="90"/>
      <c r="HCC1147" s="90"/>
      <c r="HCD1147" s="90"/>
      <c r="HCE1147" s="90"/>
      <c r="HCF1147" s="90"/>
      <c r="HCG1147" s="90"/>
      <c r="HCH1147" s="90"/>
      <c r="HCI1147" s="90"/>
      <c r="HCJ1147" s="90"/>
      <c r="HCK1147" s="90"/>
      <c r="HCL1147" s="90"/>
      <c r="HCM1147" s="90"/>
      <c r="HCN1147" s="90"/>
      <c r="HCO1147" s="90"/>
      <c r="HCP1147" s="90"/>
      <c r="HCQ1147" s="90"/>
      <c r="HCR1147" s="90"/>
      <c r="HCS1147" s="90"/>
      <c r="HCT1147" s="90"/>
      <c r="HCU1147" s="90"/>
      <c r="HCV1147" s="90"/>
      <c r="HCW1147" s="90"/>
      <c r="HCX1147" s="90"/>
      <c r="HCY1147" s="90"/>
      <c r="HCZ1147" s="90"/>
      <c r="HDA1147" s="90"/>
      <c r="HDB1147" s="90"/>
      <c r="HDC1147" s="90"/>
      <c r="HDD1147" s="90"/>
      <c r="HDE1147" s="90"/>
      <c r="HDF1147" s="90"/>
      <c r="HDG1147" s="90"/>
      <c r="HDH1147" s="90"/>
      <c r="HDI1147" s="90"/>
      <c r="HDJ1147" s="90"/>
      <c r="HDK1147" s="90"/>
      <c r="HDL1147" s="90"/>
      <c r="HDM1147" s="90"/>
      <c r="HDN1147" s="90"/>
      <c r="HDO1147" s="90"/>
      <c r="HDP1147" s="90"/>
      <c r="HDQ1147" s="90"/>
      <c r="HDR1147" s="90"/>
      <c r="HDS1147" s="90"/>
      <c r="HDT1147" s="90"/>
      <c r="HDU1147" s="90"/>
      <c r="HDV1147" s="90"/>
      <c r="HDW1147" s="90"/>
      <c r="HDX1147" s="90"/>
      <c r="HDY1147" s="90"/>
      <c r="HDZ1147" s="90"/>
      <c r="HEA1147" s="90"/>
      <c r="HEB1147" s="90"/>
      <c r="HEC1147" s="90"/>
      <c r="HED1147" s="90"/>
      <c r="HEE1147" s="90"/>
      <c r="HEF1147" s="90"/>
      <c r="HEG1147" s="90"/>
      <c r="HEH1147" s="90"/>
      <c r="HEI1147" s="90"/>
      <c r="HEJ1147" s="90"/>
      <c r="HEK1147" s="90"/>
      <c r="HEL1147" s="90"/>
      <c r="HEM1147" s="90"/>
      <c r="HEN1147" s="90"/>
      <c r="HEO1147" s="90"/>
      <c r="HEP1147" s="90"/>
      <c r="HEQ1147" s="90"/>
      <c r="HER1147" s="90"/>
      <c r="HES1147" s="90"/>
      <c r="HET1147" s="90"/>
      <c r="HEU1147" s="90"/>
      <c r="HEV1147" s="90"/>
      <c r="HEW1147" s="90"/>
      <c r="HEX1147" s="90"/>
      <c r="HEY1147" s="90"/>
      <c r="HEZ1147" s="90"/>
      <c r="HFA1147" s="90"/>
      <c r="HFB1147" s="90"/>
      <c r="HFC1147" s="90"/>
      <c r="HFD1147" s="90"/>
      <c r="HFE1147" s="90"/>
      <c r="HFF1147" s="90"/>
      <c r="HFG1147" s="90"/>
      <c r="HFH1147" s="90"/>
      <c r="HFI1147" s="90"/>
      <c r="HFJ1147" s="90"/>
      <c r="HFK1147" s="90"/>
      <c r="HFL1147" s="90"/>
      <c r="HFM1147" s="90"/>
      <c r="HFN1147" s="90"/>
      <c r="HFO1147" s="90"/>
      <c r="HFP1147" s="90"/>
      <c r="HFQ1147" s="90"/>
      <c r="HFR1147" s="90"/>
      <c r="HFS1147" s="90"/>
      <c r="HFT1147" s="90"/>
      <c r="HFU1147" s="90"/>
      <c r="HFV1147" s="90"/>
      <c r="HFW1147" s="90"/>
      <c r="HFX1147" s="90"/>
      <c r="HFY1147" s="90"/>
      <c r="HFZ1147" s="90"/>
      <c r="HGA1147" s="90"/>
      <c r="HGB1147" s="90"/>
      <c r="HGC1147" s="90"/>
      <c r="HGD1147" s="90"/>
      <c r="HGE1147" s="90"/>
      <c r="HGF1147" s="90"/>
      <c r="HGG1147" s="90"/>
      <c r="HGH1147" s="90"/>
      <c r="HGI1147" s="90"/>
      <c r="HGJ1147" s="90"/>
      <c r="HGK1147" s="90"/>
      <c r="HGL1147" s="90"/>
      <c r="HGM1147" s="90"/>
      <c r="HGN1147" s="90"/>
      <c r="HGO1147" s="90"/>
      <c r="HGP1147" s="90"/>
      <c r="HGQ1147" s="90"/>
      <c r="HGR1147" s="90"/>
      <c r="HGS1147" s="90"/>
      <c r="HGT1147" s="90"/>
      <c r="HGU1147" s="90"/>
      <c r="HGV1147" s="90"/>
      <c r="HGW1147" s="90"/>
      <c r="HGX1147" s="90"/>
      <c r="HGY1147" s="90"/>
      <c r="HGZ1147" s="90"/>
      <c r="HHA1147" s="90"/>
      <c r="HHB1147" s="90"/>
      <c r="HHC1147" s="90"/>
      <c r="HHD1147" s="90"/>
      <c r="HHE1147" s="90"/>
      <c r="HHF1147" s="90"/>
      <c r="HHG1147" s="90"/>
      <c r="HHH1147" s="90"/>
      <c r="HHI1147" s="90"/>
      <c r="HHJ1147" s="90"/>
      <c r="HHK1147" s="90"/>
      <c r="HHL1147" s="90"/>
      <c r="HHM1147" s="90"/>
      <c r="HHN1147" s="90"/>
      <c r="HHO1147" s="90"/>
      <c r="HHP1147" s="90"/>
      <c r="HHQ1147" s="90"/>
      <c r="HHR1147" s="90"/>
      <c r="HHS1147" s="90"/>
      <c r="HHT1147" s="90"/>
      <c r="HHU1147" s="90"/>
      <c r="HHV1147" s="90"/>
      <c r="HHW1147" s="90"/>
      <c r="HHX1147" s="90"/>
      <c r="HHY1147" s="90"/>
      <c r="HHZ1147" s="90"/>
      <c r="HIA1147" s="90"/>
      <c r="HIB1147" s="90"/>
      <c r="HIC1147" s="90"/>
      <c r="HID1147" s="90"/>
      <c r="HIE1147" s="90"/>
      <c r="HIF1147" s="90"/>
      <c r="HIG1147" s="90"/>
      <c r="HIH1147" s="90"/>
      <c r="HII1147" s="90"/>
      <c r="HIJ1147" s="90"/>
      <c r="HIK1147" s="90"/>
      <c r="HIL1147" s="90"/>
      <c r="HIM1147" s="90"/>
      <c r="HIN1147" s="90"/>
      <c r="HIO1147" s="90"/>
      <c r="HIP1147" s="90"/>
      <c r="HIQ1147" s="90"/>
      <c r="HIR1147" s="90"/>
      <c r="HIS1147" s="90"/>
      <c r="HIT1147" s="90"/>
      <c r="HIU1147" s="90"/>
      <c r="HIV1147" s="90"/>
      <c r="HIW1147" s="90"/>
      <c r="HIX1147" s="90"/>
      <c r="HIY1147" s="90"/>
      <c r="HIZ1147" s="90"/>
      <c r="HJA1147" s="90"/>
      <c r="HJB1147" s="90"/>
      <c r="HJC1147" s="90"/>
      <c r="HJD1147" s="90"/>
      <c r="HJE1147" s="90"/>
      <c r="HJF1147" s="90"/>
      <c r="HJG1147" s="90"/>
      <c r="HJH1147" s="90"/>
      <c r="HJI1147" s="90"/>
      <c r="HJJ1147" s="90"/>
      <c r="HJK1147" s="90"/>
      <c r="HJL1147" s="90"/>
      <c r="HJM1147" s="90"/>
      <c r="HJN1147" s="90"/>
      <c r="HJO1147" s="90"/>
      <c r="HJP1147" s="90"/>
      <c r="HJQ1147" s="90"/>
      <c r="HJR1147" s="90"/>
      <c r="HJS1147" s="90"/>
      <c r="HJT1147" s="90"/>
      <c r="HJU1147" s="90"/>
      <c r="HJV1147" s="90"/>
      <c r="HJW1147" s="90"/>
      <c r="HJX1147" s="90"/>
      <c r="HJY1147" s="90"/>
      <c r="HJZ1147" s="90"/>
      <c r="HKA1147" s="90"/>
      <c r="HKB1147" s="90"/>
      <c r="HKC1147" s="90"/>
      <c r="HKD1147" s="90"/>
      <c r="HKE1147" s="90"/>
      <c r="HKF1147" s="90"/>
      <c r="HKG1147" s="90"/>
      <c r="HKH1147" s="90"/>
      <c r="HKI1147" s="90"/>
      <c r="HKJ1147" s="90"/>
      <c r="HKK1147" s="90"/>
      <c r="HKL1147" s="90"/>
      <c r="HKM1147" s="90"/>
      <c r="HKN1147" s="90"/>
      <c r="HKO1147" s="90"/>
      <c r="HKP1147" s="90"/>
      <c r="HKQ1147" s="90"/>
      <c r="HKR1147" s="90"/>
      <c r="HKS1147" s="90"/>
      <c r="HKT1147" s="90"/>
      <c r="HKU1147" s="90"/>
      <c r="HKV1147" s="90"/>
      <c r="HKW1147" s="90"/>
      <c r="HKX1147" s="90"/>
      <c r="HKY1147" s="90"/>
      <c r="HKZ1147" s="90"/>
      <c r="HLA1147" s="90"/>
      <c r="HLB1147" s="90"/>
      <c r="HLC1147" s="90"/>
      <c r="HLD1147" s="90"/>
      <c r="HLE1147" s="90"/>
      <c r="HLF1147" s="90"/>
      <c r="HLG1147" s="90"/>
      <c r="HLH1147" s="90"/>
      <c r="HLI1147" s="90"/>
      <c r="HLJ1147" s="90"/>
      <c r="HLK1147" s="90"/>
      <c r="HLL1147" s="90"/>
      <c r="HLM1147" s="90"/>
      <c r="HLN1147" s="90"/>
      <c r="HLO1147" s="90"/>
      <c r="HLP1147" s="90"/>
      <c r="HLQ1147" s="90"/>
      <c r="HLR1147" s="90"/>
      <c r="HLS1147" s="90"/>
      <c r="HLT1147" s="90"/>
      <c r="HLU1147" s="90"/>
      <c r="HLV1147" s="90"/>
      <c r="HLW1147" s="90"/>
      <c r="HLX1147" s="90"/>
      <c r="HLY1147" s="90"/>
      <c r="HLZ1147" s="90"/>
      <c r="HMA1147" s="90"/>
      <c r="HMB1147" s="90"/>
      <c r="HMC1147" s="90"/>
      <c r="HMD1147" s="90"/>
      <c r="HME1147" s="90"/>
      <c r="HMF1147" s="90"/>
      <c r="HMG1147" s="90"/>
      <c r="HMH1147" s="90"/>
      <c r="HMI1147" s="90"/>
      <c r="HMJ1147" s="90"/>
      <c r="HMK1147" s="90"/>
      <c r="HML1147" s="90"/>
      <c r="HMM1147" s="90"/>
      <c r="HMN1147" s="90"/>
      <c r="HMO1147" s="90"/>
      <c r="HMP1147" s="90"/>
      <c r="HMQ1147" s="90"/>
      <c r="HMR1147" s="90"/>
      <c r="HMS1147" s="90"/>
      <c r="HMT1147" s="90"/>
      <c r="HMU1147" s="90"/>
      <c r="HMV1147" s="90"/>
      <c r="HMW1147" s="90"/>
      <c r="HMX1147" s="90"/>
      <c r="HMY1147" s="90"/>
      <c r="HMZ1147" s="90"/>
      <c r="HNA1147" s="90"/>
      <c r="HNB1147" s="90"/>
      <c r="HNC1147" s="90"/>
      <c r="HND1147" s="90"/>
      <c r="HNE1147" s="90"/>
      <c r="HNF1147" s="90"/>
      <c r="HNG1147" s="90"/>
      <c r="HNH1147" s="90"/>
      <c r="HNI1147" s="90"/>
      <c r="HNJ1147" s="90"/>
      <c r="HNK1147" s="90"/>
      <c r="HNL1147" s="90"/>
      <c r="HNM1147" s="90"/>
      <c r="HNN1147" s="90"/>
      <c r="HNO1147" s="90"/>
      <c r="HNP1147" s="90"/>
      <c r="HNQ1147" s="90"/>
      <c r="HNR1147" s="90"/>
      <c r="HNS1147" s="90"/>
      <c r="HNT1147" s="90"/>
      <c r="HNU1147" s="90"/>
      <c r="HNV1147" s="90"/>
      <c r="HNW1147" s="90"/>
      <c r="HNX1147" s="90"/>
      <c r="HNY1147" s="90"/>
      <c r="HNZ1147" s="90"/>
      <c r="HOA1147" s="90"/>
      <c r="HOB1147" s="90"/>
      <c r="HOC1147" s="90"/>
      <c r="HOD1147" s="90"/>
      <c r="HOE1147" s="90"/>
      <c r="HOF1147" s="90"/>
      <c r="HOG1147" s="90"/>
      <c r="HOH1147" s="90"/>
      <c r="HOI1147" s="90"/>
      <c r="HOJ1147" s="90"/>
      <c r="HOK1147" s="90"/>
      <c r="HOL1147" s="90"/>
      <c r="HOM1147" s="90"/>
      <c r="HON1147" s="90"/>
      <c r="HOO1147" s="90"/>
      <c r="HOP1147" s="90"/>
      <c r="HOQ1147" s="90"/>
      <c r="HOR1147" s="90"/>
      <c r="HOS1147" s="90"/>
      <c r="HOT1147" s="90"/>
      <c r="HOU1147" s="90"/>
      <c r="HOV1147" s="90"/>
      <c r="HOW1147" s="90"/>
      <c r="HOX1147" s="90"/>
      <c r="HOY1147" s="90"/>
      <c r="HOZ1147" s="90"/>
      <c r="HPA1147" s="90"/>
      <c r="HPB1147" s="90"/>
      <c r="HPC1147" s="90"/>
      <c r="HPD1147" s="90"/>
      <c r="HPE1147" s="90"/>
      <c r="HPF1147" s="90"/>
      <c r="HPG1147" s="90"/>
      <c r="HPH1147" s="90"/>
      <c r="HPI1147" s="90"/>
      <c r="HPJ1147" s="90"/>
      <c r="HPK1147" s="90"/>
      <c r="HPL1147" s="90"/>
      <c r="HPM1147" s="90"/>
      <c r="HPN1147" s="90"/>
      <c r="HPO1147" s="90"/>
      <c r="HPP1147" s="90"/>
      <c r="HPQ1147" s="90"/>
      <c r="HPR1147" s="90"/>
      <c r="HPS1147" s="90"/>
      <c r="HPT1147" s="90"/>
      <c r="HPU1147" s="90"/>
      <c r="HPV1147" s="90"/>
      <c r="HPW1147" s="90"/>
      <c r="HPX1147" s="90"/>
      <c r="HPY1147" s="90"/>
      <c r="HPZ1147" s="90"/>
      <c r="HQA1147" s="90"/>
      <c r="HQB1147" s="90"/>
      <c r="HQC1147" s="90"/>
      <c r="HQD1147" s="90"/>
      <c r="HQE1147" s="90"/>
      <c r="HQF1147" s="90"/>
      <c r="HQG1147" s="90"/>
      <c r="HQH1147" s="90"/>
      <c r="HQI1147" s="90"/>
      <c r="HQJ1147" s="90"/>
      <c r="HQK1147" s="90"/>
      <c r="HQL1147" s="90"/>
      <c r="HQM1147" s="90"/>
      <c r="HQN1147" s="90"/>
      <c r="HQO1147" s="90"/>
      <c r="HQP1147" s="90"/>
      <c r="HQQ1147" s="90"/>
      <c r="HQR1147" s="90"/>
      <c r="HQS1147" s="90"/>
      <c r="HQT1147" s="90"/>
      <c r="HQU1147" s="90"/>
      <c r="HQV1147" s="90"/>
      <c r="HQW1147" s="90"/>
      <c r="HQX1147" s="90"/>
      <c r="HQY1147" s="90"/>
      <c r="HQZ1147" s="90"/>
      <c r="HRA1147" s="90"/>
      <c r="HRB1147" s="90"/>
      <c r="HRC1147" s="90"/>
      <c r="HRD1147" s="90"/>
      <c r="HRE1147" s="90"/>
      <c r="HRF1147" s="90"/>
      <c r="HRG1147" s="90"/>
      <c r="HRH1147" s="90"/>
      <c r="HRI1147" s="90"/>
      <c r="HRJ1147" s="90"/>
      <c r="HRK1147" s="90"/>
      <c r="HRL1147" s="90"/>
      <c r="HRM1147" s="90"/>
      <c r="HRN1147" s="90"/>
      <c r="HRO1147" s="90"/>
      <c r="HRP1147" s="90"/>
      <c r="HRQ1147" s="90"/>
      <c r="HRR1147" s="90"/>
      <c r="HRS1147" s="90"/>
      <c r="HRT1147" s="90"/>
      <c r="HRU1147" s="90"/>
      <c r="HRV1147" s="90"/>
      <c r="HRW1147" s="90"/>
      <c r="HRX1147" s="90"/>
      <c r="HRY1147" s="90"/>
      <c r="HRZ1147" s="90"/>
      <c r="HSA1147" s="90"/>
      <c r="HSB1147" s="90"/>
      <c r="HSC1147" s="90"/>
      <c r="HSD1147" s="90"/>
      <c r="HSE1147" s="90"/>
      <c r="HSF1147" s="90"/>
      <c r="HSG1147" s="90"/>
      <c r="HSH1147" s="90"/>
      <c r="HSI1147" s="90"/>
      <c r="HSJ1147" s="90"/>
      <c r="HSK1147" s="90"/>
      <c r="HSL1147" s="90"/>
      <c r="HSM1147" s="90"/>
      <c r="HSN1147" s="90"/>
      <c r="HSO1147" s="90"/>
      <c r="HSP1147" s="90"/>
      <c r="HSQ1147" s="90"/>
      <c r="HSR1147" s="90"/>
      <c r="HSS1147" s="90"/>
      <c r="HST1147" s="90"/>
      <c r="HSU1147" s="90"/>
      <c r="HSV1147" s="90"/>
      <c r="HSW1147" s="90"/>
      <c r="HSX1147" s="90"/>
      <c r="HSY1147" s="90"/>
      <c r="HSZ1147" s="90"/>
      <c r="HTA1147" s="90"/>
      <c r="HTB1147" s="90"/>
      <c r="HTC1147" s="90"/>
      <c r="HTD1147" s="90"/>
      <c r="HTE1147" s="90"/>
      <c r="HTF1147" s="90"/>
      <c r="HTG1147" s="90"/>
      <c r="HTH1147" s="90"/>
      <c r="HTI1147" s="90"/>
      <c r="HTJ1147" s="90"/>
      <c r="HTK1147" s="90"/>
      <c r="HTL1147" s="90"/>
      <c r="HTM1147" s="90"/>
      <c r="HTN1147" s="90"/>
      <c r="HTO1147" s="90"/>
      <c r="HTP1147" s="90"/>
      <c r="HTQ1147" s="90"/>
      <c r="HTR1147" s="90"/>
      <c r="HTS1147" s="90"/>
      <c r="HTT1147" s="90"/>
      <c r="HTU1147" s="90"/>
      <c r="HTV1147" s="90"/>
      <c r="HTW1147" s="90"/>
      <c r="HTX1147" s="90"/>
      <c r="HTY1147" s="90"/>
      <c r="HTZ1147" s="90"/>
      <c r="HUA1147" s="90"/>
      <c r="HUB1147" s="90"/>
      <c r="HUC1147" s="90"/>
      <c r="HUD1147" s="90"/>
      <c r="HUE1147" s="90"/>
      <c r="HUF1147" s="90"/>
      <c r="HUG1147" s="90"/>
      <c r="HUH1147" s="90"/>
      <c r="HUI1147" s="90"/>
      <c r="HUJ1147" s="90"/>
      <c r="HUK1147" s="90"/>
      <c r="HUL1147" s="90"/>
      <c r="HUM1147" s="90"/>
      <c r="HUN1147" s="90"/>
      <c r="HUO1147" s="90"/>
      <c r="HUP1147" s="90"/>
      <c r="HUQ1147" s="90"/>
      <c r="HUR1147" s="90"/>
      <c r="HUS1147" s="90"/>
      <c r="HUT1147" s="90"/>
      <c r="HUU1147" s="90"/>
      <c r="HUV1147" s="90"/>
      <c r="HUW1147" s="90"/>
      <c r="HUX1147" s="90"/>
      <c r="HUY1147" s="90"/>
      <c r="HUZ1147" s="90"/>
      <c r="HVA1147" s="90"/>
      <c r="HVB1147" s="90"/>
      <c r="HVC1147" s="90"/>
      <c r="HVD1147" s="90"/>
      <c r="HVE1147" s="90"/>
      <c r="HVF1147" s="90"/>
      <c r="HVG1147" s="90"/>
      <c r="HVH1147" s="90"/>
      <c r="HVI1147" s="90"/>
      <c r="HVJ1147" s="90"/>
      <c r="HVK1147" s="90"/>
      <c r="HVL1147" s="90"/>
      <c r="HVM1147" s="90"/>
      <c r="HVN1147" s="90"/>
      <c r="HVO1147" s="90"/>
      <c r="HVP1147" s="90"/>
      <c r="HVQ1147" s="90"/>
      <c r="HVR1147" s="90"/>
      <c r="HVS1147" s="90"/>
      <c r="HVT1147" s="90"/>
      <c r="HVU1147" s="90"/>
      <c r="HVV1147" s="90"/>
      <c r="HVW1147" s="90"/>
      <c r="HVX1147" s="90"/>
      <c r="HVY1147" s="90"/>
      <c r="HVZ1147" s="90"/>
      <c r="HWA1147" s="90"/>
      <c r="HWB1147" s="90"/>
      <c r="HWC1147" s="90"/>
      <c r="HWD1147" s="90"/>
      <c r="HWE1147" s="90"/>
      <c r="HWF1147" s="90"/>
      <c r="HWG1147" s="90"/>
      <c r="HWH1147" s="90"/>
      <c r="HWI1147" s="90"/>
      <c r="HWJ1147" s="90"/>
      <c r="HWK1147" s="90"/>
      <c r="HWL1147" s="90"/>
      <c r="HWM1147" s="90"/>
      <c r="HWN1147" s="90"/>
      <c r="HWO1147" s="90"/>
      <c r="HWP1147" s="90"/>
      <c r="HWQ1147" s="90"/>
      <c r="HWR1147" s="90"/>
      <c r="HWS1147" s="90"/>
      <c r="HWT1147" s="90"/>
      <c r="HWU1147" s="90"/>
      <c r="HWV1147" s="90"/>
      <c r="HWW1147" s="90"/>
      <c r="HWX1147" s="90"/>
      <c r="HWY1147" s="90"/>
      <c r="HWZ1147" s="90"/>
      <c r="HXA1147" s="90"/>
      <c r="HXB1147" s="90"/>
      <c r="HXC1147" s="90"/>
      <c r="HXD1147" s="90"/>
      <c r="HXE1147" s="90"/>
      <c r="HXF1147" s="90"/>
      <c r="HXG1147" s="90"/>
      <c r="HXH1147" s="90"/>
      <c r="HXI1147" s="90"/>
      <c r="HXJ1147" s="90"/>
      <c r="HXK1147" s="90"/>
      <c r="HXL1147" s="90"/>
      <c r="HXM1147" s="90"/>
      <c r="HXN1147" s="90"/>
      <c r="HXO1147" s="90"/>
      <c r="HXP1147" s="90"/>
      <c r="HXQ1147" s="90"/>
      <c r="HXR1147" s="90"/>
      <c r="HXS1147" s="90"/>
      <c r="HXT1147" s="90"/>
      <c r="HXU1147" s="90"/>
      <c r="HXV1147" s="90"/>
      <c r="HXW1147" s="90"/>
      <c r="HXX1147" s="90"/>
      <c r="HXY1147" s="90"/>
      <c r="HXZ1147" s="90"/>
      <c r="HYA1147" s="90"/>
      <c r="HYB1147" s="90"/>
      <c r="HYC1147" s="90"/>
      <c r="HYD1147" s="90"/>
      <c r="HYE1147" s="90"/>
      <c r="HYF1147" s="90"/>
      <c r="HYG1147" s="90"/>
      <c r="HYH1147" s="90"/>
      <c r="HYI1147" s="90"/>
      <c r="HYJ1147" s="90"/>
      <c r="HYK1147" s="90"/>
      <c r="HYL1147" s="90"/>
      <c r="HYM1147" s="90"/>
      <c r="HYN1147" s="90"/>
      <c r="HYO1147" s="90"/>
      <c r="HYP1147" s="90"/>
      <c r="HYQ1147" s="90"/>
      <c r="HYR1147" s="90"/>
      <c r="HYS1147" s="90"/>
      <c r="HYT1147" s="90"/>
      <c r="HYU1147" s="90"/>
      <c r="HYV1147" s="90"/>
      <c r="HYW1147" s="90"/>
      <c r="HYX1147" s="90"/>
      <c r="HYY1147" s="90"/>
      <c r="HYZ1147" s="90"/>
      <c r="HZA1147" s="90"/>
      <c r="HZB1147" s="90"/>
      <c r="HZC1147" s="90"/>
      <c r="HZD1147" s="90"/>
      <c r="HZE1147" s="90"/>
      <c r="HZF1147" s="90"/>
      <c r="HZG1147" s="90"/>
      <c r="HZH1147" s="90"/>
      <c r="HZI1147" s="90"/>
      <c r="HZJ1147" s="90"/>
      <c r="HZK1147" s="90"/>
      <c r="HZL1147" s="90"/>
      <c r="HZM1147" s="90"/>
      <c r="HZN1147" s="90"/>
      <c r="HZO1147" s="90"/>
      <c r="HZP1147" s="90"/>
      <c r="HZQ1147" s="90"/>
      <c r="HZR1147" s="90"/>
      <c r="HZS1147" s="90"/>
      <c r="HZT1147" s="90"/>
      <c r="HZU1147" s="90"/>
      <c r="HZV1147" s="90"/>
      <c r="HZW1147" s="90"/>
      <c r="HZX1147" s="90"/>
      <c r="HZY1147" s="90"/>
      <c r="HZZ1147" s="90"/>
      <c r="IAA1147" s="90"/>
      <c r="IAB1147" s="90"/>
      <c r="IAC1147" s="90"/>
      <c r="IAD1147" s="90"/>
      <c r="IAE1147" s="90"/>
      <c r="IAF1147" s="90"/>
      <c r="IAG1147" s="90"/>
      <c r="IAH1147" s="90"/>
      <c r="IAI1147" s="90"/>
      <c r="IAJ1147" s="90"/>
      <c r="IAK1147" s="90"/>
      <c r="IAL1147" s="90"/>
      <c r="IAM1147" s="90"/>
      <c r="IAN1147" s="90"/>
      <c r="IAO1147" s="90"/>
      <c r="IAP1147" s="90"/>
      <c r="IAQ1147" s="90"/>
      <c r="IAR1147" s="90"/>
      <c r="IAS1147" s="90"/>
      <c r="IAT1147" s="90"/>
      <c r="IAU1147" s="90"/>
      <c r="IAV1147" s="90"/>
      <c r="IAW1147" s="90"/>
      <c r="IAX1147" s="90"/>
      <c r="IAY1147" s="90"/>
      <c r="IAZ1147" s="90"/>
      <c r="IBA1147" s="90"/>
      <c r="IBB1147" s="90"/>
      <c r="IBC1147" s="90"/>
      <c r="IBD1147" s="90"/>
      <c r="IBE1147" s="90"/>
      <c r="IBF1147" s="90"/>
      <c r="IBG1147" s="90"/>
      <c r="IBH1147" s="90"/>
      <c r="IBI1147" s="90"/>
      <c r="IBJ1147" s="90"/>
      <c r="IBK1147" s="90"/>
      <c r="IBL1147" s="90"/>
      <c r="IBM1147" s="90"/>
      <c r="IBN1147" s="90"/>
      <c r="IBO1147" s="90"/>
      <c r="IBP1147" s="90"/>
      <c r="IBQ1147" s="90"/>
      <c r="IBR1147" s="90"/>
      <c r="IBS1147" s="90"/>
      <c r="IBT1147" s="90"/>
      <c r="IBU1147" s="90"/>
      <c r="IBV1147" s="90"/>
      <c r="IBW1147" s="90"/>
      <c r="IBX1147" s="90"/>
      <c r="IBY1147" s="90"/>
      <c r="IBZ1147" s="90"/>
      <c r="ICA1147" s="90"/>
      <c r="ICB1147" s="90"/>
      <c r="ICC1147" s="90"/>
      <c r="ICD1147" s="90"/>
      <c r="ICE1147" s="90"/>
      <c r="ICF1147" s="90"/>
      <c r="ICG1147" s="90"/>
      <c r="ICH1147" s="90"/>
      <c r="ICI1147" s="90"/>
      <c r="ICJ1147" s="90"/>
      <c r="ICK1147" s="90"/>
      <c r="ICL1147" s="90"/>
      <c r="ICM1147" s="90"/>
      <c r="ICN1147" s="90"/>
      <c r="ICO1147" s="90"/>
      <c r="ICP1147" s="90"/>
      <c r="ICQ1147" s="90"/>
      <c r="ICR1147" s="90"/>
      <c r="ICS1147" s="90"/>
      <c r="ICT1147" s="90"/>
      <c r="ICU1147" s="90"/>
      <c r="ICV1147" s="90"/>
      <c r="ICW1147" s="90"/>
      <c r="ICX1147" s="90"/>
      <c r="ICY1147" s="90"/>
      <c r="ICZ1147" s="90"/>
      <c r="IDA1147" s="90"/>
      <c r="IDB1147" s="90"/>
      <c r="IDC1147" s="90"/>
      <c r="IDD1147" s="90"/>
      <c r="IDE1147" s="90"/>
      <c r="IDF1147" s="90"/>
      <c r="IDG1147" s="90"/>
      <c r="IDH1147" s="90"/>
      <c r="IDI1147" s="90"/>
      <c r="IDJ1147" s="90"/>
      <c r="IDK1147" s="90"/>
      <c r="IDL1147" s="90"/>
      <c r="IDM1147" s="90"/>
      <c r="IDN1147" s="90"/>
      <c r="IDO1147" s="90"/>
      <c r="IDP1147" s="90"/>
      <c r="IDQ1147" s="90"/>
      <c r="IDR1147" s="90"/>
      <c r="IDS1147" s="90"/>
      <c r="IDT1147" s="90"/>
      <c r="IDU1147" s="90"/>
      <c r="IDV1147" s="90"/>
      <c r="IDW1147" s="90"/>
      <c r="IDX1147" s="90"/>
      <c r="IDY1147" s="90"/>
      <c r="IDZ1147" s="90"/>
      <c r="IEA1147" s="90"/>
      <c r="IEB1147" s="90"/>
      <c r="IEC1147" s="90"/>
      <c r="IED1147" s="90"/>
      <c r="IEE1147" s="90"/>
      <c r="IEF1147" s="90"/>
      <c r="IEG1147" s="90"/>
      <c r="IEH1147" s="90"/>
      <c r="IEI1147" s="90"/>
      <c r="IEJ1147" s="90"/>
      <c r="IEK1147" s="90"/>
      <c r="IEL1147" s="90"/>
      <c r="IEM1147" s="90"/>
      <c r="IEN1147" s="90"/>
      <c r="IEO1147" s="90"/>
      <c r="IEP1147" s="90"/>
      <c r="IEQ1147" s="90"/>
      <c r="IER1147" s="90"/>
      <c r="IES1147" s="90"/>
      <c r="IET1147" s="90"/>
      <c r="IEU1147" s="90"/>
      <c r="IEV1147" s="90"/>
      <c r="IEW1147" s="90"/>
      <c r="IEX1147" s="90"/>
      <c r="IEY1147" s="90"/>
      <c r="IEZ1147" s="90"/>
      <c r="IFA1147" s="90"/>
      <c r="IFB1147" s="90"/>
      <c r="IFC1147" s="90"/>
      <c r="IFD1147" s="90"/>
      <c r="IFE1147" s="90"/>
      <c r="IFF1147" s="90"/>
      <c r="IFG1147" s="90"/>
      <c r="IFH1147" s="90"/>
      <c r="IFI1147" s="90"/>
      <c r="IFJ1147" s="90"/>
      <c r="IFK1147" s="90"/>
      <c r="IFL1147" s="90"/>
      <c r="IFM1147" s="90"/>
      <c r="IFN1147" s="90"/>
      <c r="IFO1147" s="90"/>
      <c r="IFP1147" s="90"/>
      <c r="IFQ1147" s="90"/>
      <c r="IFR1147" s="90"/>
      <c r="IFS1147" s="90"/>
      <c r="IFT1147" s="90"/>
      <c r="IFU1147" s="90"/>
      <c r="IFV1147" s="90"/>
      <c r="IFW1147" s="90"/>
      <c r="IFX1147" s="90"/>
      <c r="IFY1147" s="90"/>
      <c r="IFZ1147" s="90"/>
      <c r="IGA1147" s="90"/>
      <c r="IGB1147" s="90"/>
      <c r="IGC1147" s="90"/>
      <c r="IGD1147" s="90"/>
      <c r="IGE1147" s="90"/>
      <c r="IGF1147" s="90"/>
      <c r="IGG1147" s="90"/>
      <c r="IGH1147" s="90"/>
      <c r="IGI1147" s="90"/>
      <c r="IGJ1147" s="90"/>
      <c r="IGK1147" s="90"/>
      <c r="IGL1147" s="90"/>
      <c r="IGM1147" s="90"/>
      <c r="IGN1147" s="90"/>
      <c r="IGO1147" s="90"/>
      <c r="IGP1147" s="90"/>
      <c r="IGQ1147" s="90"/>
      <c r="IGR1147" s="90"/>
      <c r="IGS1147" s="90"/>
      <c r="IGT1147" s="90"/>
      <c r="IGU1147" s="90"/>
      <c r="IGV1147" s="90"/>
      <c r="IGW1147" s="90"/>
      <c r="IGX1147" s="90"/>
      <c r="IGY1147" s="90"/>
      <c r="IGZ1147" s="90"/>
      <c r="IHA1147" s="90"/>
      <c r="IHB1147" s="90"/>
      <c r="IHC1147" s="90"/>
      <c r="IHD1147" s="90"/>
      <c r="IHE1147" s="90"/>
      <c r="IHF1147" s="90"/>
      <c r="IHG1147" s="90"/>
      <c r="IHH1147" s="90"/>
      <c r="IHI1147" s="90"/>
      <c r="IHJ1147" s="90"/>
      <c r="IHK1147" s="90"/>
      <c r="IHL1147" s="90"/>
      <c r="IHM1147" s="90"/>
      <c r="IHN1147" s="90"/>
      <c r="IHO1147" s="90"/>
      <c r="IHP1147" s="90"/>
      <c r="IHQ1147" s="90"/>
      <c r="IHR1147" s="90"/>
      <c r="IHS1147" s="90"/>
      <c r="IHT1147" s="90"/>
      <c r="IHU1147" s="90"/>
      <c r="IHV1147" s="90"/>
      <c r="IHW1147" s="90"/>
      <c r="IHX1147" s="90"/>
      <c r="IHY1147" s="90"/>
      <c r="IHZ1147" s="90"/>
      <c r="IIA1147" s="90"/>
      <c r="IIB1147" s="90"/>
      <c r="IIC1147" s="90"/>
      <c r="IID1147" s="90"/>
      <c r="IIE1147" s="90"/>
      <c r="IIF1147" s="90"/>
      <c r="IIG1147" s="90"/>
      <c r="IIH1147" s="90"/>
      <c r="III1147" s="90"/>
      <c r="IIJ1147" s="90"/>
      <c r="IIK1147" s="90"/>
      <c r="IIL1147" s="90"/>
      <c r="IIM1147" s="90"/>
      <c r="IIN1147" s="90"/>
      <c r="IIO1147" s="90"/>
      <c r="IIP1147" s="90"/>
      <c r="IIQ1147" s="90"/>
      <c r="IIR1147" s="90"/>
      <c r="IIS1147" s="90"/>
      <c r="IIT1147" s="90"/>
      <c r="IIU1147" s="90"/>
      <c r="IIV1147" s="90"/>
      <c r="IIW1147" s="90"/>
      <c r="IIX1147" s="90"/>
      <c r="IIY1147" s="90"/>
      <c r="IIZ1147" s="90"/>
      <c r="IJA1147" s="90"/>
      <c r="IJB1147" s="90"/>
      <c r="IJC1147" s="90"/>
      <c r="IJD1147" s="90"/>
      <c r="IJE1147" s="90"/>
      <c r="IJF1147" s="90"/>
      <c r="IJG1147" s="90"/>
      <c r="IJH1147" s="90"/>
      <c r="IJI1147" s="90"/>
      <c r="IJJ1147" s="90"/>
      <c r="IJK1147" s="90"/>
      <c r="IJL1147" s="90"/>
      <c r="IJM1147" s="90"/>
      <c r="IJN1147" s="90"/>
      <c r="IJO1147" s="90"/>
      <c r="IJP1147" s="90"/>
      <c r="IJQ1147" s="90"/>
      <c r="IJR1147" s="90"/>
      <c r="IJS1147" s="90"/>
      <c r="IJT1147" s="90"/>
      <c r="IJU1147" s="90"/>
      <c r="IJV1147" s="90"/>
      <c r="IJW1147" s="90"/>
      <c r="IJX1147" s="90"/>
      <c r="IJY1147" s="90"/>
      <c r="IJZ1147" s="90"/>
      <c r="IKA1147" s="90"/>
      <c r="IKB1147" s="90"/>
      <c r="IKC1147" s="90"/>
      <c r="IKD1147" s="90"/>
      <c r="IKE1147" s="90"/>
      <c r="IKF1147" s="90"/>
      <c r="IKG1147" s="90"/>
      <c r="IKH1147" s="90"/>
      <c r="IKI1147" s="90"/>
      <c r="IKJ1147" s="90"/>
      <c r="IKK1147" s="90"/>
      <c r="IKL1147" s="90"/>
      <c r="IKM1147" s="90"/>
      <c r="IKN1147" s="90"/>
      <c r="IKO1147" s="90"/>
      <c r="IKP1147" s="90"/>
      <c r="IKQ1147" s="90"/>
      <c r="IKR1147" s="90"/>
      <c r="IKS1147" s="90"/>
      <c r="IKT1147" s="90"/>
      <c r="IKU1147" s="90"/>
      <c r="IKV1147" s="90"/>
      <c r="IKW1147" s="90"/>
      <c r="IKX1147" s="90"/>
      <c r="IKY1147" s="90"/>
      <c r="IKZ1147" s="90"/>
      <c r="ILA1147" s="90"/>
      <c r="ILB1147" s="90"/>
      <c r="ILC1147" s="90"/>
      <c r="ILD1147" s="90"/>
      <c r="ILE1147" s="90"/>
      <c r="ILF1147" s="90"/>
      <c r="ILG1147" s="90"/>
      <c r="ILH1147" s="90"/>
      <c r="ILI1147" s="90"/>
      <c r="ILJ1147" s="90"/>
      <c r="ILK1147" s="90"/>
      <c r="ILL1147" s="90"/>
      <c r="ILM1147" s="90"/>
      <c r="ILN1147" s="90"/>
      <c r="ILO1147" s="90"/>
      <c r="ILP1147" s="90"/>
      <c r="ILQ1147" s="90"/>
      <c r="ILR1147" s="90"/>
      <c r="ILS1147" s="90"/>
      <c r="ILT1147" s="90"/>
      <c r="ILU1147" s="90"/>
      <c r="ILV1147" s="90"/>
      <c r="ILW1147" s="90"/>
      <c r="ILX1147" s="90"/>
      <c r="ILY1147" s="90"/>
      <c r="ILZ1147" s="90"/>
      <c r="IMA1147" s="90"/>
      <c r="IMB1147" s="90"/>
      <c r="IMC1147" s="90"/>
      <c r="IMD1147" s="90"/>
      <c r="IME1147" s="90"/>
      <c r="IMF1147" s="90"/>
      <c r="IMG1147" s="90"/>
      <c r="IMH1147" s="90"/>
      <c r="IMI1147" s="90"/>
      <c r="IMJ1147" s="90"/>
      <c r="IMK1147" s="90"/>
      <c r="IML1147" s="90"/>
      <c r="IMM1147" s="90"/>
      <c r="IMN1147" s="90"/>
      <c r="IMO1147" s="90"/>
      <c r="IMP1147" s="90"/>
      <c r="IMQ1147" s="90"/>
      <c r="IMR1147" s="90"/>
      <c r="IMS1147" s="90"/>
      <c r="IMT1147" s="90"/>
      <c r="IMU1147" s="90"/>
      <c r="IMV1147" s="90"/>
      <c r="IMW1147" s="90"/>
      <c r="IMX1147" s="90"/>
      <c r="IMY1147" s="90"/>
      <c r="IMZ1147" s="90"/>
      <c r="INA1147" s="90"/>
      <c r="INB1147" s="90"/>
      <c r="INC1147" s="90"/>
      <c r="IND1147" s="90"/>
      <c r="INE1147" s="90"/>
      <c r="INF1147" s="90"/>
      <c r="ING1147" s="90"/>
      <c r="INH1147" s="90"/>
      <c r="INI1147" s="90"/>
      <c r="INJ1147" s="90"/>
      <c r="INK1147" s="90"/>
      <c r="INL1147" s="90"/>
      <c r="INM1147" s="90"/>
      <c r="INN1147" s="90"/>
      <c r="INO1147" s="90"/>
      <c r="INP1147" s="90"/>
      <c r="INQ1147" s="90"/>
      <c r="INR1147" s="90"/>
      <c r="INS1147" s="90"/>
      <c r="INT1147" s="90"/>
      <c r="INU1147" s="90"/>
      <c r="INV1147" s="90"/>
      <c r="INW1147" s="90"/>
      <c r="INX1147" s="90"/>
      <c r="INY1147" s="90"/>
      <c r="INZ1147" s="90"/>
      <c r="IOA1147" s="90"/>
      <c r="IOB1147" s="90"/>
      <c r="IOC1147" s="90"/>
      <c r="IOD1147" s="90"/>
      <c r="IOE1147" s="90"/>
      <c r="IOF1147" s="90"/>
      <c r="IOG1147" s="90"/>
      <c r="IOH1147" s="90"/>
      <c r="IOI1147" s="90"/>
      <c r="IOJ1147" s="90"/>
      <c r="IOK1147" s="90"/>
      <c r="IOL1147" s="90"/>
      <c r="IOM1147" s="90"/>
      <c r="ION1147" s="90"/>
      <c r="IOO1147" s="90"/>
      <c r="IOP1147" s="90"/>
      <c r="IOQ1147" s="90"/>
      <c r="IOR1147" s="90"/>
      <c r="IOS1147" s="90"/>
      <c r="IOT1147" s="90"/>
      <c r="IOU1147" s="90"/>
      <c r="IOV1147" s="90"/>
      <c r="IOW1147" s="90"/>
      <c r="IOX1147" s="90"/>
      <c r="IOY1147" s="90"/>
      <c r="IOZ1147" s="90"/>
      <c r="IPA1147" s="90"/>
      <c r="IPB1147" s="90"/>
      <c r="IPC1147" s="90"/>
      <c r="IPD1147" s="90"/>
      <c r="IPE1147" s="90"/>
      <c r="IPF1147" s="90"/>
      <c r="IPG1147" s="90"/>
      <c r="IPH1147" s="90"/>
      <c r="IPI1147" s="90"/>
      <c r="IPJ1147" s="90"/>
      <c r="IPK1147" s="90"/>
      <c r="IPL1147" s="90"/>
      <c r="IPM1147" s="90"/>
      <c r="IPN1147" s="90"/>
      <c r="IPO1147" s="90"/>
      <c r="IPP1147" s="90"/>
      <c r="IPQ1147" s="90"/>
      <c r="IPR1147" s="90"/>
      <c r="IPS1147" s="90"/>
      <c r="IPT1147" s="90"/>
      <c r="IPU1147" s="90"/>
      <c r="IPV1147" s="90"/>
      <c r="IPW1147" s="90"/>
      <c r="IPX1147" s="90"/>
      <c r="IPY1147" s="90"/>
      <c r="IPZ1147" s="90"/>
      <c r="IQA1147" s="90"/>
      <c r="IQB1147" s="90"/>
      <c r="IQC1147" s="90"/>
      <c r="IQD1147" s="90"/>
      <c r="IQE1147" s="90"/>
      <c r="IQF1147" s="90"/>
      <c r="IQG1147" s="90"/>
      <c r="IQH1147" s="90"/>
      <c r="IQI1147" s="90"/>
      <c r="IQJ1147" s="90"/>
      <c r="IQK1147" s="90"/>
      <c r="IQL1147" s="90"/>
      <c r="IQM1147" s="90"/>
      <c r="IQN1147" s="90"/>
      <c r="IQO1147" s="90"/>
      <c r="IQP1147" s="90"/>
      <c r="IQQ1147" s="90"/>
      <c r="IQR1147" s="90"/>
      <c r="IQS1147" s="90"/>
      <c r="IQT1147" s="90"/>
      <c r="IQU1147" s="90"/>
      <c r="IQV1147" s="90"/>
      <c r="IQW1147" s="90"/>
      <c r="IQX1147" s="90"/>
      <c r="IQY1147" s="90"/>
      <c r="IQZ1147" s="90"/>
      <c r="IRA1147" s="90"/>
      <c r="IRB1147" s="90"/>
      <c r="IRC1147" s="90"/>
      <c r="IRD1147" s="90"/>
      <c r="IRE1147" s="90"/>
      <c r="IRF1147" s="90"/>
      <c r="IRG1147" s="90"/>
      <c r="IRH1147" s="90"/>
      <c r="IRI1147" s="90"/>
      <c r="IRJ1147" s="90"/>
      <c r="IRK1147" s="90"/>
      <c r="IRL1147" s="90"/>
      <c r="IRM1147" s="90"/>
      <c r="IRN1147" s="90"/>
      <c r="IRO1147" s="90"/>
      <c r="IRP1147" s="90"/>
      <c r="IRQ1147" s="90"/>
      <c r="IRR1147" s="90"/>
      <c r="IRS1147" s="90"/>
      <c r="IRT1147" s="90"/>
      <c r="IRU1147" s="90"/>
      <c r="IRV1147" s="90"/>
      <c r="IRW1147" s="90"/>
      <c r="IRX1147" s="90"/>
      <c r="IRY1147" s="90"/>
      <c r="IRZ1147" s="90"/>
      <c r="ISA1147" s="90"/>
      <c r="ISB1147" s="90"/>
      <c r="ISC1147" s="90"/>
      <c r="ISD1147" s="90"/>
      <c r="ISE1147" s="90"/>
      <c r="ISF1147" s="90"/>
      <c r="ISG1147" s="90"/>
      <c r="ISH1147" s="90"/>
      <c r="ISI1147" s="90"/>
      <c r="ISJ1147" s="90"/>
      <c r="ISK1147" s="90"/>
      <c r="ISL1147" s="90"/>
      <c r="ISM1147" s="90"/>
      <c r="ISN1147" s="90"/>
      <c r="ISO1147" s="90"/>
      <c r="ISP1147" s="90"/>
      <c r="ISQ1147" s="90"/>
      <c r="ISR1147" s="90"/>
      <c r="ISS1147" s="90"/>
      <c r="IST1147" s="90"/>
      <c r="ISU1147" s="90"/>
      <c r="ISV1147" s="90"/>
      <c r="ISW1147" s="90"/>
      <c r="ISX1147" s="90"/>
      <c r="ISY1147" s="90"/>
      <c r="ISZ1147" s="90"/>
      <c r="ITA1147" s="90"/>
      <c r="ITB1147" s="90"/>
      <c r="ITC1147" s="90"/>
      <c r="ITD1147" s="90"/>
      <c r="ITE1147" s="90"/>
      <c r="ITF1147" s="90"/>
      <c r="ITG1147" s="90"/>
      <c r="ITH1147" s="90"/>
      <c r="ITI1147" s="90"/>
      <c r="ITJ1147" s="90"/>
      <c r="ITK1147" s="90"/>
      <c r="ITL1147" s="90"/>
      <c r="ITM1147" s="90"/>
      <c r="ITN1147" s="90"/>
      <c r="ITO1147" s="90"/>
      <c r="ITP1147" s="90"/>
      <c r="ITQ1147" s="90"/>
      <c r="ITR1147" s="90"/>
      <c r="ITS1147" s="90"/>
      <c r="ITT1147" s="90"/>
      <c r="ITU1147" s="90"/>
      <c r="ITV1147" s="90"/>
      <c r="ITW1147" s="90"/>
      <c r="ITX1147" s="90"/>
      <c r="ITY1147" s="90"/>
      <c r="ITZ1147" s="90"/>
      <c r="IUA1147" s="90"/>
      <c r="IUB1147" s="90"/>
      <c r="IUC1147" s="90"/>
      <c r="IUD1147" s="90"/>
      <c r="IUE1147" s="90"/>
      <c r="IUF1147" s="90"/>
      <c r="IUG1147" s="90"/>
      <c r="IUH1147" s="90"/>
      <c r="IUI1147" s="90"/>
      <c r="IUJ1147" s="90"/>
      <c r="IUK1147" s="90"/>
      <c r="IUL1147" s="90"/>
      <c r="IUM1147" s="90"/>
      <c r="IUN1147" s="90"/>
      <c r="IUO1147" s="90"/>
      <c r="IUP1147" s="90"/>
      <c r="IUQ1147" s="90"/>
      <c r="IUR1147" s="90"/>
      <c r="IUS1147" s="90"/>
      <c r="IUT1147" s="90"/>
      <c r="IUU1147" s="90"/>
      <c r="IUV1147" s="90"/>
      <c r="IUW1147" s="90"/>
      <c r="IUX1147" s="90"/>
      <c r="IUY1147" s="90"/>
      <c r="IUZ1147" s="90"/>
      <c r="IVA1147" s="90"/>
      <c r="IVB1147" s="90"/>
      <c r="IVC1147" s="90"/>
      <c r="IVD1147" s="90"/>
      <c r="IVE1147" s="90"/>
      <c r="IVF1147" s="90"/>
      <c r="IVG1147" s="90"/>
      <c r="IVH1147" s="90"/>
      <c r="IVI1147" s="90"/>
      <c r="IVJ1147" s="90"/>
      <c r="IVK1147" s="90"/>
      <c r="IVL1147" s="90"/>
      <c r="IVM1147" s="90"/>
      <c r="IVN1147" s="90"/>
      <c r="IVO1147" s="90"/>
      <c r="IVP1147" s="90"/>
      <c r="IVQ1147" s="90"/>
      <c r="IVR1147" s="90"/>
      <c r="IVS1147" s="90"/>
      <c r="IVT1147" s="90"/>
      <c r="IVU1147" s="90"/>
      <c r="IVV1147" s="90"/>
      <c r="IVW1147" s="90"/>
      <c r="IVX1147" s="90"/>
      <c r="IVY1147" s="90"/>
      <c r="IVZ1147" s="90"/>
      <c r="IWA1147" s="90"/>
      <c r="IWB1147" s="90"/>
      <c r="IWC1147" s="90"/>
      <c r="IWD1147" s="90"/>
      <c r="IWE1147" s="90"/>
      <c r="IWF1147" s="90"/>
      <c r="IWG1147" s="90"/>
      <c r="IWH1147" s="90"/>
      <c r="IWI1147" s="90"/>
      <c r="IWJ1147" s="90"/>
      <c r="IWK1147" s="90"/>
      <c r="IWL1147" s="90"/>
      <c r="IWM1147" s="90"/>
      <c r="IWN1147" s="90"/>
      <c r="IWO1147" s="90"/>
      <c r="IWP1147" s="90"/>
      <c r="IWQ1147" s="90"/>
      <c r="IWR1147" s="90"/>
      <c r="IWS1147" s="90"/>
      <c r="IWT1147" s="90"/>
      <c r="IWU1147" s="90"/>
      <c r="IWV1147" s="90"/>
      <c r="IWW1147" s="90"/>
      <c r="IWX1147" s="90"/>
      <c r="IWY1147" s="90"/>
      <c r="IWZ1147" s="90"/>
      <c r="IXA1147" s="90"/>
      <c r="IXB1147" s="90"/>
      <c r="IXC1147" s="90"/>
      <c r="IXD1147" s="90"/>
      <c r="IXE1147" s="90"/>
      <c r="IXF1147" s="90"/>
      <c r="IXG1147" s="90"/>
      <c r="IXH1147" s="90"/>
      <c r="IXI1147" s="90"/>
      <c r="IXJ1147" s="90"/>
      <c r="IXK1147" s="90"/>
      <c r="IXL1147" s="90"/>
      <c r="IXM1147" s="90"/>
      <c r="IXN1147" s="90"/>
      <c r="IXO1147" s="90"/>
      <c r="IXP1147" s="90"/>
      <c r="IXQ1147" s="90"/>
      <c r="IXR1147" s="90"/>
      <c r="IXS1147" s="90"/>
      <c r="IXT1147" s="90"/>
      <c r="IXU1147" s="90"/>
      <c r="IXV1147" s="90"/>
      <c r="IXW1147" s="90"/>
      <c r="IXX1147" s="90"/>
      <c r="IXY1147" s="90"/>
      <c r="IXZ1147" s="90"/>
      <c r="IYA1147" s="90"/>
      <c r="IYB1147" s="90"/>
      <c r="IYC1147" s="90"/>
      <c r="IYD1147" s="90"/>
      <c r="IYE1147" s="90"/>
      <c r="IYF1147" s="90"/>
      <c r="IYG1147" s="90"/>
      <c r="IYH1147" s="90"/>
      <c r="IYI1147" s="90"/>
      <c r="IYJ1147" s="90"/>
      <c r="IYK1147" s="90"/>
      <c r="IYL1147" s="90"/>
      <c r="IYM1147" s="90"/>
      <c r="IYN1147" s="90"/>
      <c r="IYO1147" s="90"/>
      <c r="IYP1147" s="90"/>
      <c r="IYQ1147" s="90"/>
      <c r="IYR1147" s="90"/>
      <c r="IYS1147" s="90"/>
      <c r="IYT1147" s="90"/>
      <c r="IYU1147" s="90"/>
      <c r="IYV1147" s="90"/>
      <c r="IYW1147" s="90"/>
      <c r="IYX1147" s="90"/>
      <c r="IYY1147" s="90"/>
      <c r="IYZ1147" s="90"/>
      <c r="IZA1147" s="90"/>
      <c r="IZB1147" s="90"/>
      <c r="IZC1147" s="90"/>
      <c r="IZD1147" s="90"/>
      <c r="IZE1147" s="90"/>
      <c r="IZF1147" s="90"/>
      <c r="IZG1147" s="90"/>
      <c r="IZH1147" s="90"/>
      <c r="IZI1147" s="90"/>
      <c r="IZJ1147" s="90"/>
      <c r="IZK1147" s="90"/>
      <c r="IZL1147" s="90"/>
      <c r="IZM1147" s="90"/>
      <c r="IZN1147" s="90"/>
      <c r="IZO1147" s="90"/>
      <c r="IZP1147" s="90"/>
      <c r="IZQ1147" s="90"/>
      <c r="IZR1147" s="90"/>
      <c r="IZS1147" s="90"/>
      <c r="IZT1147" s="90"/>
      <c r="IZU1147" s="90"/>
      <c r="IZV1147" s="90"/>
      <c r="IZW1147" s="90"/>
      <c r="IZX1147" s="90"/>
      <c r="IZY1147" s="90"/>
      <c r="IZZ1147" s="90"/>
      <c r="JAA1147" s="90"/>
      <c r="JAB1147" s="90"/>
      <c r="JAC1147" s="90"/>
      <c r="JAD1147" s="90"/>
      <c r="JAE1147" s="90"/>
      <c r="JAF1147" s="90"/>
      <c r="JAG1147" s="90"/>
      <c r="JAH1147" s="90"/>
      <c r="JAI1147" s="90"/>
      <c r="JAJ1147" s="90"/>
      <c r="JAK1147" s="90"/>
      <c r="JAL1147" s="90"/>
      <c r="JAM1147" s="90"/>
      <c r="JAN1147" s="90"/>
      <c r="JAO1147" s="90"/>
      <c r="JAP1147" s="90"/>
      <c r="JAQ1147" s="90"/>
      <c r="JAR1147" s="90"/>
      <c r="JAS1147" s="90"/>
      <c r="JAT1147" s="90"/>
      <c r="JAU1147" s="90"/>
      <c r="JAV1147" s="90"/>
      <c r="JAW1147" s="90"/>
      <c r="JAX1147" s="90"/>
      <c r="JAY1147" s="90"/>
      <c r="JAZ1147" s="90"/>
      <c r="JBA1147" s="90"/>
      <c r="JBB1147" s="90"/>
      <c r="JBC1147" s="90"/>
      <c r="JBD1147" s="90"/>
      <c r="JBE1147" s="90"/>
      <c r="JBF1147" s="90"/>
      <c r="JBG1147" s="90"/>
      <c r="JBH1147" s="90"/>
      <c r="JBI1147" s="90"/>
      <c r="JBJ1147" s="90"/>
      <c r="JBK1147" s="90"/>
      <c r="JBL1147" s="90"/>
      <c r="JBM1147" s="90"/>
      <c r="JBN1147" s="90"/>
      <c r="JBO1147" s="90"/>
      <c r="JBP1147" s="90"/>
      <c r="JBQ1147" s="90"/>
      <c r="JBR1147" s="90"/>
      <c r="JBS1147" s="90"/>
      <c r="JBT1147" s="90"/>
      <c r="JBU1147" s="90"/>
      <c r="JBV1147" s="90"/>
      <c r="JBW1147" s="90"/>
      <c r="JBX1147" s="90"/>
      <c r="JBY1147" s="90"/>
      <c r="JBZ1147" s="90"/>
      <c r="JCA1147" s="90"/>
      <c r="JCB1147" s="90"/>
      <c r="JCC1147" s="90"/>
      <c r="JCD1147" s="90"/>
      <c r="JCE1147" s="90"/>
      <c r="JCF1147" s="90"/>
      <c r="JCG1147" s="90"/>
      <c r="JCH1147" s="90"/>
      <c r="JCI1147" s="90"/>
      <c r="JCJ1147" s="90"/>
      <c r="JCK1147" s="90"/>
      <c r="JCL1147" s="90"/>
      <c r="JCM1147" s="90"/>
      <c r="JCN1147" s="90"/>
      <c r="JCO1147" s="90"/>
      <c r="JCP1147" s="90"/>
      <c r="JCQ1147" s="90"/>
      <c r="JCR1147" s="90"/>
      <c r="JCS1147" s="90"/>
      <c r="JCT1147" s="90"/>
      <c r="JCU1147" s="90"/>
      <c r="JCV1147" s="90"/>
      <c r="JCW1147" s="90"/>
      <c r="JCX1147" s="90"/>
      <c r="JCY1147" s="90"/>
      <c r="JCZ1147" s="90"/>
      <c r="JDA1147" s="90"/>
      <c r="JDB1147" s="90"/>
      <c r="JDC1147" s="90"/>
      <c r="JDD1147" s="90"/>
      <c r="JDE1147" s="90"/>
      <c r="JDF1147" s="90"/>
      <c r="JDG1147" s="90"/>
      <c r="JDH1147" s="90"/>
      <c r="JDI1147" s="90"/>
      <c r="JDJ1147" s="90"/>
      <c r="JDK1147" s="90"/>
      <c r="JDL1147" s="90"/>
      <c r="JDM1147" s="90"/>
      <c r="JDN1147" s="90"/>
      <c r="JDO1147" s="90"/>
      <c r="JDP1147" s="90"/>
      <c r="JDQ1147" s="90"/>
      <c r="JDR1147" s="90"/>
      <c r="JDS1147" s="90"/>
      <c r="JDT1147" s="90"/>
      <c r="JDU1147" s="90"/>
      <c r="JDV1147" s="90"/>
      <c r="JDW1147" s="90"/>
      <c r="JDX1147" s="90"/>
      <c r="JDY1147" s="90"/>
      <c r="JDZ1147" s="90"/>
      <c r="JEA1147" s="90"/>
      <c r="JEB1147" s="90"/>
      <c r="JEC1147" s="90"/>
      <c r="JED1147" s="90"/>
      <c r="JEE1147" s="90"/>
      <c r="JEF1147" s="90"/>
      <c r="JEG1147" s="90"/>
      <c r="JEH1147" s="90"/>
      <c r="JEI1147" s="90"/>
      <c r="JEJ1147" s="90"/>
      <c r="JEK1147" s="90"/>
      <c r="JEL1147" s="90"/>
      <c r="JEM1147" s="90"/>
      <c r="JEN1147" s="90"/>
      <c r="JEO1147" s="90"/>
      <c r="JEP1147" s="90"/>
      <c r="JEQ1147" s="90"/>
      <c r="JER1147" s="90"/>
      <c r="JES1147" s="90"/>
      <c r="JET1147" s="90"/>
      <c r="JEU1147" s="90"/>
      <c r="JEV1147" s="90"/>
      <c r="JEW1147" s="90"/>
      <c r="JEX1147" s="90"/>
      <c r="JEY1147" s="90"/>
      <c r="JEZ1147" s="90"/>
      <c r="JFA1147" s="90"/>
      <c r="JFB1147" s="90"/>
      <c r="JFC1147" s="90"/>
      <c r="JFD1147" s="90"/>
      <c r="JFE1147" s="90"/>
      <c r="JFF1147" s="90"/>
      <c r="JFG1147" s="90"/>
      <c r="JFH1147" s="90"/>
      <c r="JFI1147" s="90"/>
      <c r="JFJ1147" s="90"/>
      <c r="JFK1147" s="90"/>
      <c r="JFL1147" s="90"/>
      <c r="JFM1147" s="90"/>
      <c r="JFN1147" s="90"/>
      <c r="JFO1147" s="90"/>
      <c r="JFP1147" s="90"/>
      <c r="JFQ1147" s="90"/>
      <c r="JFR1147" s="90"/>
      <c r="JFS1147" s="90"/>
      <c r="JFT1147" s="90"/>
      <c r="JFU1147" s="90"/>
      <c r="JFV1147" s="90"/>
      <c r="JFW1147" s="90"/>
      <c r="JFX1147" s="90"/>
      <c r="JFY1147" s="90"/>
      <c r="JFZ1147" s="90"/>
      <c r="JGA1147" s="90"/>
      <c r="JGB1147" s="90"/>
      <c r="JGC1147" s="90"/>
      <c r="JGD1147" s="90"/>
      <c r="JGE1147" s="90"/>
      <c r="JGF1147" s="90"/>
      <c r="JGG1147" s="90"/>
      <c r="JGH1147" s="90"/>
      <c r="JGI1147" s="90"/>
      <c r="JGJ1147" s="90"/>
      <c r="JGK1147" s="90"/>
      <c r="JGL1147" s="90"/>
      <c r="JGM1147" s="90"/>
      <c r="JGN1147" s="90"/>
      <c r="JGO1147" s="90"/>
      <c r="JGP1147" s="90"/>
      <c r="JGQ1147" s="90"/>
      <c r="JGR1147" s="90"/>
      <c r="JGS1147" s="90"/>
      <c r="JGT1147" s="90"/>
      <c r="JGU1147" s="90"/>
      <c r="JGV1147" s="90"/>
      <c r="JGW1147" s="90"/>
      <c r="JGX1147" s="90"/>
      <c r="JGY1147" s="90"/>
      <c r="JGZ1147" s="90"/>
      <c r="JHA1147" s="90"/>
      <c r="JHB1147" s="90"/>
      <c r="JHC1147" s="90"/>
      <c r="JHD1147" s="90"/>
      <c r="JHE1147" s="90"/>
      <c r="JHF1147" s="90"/>
      <c r="JHG1147" s="90"/>
      <c r="JHH1147" s="90"/>
      <c r="JHI1147" s="90"/>
      <c r="JHJ1147" s="90"/>
      <c r="JHK1147" s="90"/>
      <c r="JHL1147" s="90"/>
      <c r="JHM1147" s="90"/>
      <c r="JHN1147" s="90"/>
      <c r="JHO1147" s="90"/>
      <c r="JHP1147" s="90"/>
      <c r="JHQ1147" s="90"/>
      <c r="JHR1147" s="90"/>
      <c r="JHS1147" s="90"/>
      <c r="JHT1147" s="90"/>
      <c r="JHU1147" s="90"/>
      <c r="JHV1147" s="90"/>
      <c r="JHW1147" s="90"/>
      <c r="JHX1147" s="90"/>
      <c r="JHY1147" s="90"/>
      <c r="JHZ1147" s="90"/>
      <c r="JIA1147" s="90"/>
      <c r="JIB1147" s="90"/>
      <c r="JIC1147" s="90"/>
      <c r="JID1147" s="90"/>
      <c r="JIE1147" s="90"/>
      <c r="JIF1147" s="90"/>
      <c r="JIG1147" s="90"/>
      <c r="JIH1147" s="90"/>
      <c r="JII1147" s="90"/>
      <c r="JIJ1147" s="90"/>
      <c r="JIK1147" s="90"/>
      <c r="JIL1147" s="90"/>
      <c r="JIM1147" s="90"/>
      <c r="JIN1147" s="90"/>
      <c r="JIO1147" s="90"/>
      <c r="JIP1147" s="90"/>
      <c r="JIQ1147" s="90"/>
      <c r="JIR1147" s="90"/>
      <c r="JIS1147" s="90"/>
      <c r="JIT1147" s="90"/>
      <c r="JIU1147" s="90"/>
      <c r="JIV1147" s="90"/>
      <c r="JIW1147" s="90"/>
      <c r="JIX1147" s="90"/>
      <c r="JIY1147" s="90"/>
      <c r="JIZ1147" s="90"/>
      <c r="JJA1147" s="90"/>
      <c r="JJB1147" s="90"/>
      <c r="JJC1147" s="90"/>
      <c r="JJD1147" s="90"/>
      <c r="JJE1147" s="90"/>
      <c r="JJF1147" s="90"/>
      <c r="JJG1147" s="90"/>
      <c r="JJH1147" s="90"/>
      <c r="JJI1147" s="90"/>
      <c r="JJJ1147" s="90"/>
      <c r="JJK1147" s="90"/>
      <c r="JJL1147" s="90"/>
      <c r="JJM1147" s="90"/>
      <c r="JJN1147" s="90"/>
      <c r="JJO1147" s="90"/>
      <c r="JJP1147" s="90"/>
      <c r="JJQ1147" s="90"/>
      <c r="JJR1147" s="90"/>
      <c r="JJS1147" s="90"/>
      <c r="JJT1147" s="90"/>
      <c r="JJU1147" s="90"/>
      <c r="JJV1147" s="90"/>
      <c r="JJW1147" s="90"/>
      <c r="JJX1147" s="90"/>
      <c r="JJY1147" s="90"/>
      <c r="JJZ1147" s="90"/>
      <c r="JKA1147" s="90"/>
      <c r="JKB1147" s="90"/>
      <c r="JKC1147" s="90"/>
      <c r="JKD1147" s="90"/>
      <c r="JKE1147" s="90"/>
      <c r="JKF1147" s="90"/>
      <c r="JKG1147" s="90"/>
      <c r="JKH1147" s="90"/>
      <c r="JKI1147" s="90"/>
      <c r="JKJ1147" s="90"/>
      <c r="JKK1147" s="90"/>
      <c r="JKL1147" s="90"/>
      <c r="JKM1147" s="90"/>
      <c r="JKN1147" s="90"/>
      <c r="JKO1147" s="90"/>
      <c r="JKP1147" s="90"/>
      <c r="JKQ1147" s="90"/>
      <c r="JKR1147" s="90"/>
      <c r="JKS1147" s="90"/>
      <c r="JKT1147" s="90"/>
      <c r="JKU1147" s="90"/>
      <c r="JKV1147" s="90"/>
      <c r="JKW1147" s="90"/>
      <c r="JKX1147" s="90"/>
      <c r="JKY1147" s="90"/>
      <c r="JKZ1147" s="90"/>
      <c r="JLA1147" s="90"/>
      <c r="JLB1147" s="90"/>
      <c r="JLC1147" s="90"/>
      <c r="JLD1147" s="90"/>
      <c r="JLE1147" s="90"/>
      <c r="JLF1147" s="90"/>
      <c r="JLG1147" s="90"/>
      <c r="JLH1147" s="90"/>
      <c r="JLI1147" s="90"/>
      <c r="JLJ1147" s="90"/>
      <c r="JLK1147" s="90"/>
      <c r="JLL1147" s="90"/>
      <c r="JLM1147" s="90"/>
      <c r="JLN1147" s="90"/>
      <c r="JLO1147" s="90"/>
      <c r="JLP1147" s="90"/>
      <c r="JLQ1147" s="90"/>
      <c r="JLR1147" s="90"/>
      <c r="JLS1147" s="90"/>
      <c r="JLT1147" s="90"/>
      <c r="JLU1147" s="90"/>
      <c r="JLV1147" s="90"/>
      <c r="JLW1147" s="90"/>
      <c r="JLX1147" s="90"/>
      <c r="JLY1147" s="90"/>
      <c r="JLZ1147" s="90"/>
      <c r="JMA1147" s="90"/>
      <c r="JMB1147" s="90"/>
      <c r="JMC1147" s="90"/>
      <c r="JMD1147" s="90"/>
      <c r="JME1147" s="90"/>
      <c r="JMF1147" s="90"/>
      <c r="JMG1147" s="90"/>
      <c r="JMH1147" s="90"/>
      <c r="JMI1147" s="90"/>
      <c r="JMJ1147" s="90"/>
      <c r="JMK1147" s="90"/>
      <c r="JML1147" s="90"/>
      <c r="JMM1147" s="90"/>
      <c r="JMN1147" s="90"/>
      <c r="JMO1147" s="90"/>
      <c r="JMP1147" s="90"/>
      <c r="JMQ1147" s="90"/>
      <c r="JMR1147" s="90"/>
      <c r="JMS1147" s="90"/>
      <c r="JMT1147" s="90"/>
      <c r="JMU1147" s="90"/>
      <c r="JMV1147" s="90"/>
      <c r="JMW1147" s="90"/>
      <c r="JMX1147" s="90"/>
      <c r="JMY1147" s="90"/>
      <c r="JMZ1147" s="90"/>
      <c r="JNA1147" s="90"/>
      <c r="JNB1147" s="90"/>
      <c r="JNC1147" s="90"/>
      <c r="JND1147" s="90"/>
      <c r="JNE1147" s="90"/>
      <c r="JNF1147" s="90"/>
      <c r="JNG1147" s="90"/>
      <c r="JNH1147" s="90"/>
      <c r="JNI1147" s="90"/>
      <c r="JNJ1147" s="90"/>
      <c r="JNK1147" s="90"/>
      <c r="JNL1147" s="90"/>
      <c r="JNM1147" s="90"/>
      <c r="JNN1147" s="90"/>
      <c r="JNO1147" s="90"/>
      <c r="JNP1147" s="90"/>
      <c r="JNQ1147" s="90"/>
      <c r="JNR1147" s="90"/>
      <c r="JNS1147" s="90"/>
      <c r="JNT1147" s="90"/>
      <c r="JNU1147" s="90"/>
      <c r="JNV1147" s="90"/>
      <c r="JNW1147" s="90"/>
      <c r="JNX1147" s="90"/>
      <c r="JNY1147" s="90"/>
      <c r="JNZ1147" s="90"/>
      <c r="JOA1147" s="90"/>
      <c r="JOB1147" s="90"/>
      <c r="JOC1147" s="90"/>
      <c r="JOD1147" s="90"/>
      <c r="JOE1147" s="90"/>
      <c r="JOF1147" s="90"/>
      <c r="JOG1147" s="90"/>
      <c r="JOH1147" s="90"/>
      <c r="JOI1147" s="90"/>
      <c r="JOJ1147" s="90"/>
      <c r="JOK1147" s="90"/>
      <c r="JOL1147" s="90"/>
      <c r="JOM1147" s="90"/>
      <c r="JON1147" s="90"/>
      <c r="JOO1147" s="90"/>
      <c r="JOP1147" s="90"/>
      <c r="JOQ1147" s="90"/>
      <c r="JOR1147" s="90"/>
      <c r="JOS1147" s="90"/>
      <c r="JOT1147" s="90"/>
      <c r="JOU1147" s="90"/>
      <c r="JOV1147" s="90"/>
      <c r="JOW1147" s="90"/>
      <c r="JOX1147" s="90"/>
      <c r="JOY1147" s="90"/>
      <c r="JOZ1147" s="90"/>
      <c r="JPA1147" s="90"/>
      <c r="JPB1147" s="90"/>
      <c r="JPC1147" s="90"/>
      <c r="JPD1147" s="90"/>
      <c r="JPE1147" s="90"/>
      <c r="JPF1147" s="90"/>
      <c r="JPG1147" s="90"/>
      <c r="JPH1147" s="90"/>
      <c r="JPI1147" s="90"/>
      <c r="JPJ1147" s="90"/>
      <c r="JPK1147" s="90"/>
      <c r="JPL1147" s="90"/>
      <c r="JPM1147" s="90"/>
      <c r="JPN1147" s="90"/>
      <c r="JPO1147" s="90"/>
      <c r="JPP1147" s="90"/>
      <c r="JPQ1147" s="90"/>
      <c r="JPR1147" s="90"/>
      <c r="JPS1147" s="90"/>
      <c r="JPT1147" s="90"/>
      <c r="JPU1147" s="90"/>
      <c r="JPV1147" s="90"/>
      <c r="JPW1147" s="90"/>
      <c r="JPX1147" s="90"/>
      <c r="JPY1147" s="90"/>
      <c r="JPZ1147" s="90"/>
      <c r="JQA1147" s="90"/>
      <c r="JQB1147" s="90"/>
      <c r="JQC1147" s="90"/>
      <c r="JQD1147" s="90"/>
      <c r="JQE1147" s="90"/>
      <c r="JQF1147" s="90"/>
      <c r="JQG1147" s="90"/>
      <c r="JQH1147" s="90"/>
      <c r="JQI1147" s="90"/>
      <c r="JQJ1147" s="90"/>
      <c r="JQK1147" s="90"/>
      <c r="JQL1147" s="90"/>
      <c r="JQM1147" s="90"/>
      <c r="JQN1147" s="90"/>
      <c r="JQO1147" s="90"/>
      <c r="JQP1147" s="90"/>
      <c r="JQQ1147" s="90"/>
      <c r="JQR1147" s="90"/>
      <c r="JQS1147" s="90"/>
      <c r="JQT1147" s="90"/>
      <c r="JQU1147" s="90"/>
      <c r="JQV1147" s="90"/>
      <c r="JQW1147" s="90"/>
      <c r="JQX1147" s="90"/>
      <c r="JQY1147" s="90"/>
      <c r="JQZ1147" s="90"/>
      <c r="JRA1147" s="90"/>
      <c r="JRB1147" s="90"/>
      <c r="JRC1147" s="90"/>
      <c r="JRD1147" s="90"/>
      <c r="JRE1147" s="90"/>
      <c r="JRF1147" s="90"/>
      <c r="JRG1147" s="90"/>
      <c r="JRH1147" s="90"/>
      <c r="JRI1147" s="90"/>
      <c r="JRJ1147" s="90"/>
      <c r="JRK1147" s="90"/>
      <c r="JRL1147" s="90"/>
      <c r="JRM1147" s="90"/>
      <c r="JRN1147" s="90"/>
      <c r="JRO1147" s="90"/>
      <c r="JRP1147" s="90"/>
      <c r="JRQ1147" s="90"/>
      <c r="JRR1147" s="90"/>
      <c r="JRS1147" s="90"/>
      <c r="JRT1147" s="90"/>
      <c r="JRU1147" s="90"/>
      <c r="JRV1147" s="90"/>
      <c r="JRW1147" s="90"/>
      <c r="JRX1147" s="90"/>
      <c r="JRY1147" s="90"/>
      <c r="JRZ1147" s="90"/>
      <c r="JSA1147" s="90"/>
      <c r="JSB1147" s="90"/>
      <c r="JSC1147" s="90"/>
      <c r="JSD1147" s="90"/>
      <c r="JSE1147" s="90"/>
      <c r="JSF1147" s="90"/>
      <c r="JSG1147" s="90"/>
      <c r="JSH1147" s="90"/>
      <c r="JSI1147" s="90"/>
      <c r="JSJ1147" s="90"/>
      <c r="JSK1147" s="90"/>
      <c r="JSL1147" s="90"/>
      <c r="JSM1147" s="90"/>
      <c r="JSN1147" s="90"/>
      <c r="JSO1147" s="90"/>
      <c r="JSP1147" s="90"/>
      <c r="JSQ1147" s="90"/>
      <c r="JSR1147" s="90"/>
      <c r="JSS1147" s="90"/>
      <c r="JST1147" s="90"/>
      <c r="JSU1147" s="90"/>
      <c r="JSV1147" s="90"/>
      <c r="JSW1147" s="90"/>
      <c r="JSX1147" s="90"/>
      <c r="JSY1147" s="90"/>
      <c r="JSZ1147" s="90"/>
      <c r="JTA1147" s="90"/>
      <c r="JTB1147" s="90"/>
      <c r="JTC1147" s="90"/>
      <c r="JTD1147" s="90"/>
      <c r="JTE1147" s="90"/>
      <c r="JTF1147" s="90"/>
      <c r="JTG1147" s="90"/>
      <c r="JTH1147" s="90"/>
      <c r="JTI1147" s="90"/>
      <c r="JTJ1147" s="90"/>
      <c r="JTK1147" s="90"/>
      <c r="JTL1147" s="90"/>
      <c r="JTM1147" s="90"/>
      <c r="JTN1147" s="90"/>
      <c r="JTO1147" s="90"/>
      <c r="JTP1147" s="90"/>
      <c r="JTQ1147" s="90"/>
      <c r="JTR1147" s="90"/>
      <c r="JTS1147" s="90"/>
      <c r="JTT1147" s="90"/>
      <c r="JTU1147" s="90"/>
      <c r="JTV1147" s="90"/>
      <c r="JTW1147" s="90"/>
      <c r="JTX1147" s="90"/>
      <c r="JTY1147" s="90"/>
      <c r="JTZ1147" s="90"/>
      <c r="JUA1147" s="90"/>
      <c r="JUB1147" s="90"/>
      <c r="JUC1147" s="90"/>
      <c r="JUD1147" s="90"/>
      <c r="JUE1147" s="90"/>
      <c r="JUF1147" s="90"/>
      <c r="JUG1147" s="90"/>
      <c r="JUH1147" s="90"/>
      <c r="JUI1147" s="90"/>
      <c r="JUJ1147" s="90"/>
      <c r="JUK1147" s="90"/>
      <c r="JUL1147" s="90"/>
      <c r="JUM1147" s="90"/>
      <c r="JUN1147" s="90"/>
      <c r="JUO1147" s="90"/>
      <c r="JUP1147" s="90"/>
      <c r="JUQ1147" s="90"/>
      <c r="JUR1147" s="90"/>
      <c r="JUS1147" s="90"/>
      <c r="JUT1147" s="90"/>
      <c r="JUU1147" s="90"/>
      <c r="JUV1147" s="90"/>
      <c r="JUW1147" s="90"/>
      <c r="JUX1147" s="90"/>
      <c r="JUY1147" s="90"/>
      <c r="JUZ1147" s="90"/>
      <c r="JVA1147" s="90"/>
      <c r="JVB1147" s="90"/>
      <c r="JVC1147" s="90"/>
      <c r="JVD1147" s="90"/>
      <c r="JVE1147" s="90"/>
      <c r="JVF1147" s="90"/>
      <c r="JVG1147" s="90"/>
      <c r="JVH1147" s="90"/>
      <c r="JVI1147" s="90"/>
      <c r="JVJ1147" s="90"/>
      <c r="JVK1147" s="90"/>
      <c r="JVL1147" s="90"/>
      <c r="JVM1147" s="90"/>
      <c r="JVN1147" s="90"/>
      <c r="JVO1147" s="90"/>
      <c r="JVP1147" s="90"/>
      <c r="JVQ1147" s="90"/>
      <c r="JVR1147" s="90"/>
      <c r="JVS1147" s="90"/>
      <c r="JVT1147" s="90"/>
      <c r="JVU1147" s="90"/>
      <c r="JVV1147" s="90"/>
      <c r="JVW1147" s="90"/>
      <c r="JVX1147" s="90"/>
      <c r="JVY1147" s="90"/>
      <c r="JVZ1147" s="90"/>
      <c r="JWA1147" s="90"/>
      <c r="JWB1147" s="90"/>
      <c r="JWC1147" s="90"/>
      <c r="JWD1147" s="90"/>
      <c r="JWE1147" s="90"/>
      <c r="JWF1147" s="90"/>
      <c r="JWG1147" s="90"/>
      <c r="JWH1147" s="90"/>
      <c r="JWI1147" s="90"/>
      <c r="JWJ1147" s="90"/>
      <c r="JWK1147" s="90"/>
      <c r="JWL1147" s="90"/>
      <c r="JWM1147" s="90"/>
      <c r="JWN1147" s="90"/>
      <c r="JWO1147" s="90"/>
      <c r="JWP1147" s="90"/>
      <c r="JWQ1147" s="90"/>
      <c r="JWR1147" s="90"/>
      <c r="JWS1147" s="90"/>
      <c r="JWT1147" s="90"/>
      <c r="JWU1147" s="90"/>
      <c r="JWV1147" s="90"/>
      <c r="JWW1147" s="90"/>
      <c r="JWX1147" s="90"/>
      <c r="JWY1147" s="90"/>
      <c r="JWZ1147" s="90"/>
      <c r="JXA1147" s="90"/>
      <c r="JXB1147" s="90"/>
      <c r="JXC1147" s="90"/>
      <c r="JXD1147" s="90"/>
      <c r="JXE1147" s="90"/>
      <c r="JXF1147" s="90"/>
      <c r="JXG1147" s="90"/>
      <c r="JXH1147" s="90"/>
      <c r="JXI1147" s="90"/>
      <c r="JXJ1147" s="90"/>
      <c r="JXK1147" s="90"/>
      <c r="JXL1147" s="90"/>
      <c r="JXM1147" s="90"/>
      <c r="JXN1147" s="90"/>
      <c r="JXO1147" s="90"/>
      <c r="JXP1147" s="90"/>
      <c r="JXQ1147" s="90"/>
      <c r="JXR1147" s="90"/>
      <c r="JXS1147" s="90"/>
      <c r="JXT1147" s="90"/>
      <c r="JXU1147" s="90"/>
      <c r="JXV1147" s="90"/>
      <c r="JXW1147" s="90"/>
      <c r="JXX1147" s="90"/>
      <c r="JXY1147" s="90"/>
      <c r="JXZ1147" s="90"/>
      <c r="JYA1147" s="90"/>
      <c r="JYB1147" s="90"/>
      <c r="JYC1147" s="90"/>
      <c r="JYD1147" s="90"/>
      <c r="JYE1147" s="90"/>
      <c r="JYF1147" s="90"/>
      <c r="JYG1147" s="90"/>
      <c r="JYH1147" s="90"/>
      <c r="JYI1147" s="90"/>
      <c r="JYJ1147" s="90"/>
      <c r="JYK1147" s="90"/>
      <c r="JYL1147" s="90"/>
      <c r="JYM1147" s="90"/>
      <c r="JYN1147" s="90"/>
      <c r="JYO1147" s="90"/>
      <c r="JYP1147" s="90"/>
      <c r="JYQ1147" s="90"/>
      <c r="JYR1147" s="90"/>
      <c r="JYS1147" s="90"/>
      <c r="JYT1147" s="90"/>
      <c r="JYU1147" s="90"/>
      <c r="JYV1147" s="90"/>
      <c r="JYW1147" s="90"/>
      <c r="JYX1147" s="90"/>
      <c r="JYY1147" s="90"/>
      <c r="JYZ1147" s="90"/>
      <c r="JZA1147" s="90"/>
      <c r="JZB1147" s="90"/>
      <c r="JZC1147" s="90"/>
      <c r="JZD1147" s="90"/>
      <c r="JZE1147" s="90"/>
      <c r="JZF1147" s="90"/>
      <c r="JZG1147" s="90"/>
      <c r="JZH1147" s="90"/>
      <c r="JZI1147" s="90"/>
      <c r="JZJ1147" s="90"/>
      <c r="JZK1147" s="90"/>
      <c r="JZL1147" s="90"/>
      <c r="JZM1147" s="90"/>
      <c r="JZN1147" s="90"/>
      <c r="JZO1147" s="90"/>
      <c r="JZP1147" s="90"/>
      <c r="JZQ1147" s="90"/>
      <c r="JZR1147" s="90"/>
      <c r="JZS1147" s="90"/>
      <c r="JZT1147" s="90"/>
      <c r="JZU1147" s="90"/>
      <c r="JZV1147" s="90"/>
      <c r="JZW1147" s="90"/>
      <c r="JZX1147" s="90"/>
      <c r="JZY1147" s="90"/>
      <c r="JZZ1147" s="90"/>
      <c r="KAA1147" s="90"/>
      <c r="KAB1147" s="90"/>
      <c r="KAC1147" s="90"/>
      <c r="KAD1147" s="90"/>
      <c r="KAE1147" s="90"/>
      <c r="KAF1147" s="90"/>
      <c r="KAG1147" s="90"/>
      <c r="KAH1147" s="90"/>
      <c r="KAI1147" s="90"/>
      <c r="KAJ1147" s="90"/>
      <c r="KAK1147" s="90"/>
      <c r="KAL1147" s="90"/>
      <c r="KAM1147" s="90"/>
      <c r="KAN1147" s="90"/>
      <c r="KAO1147" s="90"/>
      <c r="KAP1147" s="90"/>
      <c r="KAQ1147" s="90"/>
      <c r="KAR1147" s="90"/>
      <c r="KAS1147" s="90"/>
      <c r="KAT1147" s="90"/>
      <c r="KAU1147" s="90"/>
      <c r="KAV1147" s="90"/>
      <c r="KAW1147" s="90"/>
      <c r="KAX1147" s="90"/>
      <c r="KAY1147" s="90"/>
      <c r="KAZ1147" s="90"/>
      <c r="KBA1147" s="90"/>
      <c r="KBB1147" s="90"/>
      <c r="KBC1147" s="90"/>
      <c r="KBD1147" s="90"/>
      <c r="KBE1147" s="90"/>
      <c r="KBF1147" s="90"/>
      <c r="KBG1147" s="90"/>
      <c r="KBH1147" s="90"/>
      <c r="KBI1147" s="90"/>
      <c r="KBJ1147" s="90"/>
      <c r="KBK1147" s="90"/>
      <c r="KBL1147" s="90"/>
      <c r="KBM1147" s="90"/>
      <c r="KBN1147" s="90"/>
      <c r="KBO1147" s="90"/>
      <c r="KBP1147" s="90"/>
      <c r="KBQ1147" s="90"/>
      <c r="KBR1147" s="90"/>
      <c r="KBS1147" s="90"/>
      <c r="KBT1147" s="90"/>
      <c r="KBU1147" s="90"/>
      <c r="KBV1147" s="90"/>
      <c r="KBW1147" s="90"/>
      <c r="KBX1147" s="90"/>
      <c r="KBY1147" s="90"/>
      <c r="KBZ1147" s="90"/>
      <c r="KCA1147" s="90"/>
      <c r="KCB1147" s="90"/>
      <c r="KCC1147" s="90"/>
      <c r="KCD1147" s="90"/>
      <c r="KCE1147" s="90"/>
      <c r="KCF1147" s="90"/>
      <c r="KCG1147" s="90"/>
      <c r="KCH1147" s="90"/>
      <c r="KCI1147" s="90"/>
      <c r="KCJ1147" s="90"/>
      <c r="KCK1147" s="90"/>
      <c r="KCL1147" s="90"/>
      <c r="KCM1147" s="90"/>
      <c r="KCN1147" s="90"/>
      <c r="KCO1147" s="90"/>
      <c r="KCP1147" s="90"/>
      <c r="KCQ1147" s="90"/>
      <c r="KCR1147" s="90"/>
      <c r="KCS1147" s="90"/>
      <c r="KCT1147" s="90"/>
      <c r="KCU1147" s="90"/>
      <c r="KCV1147" s="90"/>
      <c r="KCW1147" s="90"/>
      <c r="KCX1147" s="90"/>
      <c r="KCY1147" s="90"/>
      <c r="KCZ1147" s="90"/>
      <c r="KDA1147" s="90"/>
      <c r="KDB1147" s="90"/>
      <c r="KDC1147" s="90"/>
      <c r="KDD1147" s="90"/>
      <c r="KDE1147" s="90"/>
      <c r="KDF1147" s="90"/>
      <c r="KDG1147" s="90"/>
      <c r="KDH1147" s="90"/>
      <c r="KDI1147" s="90"/>
      <c r="KDJ1147" s="90"/>
      <c r="KDK1147" s="90"/>
      <c r="KDL1147" s="90"/>
      <c r="KDM1147" s="90"/>
      <c r="KDN1147" s="90"/>
      <c r="KDO1147" s="90"/>
      <c r="KDP1147" s="90"/>
      <c r="KDQ1147" s="90"/>
      <c r="KDR1147" s="90"/>
      <c r="KDS1147" s="90"/>
      <c r="KDT1147" s="90"/>
      <c r="KDU1147" s="90"/>
      <c r="KDV1147" s="90"/>
      <c r="KDW1147" s="90"/>
      <c r="KDX1147" s="90"/>
      <c r="KDY1147" s="90"/>
      <c r="KDZ1147" s="90"/>
      <c r="KEA1147" s="90"/>
      <c r="KEB1147" s="90"/>
      <c r="KEC1147" s="90"/>
      <c r="KED1147" s="90"/>
      <c r="KEE1147" s="90"/>
      <c r="KEF1147" s="90"/>
      <c r="KEG1147" s="90"/>
      <c r="KEH1147" s="90"/>
      <c r="KEI1147" s="90"/>
      <c r="KEJ1147" s="90"/>
      <c r="KEK1147" s="90"/>
      <c r="KEL1147" s="90"/>
      <c r="KEM1147" s="90"/>
      <c r="KEN1147" s="90"/>
      <c r="KEO1147" s="90"/>
      <c r="KEP1147" s="90"/>
      <c r="KEQ1147" s="90"/>
      <c r="KER1147" s="90"/>
      <c r="KES1147" s="90"/>
      <c r="KET1147" s="90"/>
      <c r="KEU1147" s="90"/>
      <c r="KEV1147" s="90"/>
      <c r="KEW1147" s="90"/>
      <c r="KEX1147" s="90"/>
      <c r="KEY1147" s="90"/>
      <c r="KEZ1147" s="90"/>
      <c r="KFA1147" s="90"/>
      <c r="KFB1147" s="90"/>
      <c r="KFC1147" s="90"/>
      <c r="KFD1147" s="90"/>
      <c r="KFE1147" s="90"/>
      <c r="KFF1147" s="90"/>
      <c r="KFG1147" s="90"/>
      <c r="KFH1147" s="90"/>
      <c r="KFI1147" s="90"/>
      <c r="KFJ1147" s="90"/>
      <c r="KFK1147" s="90"/>
      <c r="KFL1147" s="90"/>
      <c r="KFM1147" s="90"/>
      <c r="KFN1147" s="90"/>
      <c r="KFO1147" s="90"/>
      <c r="KFP1147" s="90"/>
      <c r="KFQ1147" s="90"/>
      <c r="KFR1147" s="90"/>
      <c r="KFS1147" s="90"/>
      <c r="KFT1147" s="90"/>
      <c r="KFU1147" s="90"/>
      <c r="KFV1147" s="90"/>
      <c r="KFW1147" s="90"/>
      <c r="KFX1147" s="90"/>
      <c r="KFY1147" s="90"/>
      <c r="KFZ1147" s="90"/>
      <c r="KGA1147" s="90"/>
      <c r="KGB1147" s="90"/>
      <c r="KGC1147" s="90"/>
      <c r="KGD1147" s="90"/>
      <c r="KGE1147" s="90"/>
      <c r="KGF1147" s="90"/>
      <c r="KGG1147" s="90"/>
      <c r="KGH1147" s="90"/>
      <c r="KGI1147" s="90"/>
      <c r="KGJ1147" s="90"/>
      <c r="KGK1147" s="90"/>
      <c r="KGL1147" s="90"/>
      <c r="KGM1147" s="90"/>
      <c r="KGN1147" s="90"/>
      <c r="KGO1147" s="90"/>
      <c r="KGP1147" s="90"/>
      <c r="KGQ1147" s="90"/>
      <c r="KGR1147" s="90"/>
      <c r="KGS1147" s="90"/>
      <c r="KGT1147" s="90"/>
      <c r="KGU1147" s="90"/>
      <c r="KGV1147" s="90"/>
      <c r="KGW1147" s="90"/>
      <c r="KGX1147" s="90"/>
      <c r="KGY1147" s="90"/>
      <c r="KGZ1147" s="90"/>
      <c r="KHA1147" s="90"/>
      <c r="KHB1147" s="90"/>
      <c r="KHC1147" s="90"/>
      <c r="KHD1147" s="90"/>
      <c r="KHE1147" s="90"/>
      <c r="KHF1147" s="90"/>
      <c r="KHG1147" s="90"/>
      <c r="KHH1147" s="90"/>
      <c r="KHI1147" s="90"/>
      <c r="KHJ1147" s="90"/>
      <c r="KHK1147" s="90"/>
      <c r="KHL1147" s="90"/>
      <c r="KHM1147" s="90"/>
      <c r="KHN1147" s="90"/>
      <c r="KHO1147" s="90"/>
      <c r="KHP1147" s="90"/>
      <c r="KHQ1147" s="90"/>
      <c r="KHR1147" s="90"/>
      <c r="KHS1147" s="90"/>
      <c r="KHT1147" s="90"/>
      <c r="KHU1147" s="90"/>
      <c r="KHV1147" s="90"/>
      <c r="KHW1147" s="90"/>
      <c r="KHX1147" s="90"/>
      <c r="KHY1147" s="90"/>
      <c r="KHZ1147" s="90"/>
      <c r="KIA1147" s="90"/>
      <c r="KIB1147" s="90"/>
      <c r="KIC1147" s="90"/>
      <c r="KID1147" s="90"/>
      <c r="KIE1147" s="90"/>
      <c r="KIF1147" s="90"/>
      <c r="KIG1147" s="90"/>
      <c r="KIH1147" s="90"/>
      <c r="KII1147" s="90"/>
      <c r="KIJ1147" s="90"/>
      <c r="KIK1147" s="90"/>
      <c r="KIL1147" s="90"/>
      <c r="KIM1147" s="90"/>
      <c r="KIN1147" s="90"/>
      <c r="KIO1147" s="90"/>
      <c r="KIP1147" s="90"/>
      <c r="KIQ1147" s="90"/>
      <c r="KIR1147" s="90"/>
      <c r="KIS1147" s="90"/>
      <c r="KIT1147" s="90"/>
      <c r="KIU1147" s="90"/>
      <c r="KIV1147" s="90"/>
      <c r="KIW1147" s="90"/>
      <c r="KIX1147" s="90"/>
      <c r="KIY1147" s="90"/>
      <c r="KIZ1147" s="90"/>
      <c r="KJA1147" s="90"/>
      <c r="KJB1147" s="90"/>
      <c r="KJC1147" s="90"/>
      <c r="KJD1147" s="90"/>
      <c r="KJE1147" s="90"/>
      <c r="KJF1147" s="90"/>
      <c r="KJG1147" s="90"/>
      <c r="KJH1147" s="90"/>
      <c r="KJI1147" s="90"/>
      <c r="KJJ1147" s="90"/>
      <c r="KJK1147" s="90"/>
      <c r="KJL1147" s="90"/>
      <c r="KJM1147" s="90"/>
      <c r="KJN1147" s="90"/>
      <c r="KJO1147" s="90"/>
      <c r="KJP1147" s="90"/>
      <c r="KJQ1147" s="90"/>
      <c r="KJR1147" s="90"/>
      <c r="KJS1147" s="90"/>
      <c r="KJT1147" s="90"/>
      <c r="KJU1147" s="90"/>
      <c r="KJV1147" s="90"/>
      <c r="KJW1147" s="90"/>
      <c r="KJX1147" s="90"/>
      <c r="KJY1147" s="90"/>
      <c r="KJZ1147" s="90"/>
      <c r="KKA1147" s="90"/>
      <c r="KKB1147" s="90"/>
      <c r="KKC1147" s="90"/>
      <c r="KKD1147" s="90"/>
      <c r="KKE1147" s="90"/>
      <c r="KKF1147" s="90"/>
      <c r="KKG1147" s="90"/>
      <c r="KKH1147" s="90"/>
      <c r="KKI1147" s="90"/>
      <c r="KKJ1147" s="90"/>
      <c r="KKK1147" s="90"/>
      <c r="KKL1147" s="90"/>
      <c r="KKM1147" s="90"/>
      <c r="KKN1147" s="90"/>
      <c r="KKO1147" s="90"/>
      <c r="KKP1147" s="90"/>
      <c r="KKQ1147" s="90"/>
      <c r="KKR1147" s="90"/>
      <c r="KKS1147" s="90"/>
      <c r="KKT1147" s="90"/>
      <c r="KKU1147" s="90"/>
      <c r="KKV1147" s="90"/>
      <c r="KKW1147" s="90"/>
      <c r="KKX1147" s="90"/>
      <c r="KKY1147" s="90"/>
      <c r="KKZ1147" s="90"/>
      <c r="KLA1147" s="90"/>
      <c r="KLB1147" s="90"/>
      <c r="KLC1147" s="90"/>
      <c r="KLD1147" s="90"/>
      <c r="KLE1147" s="90"/>
      <c r="KLF1147" s="90"/>
      <c r="KLG1147" s="90"/>
      <c r="KLH1147" s="90"/>
      <c r="KLI1147" s="90"/>
      <c r="KLJ1147" s="90"/>
      <c r="KLK1147" s="90"/>
      <c r="KLL1147" s="90"/>
      <c r="KLM1147" s="90"/>
      <c r="KLN1147" s="90"/>
      <c r="KLO1147" s="90"/>
      <c r="KLP1147" s="90"/>
      <c r="KLQ1147" s="90"/>
      <c r="KLR1147" s="90"/>
      <c r="KLS1147" s="90"/>
      <c r="KLT1147" s="90"/>
      <c r="KLU1147" s="90"/>
      <c r="KLV1147" s="90"/>
      <c r="KLW1147" s="90"/>
      <c r="KLX1147" s="90"/>
      <c r="KLY1147" s="90"/>
      <c r="KLZ1147" s="90"/>
      <c r="KMA1147" s="90"/>
      <c r="KMB1147" s="90"/>
      <c r="KMC1147" s="90"/>
      <c r="KMD1147" s="90"/>
      <c r="KME1147" s="90"/>
      <c r="KMF1147" s="90"/>
      <c r="KMG1147" s="90"/>
      <c r="KMH1147" s="90"/>
      <c r="KMI1147" s="90"/>
      <c r="KMJ1147" s="90"/>
      <c r="KMK1147" s="90"/>
      <c r="KML1147" s="90"/>
      <c r="KMM1147" s="90"/>
      <c r="KMN1147" s="90"/>
      <c r="KMO1147" s="90"/>
      <c r="KMP1147" s="90"/>
      <c r="KMQ1147" s="90"/>
      <c r="KMR1147" s="90"/>
      <c r="KMS1147" s="90"/>
      <c r="KMT1147" s="90"/>
      <c r="KMU1147" s="90"/>
      <c r="KMV1147" s="90"/>
      <c r="KMW1147" s="90"/>
      <c r="KMX1147" s="90"/>
      <c r="KMY1147" s="90"/>
      <c r="KMZ1147" s="90"/>
      <c r="KNA1147" s="90"/>
      <c r="KNB1147" s="90"/>
      <c r="KNC1147" s="90"/>
      <c r="KND1147" s="90"/>
      <c r="KNE1147" s="90"/>
      <c r="KNF1147" s="90"/>
      <c r="KNG1147" s="90"/>
      <c r="KNH1147" s="90"/>
      <c r="KNI1147" s="90"/>
      <c r="KNJ1147" s="90"/>
      <c r="KNK1147" s="90"/>
      <c r="KNL1147" s="90"/>
      <c r="KNM1147" s="90"/>
      <c r="KNN1147" s="90"/>
      <c r="KNO1147" s="90"/>
      <c r="KNP1147" s="90"/>
      <c r="KNQ1147" s="90"/>
      <c r="KNR1147" s="90"/>
      <c r="KNS1147" s="90"/>
      <c r="KNT1147" s="90"/>
      <c r="KNU1147" s="90"/>
      <c r="KNV1147" s="90"/>
      <c r="KNW1147" s="90"/>
      <c r="KNX1147" s="90"/>
      <c r="KNY1147" s="90"/>
      <c r="KNZ1147" s="90"/>
      <c r="KOA1147" s="90"/>
      <c r="KOB1147" s="90"/>
      <c r="KOC1147" s="90"/>
      <c r="KOD1147" s="90"/>
      <c r="KOE1147" s="90"/>
      <c r="KOF1147" s="90"/>
      <c r="KOG1147" s="90"/>
      <c r="KOH1147" s="90"/>
      <c r="KOI1147" s="90"/>
      <c r="KOJ1147" s="90"/>
      <c r="KOK1147" s="90"/>
      <c r="KOL1147" s="90"/>
      <c r="KOM1147" s="90"/>
      <c r="KON1147" s="90"/>
      <c r="KOO1147" s="90"/>
      <c r="KOP1147" s="90"/>
      <c r="KOQ1147" s="90"/>
      <c r="KOR1147" s="90"/>
      <c r="KOS1147" s="90"/>
      <c r="KOT1147" s="90"/>
      <c r="KOU1147" s="90"/>
      <c r="KOV1147" s="90"/>
      <c r="KOW1147" s="90"/>
      <c r="KOX1147" s="90"/>
      <c r="KOY1147" s="90"/>
      <c r="KOZ1147" s="90"/>
      <c r="KPA1147" s="90"/>
      <c r="KPB1147" s="90"/>
      <c r="KPC1147" s="90"/>
      <c r="KPD1147" s="90"/>
      <c r="KPE1147" s="90"/>
      <c r="KPF1147" s="90"/>
      <c r="KPG1147" s="90"/>
      <c r="KPH1147" s="90"/>
      <c r="KPI1147" s="90"/>
      <c r="KPJ1147" s="90"/>
      <c r="KPK1147" s="90"/>
      <c r="KPL1147" s="90"/>
      <c r="KPM1147" s="90"/>
      <c r="KPN1147" s="90"/>
      <c r="KPO1147" s="90"/>
      <c r="KPP1147" s="90"/>
      <c r="KPQ1147" s="90"/>
      <c r="KPR1147" s="90"/>
      <c r="KPS1147" s="90"/>
      <c r="KPT1147" s="90"/>
      <c r="KPU1147" s="90"/>
      <c r="KPV1147" s="90"/>
      <c r="KPW1147" s="90"/>
      <c r="KPX1147" s="90"/>
      <c r="KPY1147" s="90"/>
      <c r="KPZ1147" s="90"/>
      <c r="KQA1147" s="90"/>
      <c r="KQB1147" s="90"/>
      <c r="KQC1147" s="90"/>
      <c r="KQD1147" s="90"/>
      <c r="KQE1147" s="90"/>
      <c r="KQF1147" s="90"/>
      <c r="KQG1147" s="90"/>
      <c r="KQH1147" s="90"/>
      <c r="KQI1147" s="90"/>
      <c r="KQJ1147" s="90"/>
      <c r="KQK1147" s="90"/>
      <c r="KQL1147" s="90"/>
      <c r="KQM1147" s="90"/>
      <c r="KQN1147" s="90"/>
      <c r="KQO1147" s="90"/>
      <c r="KQP1147" s="90"/>
      <c r="KQQ1147" s="90"/>
      <c r="KQR1147" s="90"/>
      <c r="KQS1147" s="90"/>
      <c r="KQT1147" s="90"/>
      <c r="KQU1147" s="90"/>
      <c r="KQV1147" s="90"/>
      <c r="KQW1147" s="90"/>
      <c r="KQX1147" s="90"/>
      <c r="KQY1147" s="90"/>
      <c r="KQZ1147" s="90"/>
      <c r="KRA1147" s="90"/>
      <c r="KRB1147" s="90"/>
      <c r="KRC1147" s="90"/>
      <c r="KRD1147" s="90"/>
      <c r="KRE1147" s="90"/>
      <c r="KRF1147" s="90"/>
      <c r="KRG1147" s="90"/>
      <c r="KRH1147" s="90"/>
      <c r="KRI1147" s="90"/>
      <c r="KRJ1147" s="90"/>
      <c r="KRK1147" s="90"/>
      <c r="KRL1147" s="90"/>
      <c r="KRM1147" s="90"/>
      <c r="KRN1147" s="90"/>
      <c r="KRO1147" s="90"/>
      <c r="KRP1147" s="90"/>
      <c r="KRQ1147" s="90"/>
      <c r="KRR1147" s="90"/>
      <c r="KRS1147" s="90"/>
      <c r="KRT1147" s="90"/>
      <c r="KRU1147" s="90"/>
      <c r="KRV1147" s="90"/>
      <c r="KRW1147" s="90"/>
      <c r="KRX1147" s="90"/>
      <c r="KRY1147" s="90"/>
      <c r="KRZ1147" s="90"/>
      <c r="KSA1147" s="90"/>
      <c r="KSB1147" s="90"/>
      <c r="KSC1147" s="90"/>
      <c r="KSD1147" s="90"/>
      <c r="KSE1147" s="90"/>
      <c r="KSF1147" s="90"/>
      <c r="KSG1147" s="90"/>
      <c r="KSH1147" s="90"/>
      <c r="KSI1147" s="90"/>
      <c r="KSJ1147" s="90"/>
      <c r="KSK1147" s="90"/>
      <c r="KSL1147" s="90"/>
      <c r="KSM1147" s="90"/>
      <c r="KSN1147" s="90"/>
      <c r="KSO1147" s="90"/>
      <c r="KSP1147" s="90"/>
      <c r="KSQ1147" s="90"/>
      <c r="KSR1147" s="90"/>
      <c r="KSS1147" s="90"/>
      <c r="KST1147" s="90"/>
      <c r="KSU1147" s="90"/>
      <c r="KSV1147" s="90"/>
      <c r="KSW1147" s="90"/>
      <c r="KSX1147" s="90"/>
      <c r="KSY1147" s="90"/>
      <c r="KSZ1147" s="90"/>
      <c r="KTA1147" s="90"/>
      <c r="KTB1147" s="90"/>
      <c r="KTC1147" s="90"/>
      <c r="KTD1147" s="90"/>
      <c r="KTE1147" s="90"/>
      <c r="KTF1147" s="90"/>
      <c r="KTG1147" s="90"/>
      <c r="KTH1147" s="90"/>
      <c r="KTI1147" s="90"/>
      <c r="KTJ1147" s="90"/>
      <c r="KTK1147" s="90"/>
      <c r="KTL1147" s="90"/>
      <c r="KTM1147" s="90"/>
      <c r="KTN1147" s="90"/>
      <c r="KTO1147" s="90"/>
      <c r="KTP1147" s="90"/>
      <c r="KTQ1147" s="90"/>
      <c r="KTR1147" s="90"/>
      <c r="KTS1147" s="90"/>
      <c r="KTT1147" s="90"/>
      <c r="KTU1147" s="90"/>
      <c r="KTV1147" s="90"/>
      <c r="KTW1147" s="90"/>
      <c r="KTX1147" s="90"/>
      <c r="KTY1147" s="90"/>
      <c r="KTZ1147" s="90"/>
      <c r="KUA1147" s="90"/>
      <c r="KUB1147" s="90"/>
      <c r="KUC1147" s="90"/>
      <c r="KUD1147" s="90"/>
      <c r="KUE1147" s="90"/>
      <c r="KUF1147" s="90"/>
      <c r="KUG1147" s="90"/>
      <c r="KUH1147" s="90"/>
      <c r="KUI1147" s="90"/>
      <c r="KUJ1147" s="90"/>
      <c r="KUK1147" s="90"/>
      <c r="KUL1147" s="90"/>
      <c r="KUM1147" s="90"/>
      <c r="KUN1147" s="90"/>
      <c r="KUO1147" s="90"/>
      <c r="KUP1147" s="90"/>
      <c r="KUQ1147" s="90"/>
      <c r="KUR1147" s="90"/>
      <c r="KUS1147" s="90"/>
      <c r="KUT1147" s="90"/>
      <c r="KUU1147" s="90"/>
      <c r="KUV1147" s="90"/>
      <c r="KUW1147" s="90"/>
      <c r="KUX1147" s="90"/>
      <c r="KUY1147" s="90"/>
      <c r="KUZ1147" s="90"/>
      <c r="KVA1147" s="90"/>
      <c r="KVB1147" s="90"/>
      <c r="KVC1147" s="90"/>
      <c r="KVD1147" s="90"/>
      <c r="KVE1147" s="90"/>
      <c r="KVF1147" s="90"/>
      <c r="KVG1147" s="90"/>
      <c r="KVH1147" s="90"/>
      <c r="KVI1147" s="90"/>
      <c r="KVJ1147" s="90"/>
      <c r="KVK1147" s="90"/>
      <c r="KVL1147" s="90"/>
      <c r="KVM1147" s="90"/>
      <c r="KVN1147" s="90"/>
      <c r="KVO1147" s="90"/>
      <c r="KVP1147" s="90"/>
      <c r="KVQ1147" s="90"/>
      <c r="KVR1147" s="90"/>
      <c r="KVS1147" s="90"/>
      <c r="KVT1147" s="90"/>
      <c r="KVU1147" s="90"/>
      <c r="KVV1147" s="90"/>
      <c r="KVW1147" s="90"/>
      <c r="KVX1147" s="90"/>
      <c r="KVY1147" s="90"/>
      <c r="KVZ1147" s="90"/>
      <c r="KWA1147" s="90"/>
      <c r="KWB1147" s="90"/>
      <c r="KWC1147" s="90"/>
      <c r="KWD1147" s="90"/>
      <c r="KWE1147" s="90"/>
      <c r="KWF1147" s="90"/>
      <c r="KWG1147" s="90"/>
      <c r="KWH1147" s="90"/>
      <c r="KWI1147" s="90"/>
      <c r="KWJ1147" s="90"/>
      <c r="KWK1147" s="90"/>
      <c r="KWL1147" s="90"/>
      <c r="KWM1147" s="90"/>
      <c r="KWN1147" s="90"/>
      <c r="KWO1147" s="90"/>
      <c r="KWP1147" s="90"/>
      <c r="KWQ1147" s="90"/>
      <c r="KWR1147" s="90"/>
      <c r="KWS1147" s="90"/>
      <c r="KWT1147" s="90"/>
      <c r="KWU1147" s="90"/>
      <c r="KWV1147" s="90"/>
      <c r="KWW1147" s="90"/>
      <c r="KWX1147" s="90"/>
      <c r="KWY1147" s="90"/>
      <c r="KWZ1147" s="90"/>
      <c r="KXA1147" s="90"/>
      <c r="KXB1147" s="90"/>
      <c r="KXC1147" s="90"/>
      <c r="KXD1147" s="90"/>
      <c r="KXE1147" s="90"/>
      <c r="KXF1147" s="90"/>
      <c r="KXG1147" s="90"/>
      <c r="KXH1147" s="90"/>
      <c r="KXI1147" s="90"/>
      <c r="KXJ1147" s="90"/>
      <c r="KXK1147" s="90"/>
      <c r="KXL1147" s="90"/>
      <c r="KXM1147" s="90"/>
      <c r="KXN1147" s="90"/>
      <c r="KXO1147" s="90"/>
      <c r="KXP1147" s="90"/>
      <c r="KXQ1147" s="90"/>
      <c r="KXR1147" s="90"/>
      <c r="KXS1147" s="90"/>
      <c r="KXT1147" s="90"/>
      <c r="KXU1147" s="90"/>
      <c r="KXV1147" s="90"/>
      <c r="KXW1147" s="90"/>
      <c r="KXX1147" s="90"/>
      <c r="KXY1147" s="90"/>
      <c r="KXZ1147" s="90"/>
      <c r="KYA1147" s="90"/>
      <c r="KYB1147" s="90"/>
      <c r="KYC1147" s="90"/>
      <c r="KYD1147" s="90"/>
      <c r="KYE1147" s="90"/>
      <c r="KYF1147" s="90"/>
      <c r="KYG1147" s="90"/>
      <c r="KYH1147" s="90"/>
      <c r="KYI1147" s="90"/>
      <c r="KYJ1147" s="90"/>
      <c r="KYK1147" s="90"/>
      <c r="KYL1147" s="90"/>
      <c r="KYM1147" s="90"/>
      <c r="KYN1147" s="90"/>
      <c r="KYO1147" s="90"/>
      <c r="KYP1147" s="90"/>
      <c r="KYQ1147" s="90"/>
      <c r="KYR1147" s="90"/>
      <c r="KYS1147" s="90"/>
      <c r="KYT1147" s="90"/>
      <c r="KYU1147" s="90"/>
      <c r="KYV1147" s="90"/>
      <c r="KYW1147" s="90"/>
      <c r="KYX1147" s="90"/>
      <c r="KYY1147" s="90"/>
      <c r="KYZ1147" s="90"/>
      <c r="KZA1147" s="90"/>
      <c r="KZB1147" s="90"/>
      <c r="KZC1147" s="90"/>
      <c r="KZD1147" s="90"/>
      <c r="KZE1147" s="90"/>
      <c r="KZF1147" s="90"/>
      <c r="KZG1147" s="90"/>
      <c r="KZH1147" s="90"/>
      <c r="KZI1147" s="90"/>
      <c r="KZJ1147" s="90"/>
      <c r="KZK1147" s="90"/>
      <c r="KZL1147" s="90"/>
      <c r="KZM1147" s="90"/>
      <c r="KZN1147" s="90"/>
      <c r="KZO1147" s="90"/>
      <c r="KZP1147" s="90"/>
      <c r="KZQ1147" s="90"/>
      <c r="KZR1147" s="90"/>
      <c r="KZS1147" s="90"/>
      <c r="KZT1147" s="90"/>
      <c r="KZU1147" s="90"/>
      <c r="KZV1147" s="90"/>
      <c r="KZW1147" s="90"/>
      <c r="KZX1147" s="90"/>
      <c r="KZY1147" s="90"/>
      <c r="KZZ1147" s="90"/>
      <c r="LAA1147" s="90"/>
      <c r="LAB1147" s="90"/>
      <c r="LAC1147" s="90"/>
      <c r="LAD1147" s="90"/>
      <c r="LAE1147" s="90"/>
      <c r="LAF1147" s="90"/>
      <c r="LAG1147" s="90"/>
      <c r="LAH1147" s="90"/>
      <c r="LAI1147" s="90"/>
      <c r="LAJ1147" s="90"/>
      <c r="LAK1147" s="90"/>
      <c r="LAL1147" s="90"/>
      <c r="LAM1147" s="90"/>
      <c r="LAN1147" s="90"/>
      <c r="LAO1147" s="90"/>
      <c r="LAP1147" s="90"/>
      <c r="LAQ1147" s="90"/>
      <c r="LAR1147" s="90"/>
      <c r="LAS1147" s="90"/>
      <c r="LAT1147" s="90"/>
      <c r="LAU1147" s="90"/>
      <c r="LAV1147" s="90"/>
      <c r="LAW1147" s="90"/>
      <c r="LAX1147" s="90"/>
      <c r="LAY1147" s="90"/>
      <c r="LAZ1147" s="90"/>
      <c r="LBA1147" s="90"/>
      <c r="LBB1147" s="90"/>
      <c r="LBC1147" s="90"/>
      <c r="LBD1147" s="90"/>
      <c r="LBE1147" s="90"/>
      <c r="LBF1147" s="90"/>
      <c r="LBG1147" s="90"/>
      <c r="LBH1147" s="90"/>
      <c r="LBI1147" s="90"/>
      <c r="LBJ1147" s="90"/>
      <c r="LBK1147" s="90"/>
      <c r="LBL1147" s="90"/>
      <c r="LBM1147" s="90"/>
      <c r="LBN1147" s="90"/>
      <c r="LBO1147" s="90"/>
      <c r="LBP1147" s="90"/>
      <c r="LBQ1147" s="90"/>
      <c r="LBR1147" s="90"/>
      <c r="LBS1147" s="90"/>
      <c r="LBT1147" s="90"/>
      <c r="LBU1147" s="90"/>
      <c r="LBV1147" s="90"/>
      <c r="LBW1147" s="90"/>
      <c r="LBX1147" s="90"/>
      <c r="LBY1147" s="90"/>
      <c r="LBZ1147" s="90"/>
      <c r="LCA1147" s="90"/>
      <c r="LCB1147" s="90"/>
      <c r="LCC1147" s="90"/>
      <c r="LCD1147" s="90"/>
      <c r="LCE1147" s="90"/>
      <c r="LCF1147" s="90"/>
      <c r="LCG1147" s="90"/>
      <c r="LCH1147" s="90"/>
      <c r="LCI1147" s="90"/>
      <c r="LCJ1147" s="90"/>
      <c r="LCK1147" s="90"/>
      <c r="LCL1147" s="90"/>
      <c r="LCM1147" s="90"/>
      <c r="LCN1147" s="90"/>
      <c r="LCO1147" s="90"/>
      <c r="LCP1147" s="90"/>
      <c r="LCQ1147" s="90"/>
      <c r="LCR1147" s="90"/>
      <c r="LCS1147" s="90"/>
      <c r="LCT1147" s="90"/>
      <c r="LCU1147" s="90"/>
      <c r="LCV1147" s="90"/>
      <c r="LCW1147" s="90"/>
      <c r="LCX1147" s="90"/>
      <c r="LCY1147" s="90"/>
      <c r="LCZ1147" s="90"/>
      <c r="LDA1147" s="90"/>
      <c r="LDB1147" s="90"/>
      <c r="LDC1147" s="90"/>
      <c r="LDD1147" s="90"/>
      <c r="LDE1147" s="90"/>
      <c r="LDF1147" s="90"/>
      <c r="LDG1147" s="90"/>
      <c r="LDH1147" s="90"/>
      <c r="LDI1147" s="90"/>
      <c r="LDJ1147" s="90"/>
      <c r="LDK1147" s="90"/>
      <c r="LDL1147" s="90"/>
      <c r="LDM1147" s="90"/>
      <c r="LDN1147" s="90"/>
      <c r="LDO1147" s="90"/>
      <c r="LDP1147" s="90"/>
      <c r="LDQ1147" s="90"/>
      <c r="LDR1147" s="90"/>
      <c r="LDS1147" s="90"/>
      <c r="LDT1147" s="90"/>
      <c r="LDU1147" s="90"/>
      <c r="LDV1147" s="90"/>
      <c r="LDW1147" s="90"/>
      <c r="LDX1147" s="90"/>
      <c r="LDY1147" s="90"/>
      <c r="LDZ1147" s="90"/>
      <c r="LEA1147" s="90"/>
      <c r="LEB1147" s="90"/>
      <c r="LEC1147" s="90"/>
      <c r="LED1147" s="90"/>
      <c r="LEE1147" s="90"/>
      <c r="LEF1147" s="90"/>
      <c r="LEG1147" s="90"/>
      <c r="LEH1147" s="90"/>
      <c r="LEI1147" s="90"/>
      <c r="LEJ1147" s="90"/>
      <c r="LEK1147" s="90"/>
      <c r="LEL1147" s="90"/>
      <c r="LEM1147" s="90"/>
      <c r="LEN1147" s="90"/>
      <c r="LEO1147" s="90"/>
      <c r="LEP1147" s="90"/>
      <c r="LEQ1147" s="90"/>
      <c r="LER1147" s="90"/>
      <c r="LES1147" s="90"/>
      <c r="LET1147" s="90"/>
      <c r="LEU1147" s="90"/>
      <c r="LEV1147" s="90"/>
      <c r="LEW1147" s="90"/>
      <c r="LEX1147" s="90"/>
      <c r="LEY1147" s="90"/>
      <c r="LEZ1147" s="90"/>
      <c r="LFA1147" s="90"/>
      <c r="LFB1147" s="90"/>
      <c r="LFC1147" s="90"/>
      <c r="LFD1147" s="90"/>
      <c r="LFE1147" s="90"/>
      <c r="LFF1147" s="90"/>
      <c r="LFG1147" s="90"/>
      <c r="LFH1147" s="90"/>
      <c r="LFI1147" s="90"/>
      <c r="LFJ1147" s="90"/>
      <c r="LFK1147" s="90"/>
      <c r="LFL1147" s="90"/>
      <c r="LFM1147" s="90"/>
      <c r="LFN1147" s="90"/>
      <c r="LFO1147" s="90"/>
      <c r="LFP1147" s="90"/>
      <c r="LFQ1147" s="90"/>
      <c r="LFR1147" s="90"/>
      <c r="LFS1147" s="90"/>
      <c r="LFT1147" s="90"/>
      <c r="LFU1147" s="90"/>
      <c r="LFV1147" s="90"/>
      <c r="LFW1147" s="90"/>
      <c r="LFX1147" s="90"/>
      <c r="LFY1147" s="90"/>
      <c r="LFZ1147" s="90"/>
      <c r="LGA1147" s="90"/>
      <c r="LGB1147" s="90"/>
      <c r="LGC1147" s="90"/>
      <c r="LGD1147" s="90"/>
      <c r="LGE1147" s="90"/>
      <c r="LGF1147" s="90"/>
      <c r="LGG1147" s="90"/>
      <c r="LGH1147" s="90"/>
      <c r="LGI1147" s="90"/>
      <c r="LGJ1147" s="90"/>
      <c r="LGK1147" s="90"/>
      <c r="LGL1147" s="90"/>
      <c r="LGM1147" s="90"/>
      <c r="LGN1147" s="90"/>
      <c r="LGO1147" s="90"/>
      <c r="LGP1147" s="90"/>
      <c r="LGQ1147" s="90"/>
      <c r="LGR1147" s="90"/>
      <c r="LGS1147" s="90"/>
      <c r="LGT1147" s="90"/>
      <c r="LGU1147" s="90"/>
      <c r="LGV1147" s="90"/>
      <c r="LGW1147" s="90"/>
      <c r="LGX1147" s="90"/>
      <c r="LGY1147" s="90"/>
      <c r="LGZ1147" s="90"/>
      <c r="LHA1147" s="90"/>
      <c r="LHB1147" s="90"/>
      <c r="LHC1147" s="90"/>
      <c r="LHD1147" s="90"/>
      <c r="LHE1147" s="90"/>
      <c r="LHF1147" s="90"/>
      <c r="LHG1147" s="90"/>
      <c r="LHH1147" s="90"/>
      <c r="LHI1147" s="90"/>
      <c r="LHJ1147" s="90"/>
      <c r="LHK1147" s="90"/>
      <c r="LHL1147" s="90"/>
      <c r="LHM1147" s="90"/>
      <c r="LHN1147" s="90"/>
      <c r="LHO1147" s="90"/>
      <c r="LHP1147" s="90"/>
      <c r="LHQ1147" s="90"/>
      <c r="LHR1147" s="90"/>
      <c r="LHS1147" s="90"/>
      <c r="LHT1147" s="90"/>
      <c r="LHU1147" s="90"/>
      <c r="LHV1147" s="90"/>
      <c r="LHW1147" s="90"/>
      <c r="LHX1147" s="90"/>
      <c r="LHY1147" s="90"/>
      <c r="LHZ1147" s="90"/>
      <c r="LIA1147" s="90"/>
      <c r="LIB1147" s="90"/>
      <c r="LIC1147" s="90"/>
      <c r="LID1147" s="90"/>
      <c r="LIE1147" s="90"/>
      <c r="LIF1147" s="90"/>
      <c r="LIG1147" s="90"/>
      <c r="LIH1147" s="90"/>
      <c r="LII1147" s="90"/>
      <c r="LIJ1147" s="90"/>
      <c r="LIK1147" s="90"/>
      <c r="LIL1147" s="90"/>
      <c r="LIM1147" s="90"/>
      <c r="LIN1147" s="90"/>
      <c r="LIO1147" s="90"/>
      <c r="LIP1147" s="90"/>
      <c r="LIQ1147" s="90"/>
      <c r="LIR1147" s="90"/>
      <c r="LIS1147" s="90"/>
      <c r="LIT1147" s="90"/>
      <c r="LIU1147" s="90"/>
      <c r="LIV1147" s="90"/>
      <c r="LIW1147" s="90"/>
      <c r="LIX1147" s="90"/>
      <c r="LIY1147" s="90"/>
      <c r="LIZ1147" s="90"/>
      <c r="LJA1147" s="90"/>
      <c r="LJB1147" s="90"/>
      <c r="LJC1147" s="90"/>
      <c r="LJD1147" s="90"/>
      <c r="LJE1147" s="90"/>
      <c r="LJF1147" s="90"/>
      <c r="LJG1147" s="90"/>
      <c r="LJH1147" s="90"/>
      <c r="LJI1147" s="90"/>
      <c r="LJJ1147" s="90"/>
      <c r="LJK1147" s="90"/>
      <c r="LJL1147" s="90"/>
      <c r="LJM1147" s="90"/>
      <c r="LJN1147" s="90"/>
      <c r="LJO1147" s="90"/>
      <c r="LJP1147" s="90"/>
      <c r="LJQ1147" s="90"/>
      <c r="LJR1147" s="90"/>
      <c r="LJS1147" s="90"/>
      <c r="LJT1147" s="90"/>
      <c r="LJU1147" s="90"/>
      <c r="LJV1147" s="90"/>
      <c r="LJW1147" s="90"/>
      <c r="LJX1147" s="90"/>
      <c r="LJY1147" s="90"/>
      <c r="LJZ1147" s="90"/>
      <c r="LKA1147" s="90"/>
      <c r="LKB1147" s="90"/>
      <c r="LKC1147" s="90"/>
      <c r="LKD1147" s="90"/>
      <c r="LKE1147" s="90"/>
      <c r="LKF1147" s="90"/>
      <c r="LKG1147" s="90"/>
      <c r="LKH1147" s="90"/>
      <c r="LKI1147" s="90"/>
      <c r="LKJ1147" s="90"/>
      <c r="LKK1147" s="90"/>
      <c r="LKL1147" s="90"/>
      <c r="LKM1147" s="90"/>
      <c r="LKN1147" s="90"/>
      <c r="LKO1147" s="90"/>
      <c r="LKP1147" s="90"/>
      <c r="LKQ1147" s="90"/>
      <c r="LKR1147" s="90"/>
      <c r="LKS1147" s="90"/>
      <c r="LKT1147" s="90"/>
      <c r="LKU1147" s="90"/>
      <c r="LKV1147" s="90"/>
      <c r="LKW1147" s="90"/>
      <c r="LKX1147" s="90"/>
      <c r="LKY1147" s="90"/>
      <c r="LKZ1147" s="90"/>
      <c r="LLA1147" s="90"/>
      <c r="LLB1147" s="90"/>
      <c r="LLC1147" s="90"/>
      <c r="LLD1147" s="90"/>
      <c r="LLE1147" s="90"/>
      <c r="LLF1147" s="90"/>
      <c r="LLG1147" s="90"/>
      <c r="LLH1147" s="90"/>
      <c r="LLI1147" s="90"/>
      <c r="LLJ1147" s="90"/>
      <c r="LLK1147" s="90"/>
      <c r="LLL1147" s="90"/>
      <c r="LLM1147" s="90"/>
      <c r="LLN1147" s="90"/>
      <c r="LLO1147" s="90"/>
      <c r="LLP1147" s="90"/>
      <c r="LLQ1147" s="90"/>
      <c r="LLR1147" s="90"/>
      <c r="LLS1147" s="90"/>
      <c r="LLT1147" s="90"/>
      <c r="LLU1147" s="90"/>
      <c r="LLV1147" s="90"/>
      <c r="LLW1147" s="90"/>
      <c r="LLX1147" s="90"/>
      <c r="LLY1147" s="90"/>
      <c r="LLZ1147" s="90"/>
      <c r="LMA1147" s="90"/>
      <c r="LMB1147" s="90"/>
      <c r="LMC1147" s="90"/>
      <c r="LMD1147" s="90"/>
      <c r="LME1147" s="90"/>
      <c r="LMF1147" s="90"/>
      <c r="LMG1147" s="90"/>
      <c r="LMH1147" s="90"/>
      <c r="LMI1147" s="90"/>
      <c r="LMJ1147" s="90"/>
      <c r="LMK1147" s="90"/>
      <c r="LML1147" s="90"/>
      <c r="LMM1147" s="90"/>
      <c r="LMN1147" s="90"/>
      <c r="LMO1147" s="90"/>
      <c r="LMP1147" s="90"/>
      <c r="LMQ1147" s="90"/>
      <c r="LMR1147" s="90"/>
      <c r="LMS1147" s="90"/>
      <c r="LMT1147" s="90"/>
      <c r="LMU1147" s="90"/>
      <c r="LMV1147" s="90"/>
      <c r="LMW1147" s="90"/>
      <c r="LMX1147" s="90"/>
      <c r="LMY1147" s="90"/>
      <c r="LMZ1147" s="90"/>
      <c r="LNA1147" s="90"/>
      <c r="LNB1147" s="90"/>
      <c r="LNC1147" s="90"/>
      <c r="LND1147" s="90"/>
      <c r="LNE1147" s="90"/>
      <c r="LNF1147" s="90"/>
      <c r="LNG1147" s="90"/>
      <c r="LNH1147" s="90"/>
      <c r="LNI1147" s="90"/>
      <c r="LNJ1147" s="90"/>
      <c r="LNK1147" s="90"/>
      <c r="LNL1147" s="90"/>
      <c r="LNM1147" s="90"/>
      <c r="LNN1147" s="90"/>
      <c r="LNO1147" s="90"/>
      <c r="LNP1147" s="90"/>
      <c r="LNQ1147" s="90"/>
      <c r="LNR1147" s="90"/>
      <c r="LNS1147" s="90"/>
      <c r="LNT1147" s="90"/>
      <c r="LNU1147" s="90"/>
      <c r="LNV1147" s="90"/>
      <c r="LNW1147" s="90"/>
      <c r="LNX1147" s="90"/>
      <c r="LNY1147" s="90"/>
      <c r="LNZ1147" s="90"/>
      <c r="LOA1147" s="90"/>
      <c r="LOB1147" s="90"/>
      <c r="LOC1147" s="90"/>
      <c r="LOD1147" s="90"/>
      <c r="LOE1147" s="90"/>
      <c r="LOF1147" s="90"/>
      <c r="LOG1147" s="90"/>
      <c r="LOH1147" s="90"/>
      <c r="LOI1147" s="90"/>
      <c r="LOJ1147" s="90"/>
      <c r="LOK1147" s="90"/>
      <c r="LOL1147" s="90"/>
      <c r="LOM1147" s="90"/>
      <c r="LON1147" s="90"/>
      <c r="LOO1147" s="90"/>
      <c r="LOP1147" s="90"/>
      <c r="LOQ1147" s="90"/>
      <c r="LOR1147" s="90"/>
      <c r="LOS1147" s="90"/>
      <c r="LOT1147" s="90"/>
      <c r="LOU1147" s="90"/>
      <c r="LOV1147" s="90"/>
      <c r="LOW1147" s="90"/>
      <c r="LOX1147" s="90"/>
      <c r="LOY1147" s="90"/>
      <c r="LOZ1147" s="90"/>
      <c r="LPA1147" s="90"/>
      <c r="LPB1147" s="90"/>
      <c r="LPC1147" s="90"/>
      <c r="LPD1147" s="90"/>
      <c r="LPE1147" s="90"/>
      <c r="LPF1147" s="90"/>
      <c r="LPG1147" s="90"/>
      <c r="LPH1147" s="90"/>
      <c r="LPI1147" s="90"/>
      <c r="LPJ1147" s="90"/>
      <c r="LPK1147" s="90"/>
      <c r="LPL1147" s="90"/>
      <c r="LPM1147" s="90"/>
      <c r="LPN1147" s="90"/>
      <c r="LPO1147" s="90"/>
      <c r="LPP1147" s="90"/>
      <c r="LPQ1147" s="90"/>
      <c r="LPR1147" s="90"/>
      <c r="LPS1147" s="90"/>
      <c r="LPT1147" s="90"/>
      <c r="LPU1147" s="90"/>
      <c r="LPV1147" s="90"/>
      <c r="LPW1147" s="90"/>
      <c r="LPX1147" s="90"/>
      <c r="LPY1147" s="90"/>
      <c r="LPZ1147" s="90"/>
      <c r="LQA1147" s="90"/>
      <c r="LQB1147" s="90"/>
      <c r="LQC1147" s="90"/>
      <c r="LQD1147" s="90"/>
      <c r="LQE1147" s="90"/>
      <c r="LQF1147" s="90"/>
      <c r="LQG1147" s="90"/>
      <c r="LQH1147" s="90"/>
      <c r="LQI1147" s="90"/>
      <c r="LQJ1147" s="90"/>
      <c r="LQK1147" s="90"/>
      <c r="LQL1147" s="90"/>
      <c r="LQM1147" s="90"/>
      <c r="LQN1147" s="90"/>
      <c r="LQO1147" s="90"/>
      <c r="LQP1147" s="90"/>
      <c r="LQQ1147" s="90"/>
      <c r="LQR1147" s="90"/>
      <c r="LQS1147" s="90"/>
      <c r="LQT1147" s="90"/>
      <c r="LQU1147" s="90"/>
      <c r="LQV1147" s="90"/>
      <c r="LQW1147" s="90"/>
      <c r="LQX1147" s="90"/>
      <c r="LQY1147" s="90"/>
      <c r="LQZ1147" s="90"/>
      <c r="LRA1147" s="90"/>
      <c r="LRB1147" s="90"/>
      <c r="LRC1147" s="90"/>
      <c r="LRD1147" s="90"/>
      <c r="LRE1147" s="90"/>
      <c r="LRF1147" s="90"/>
      <c r="LRG1147" s="90"/>
      <c r="LRH1147" s="90"/>
      <c r="LRI1147" s="90"/>
      <c r="LRJ1147" s="90"/>
      <c r="LRK1147" s="90"/>
      <c r="LRL1147" s="90"/>
      <c r="LRM1147" s="90"/>
      <c r="LRN1147" s="90"/>
      <c r="LRO1147" s="90"/>
      <c r="LRP1147" s="90"/>
      <c r="LRQ1147" s="90"/>
      <c r="LRR1147" s="90"/>
      <c r="LRS1147" s="90"/>
      <c r="LRT1147" s="90"/>
      <c r="LRU1147" s="90"/>
      <c r="LRV1147" s="90"/>
      <c r="LRW1147" s="90"/>
      <c r="LRX1147" s="90"/>
      <c r="LRY1147" s="90"/>
      <c r="LRZ1147" s="90"/>
      <c r="LSA1147" s="90"/>
      <c r="LSB1147" s="90"/>
      <c r="LSC1147" s="90"/>
      <c r="LSD1147" s="90"/>
      <c r="LSE1147" s="90"/>
      <c r="LSF1147" s="90"/>
      <c r="LSG1147" s="90"/>
      <c r="LSH1147" s="90"/>
      <c r="LSI1147" s="90"/>
      <c r="LSJ1147" s="90"/>
      <c r="LSK1147" s="90"/>
      <c r="LSL1147" s="90"/>
      <c r="LSM1147" s="90"/>
      <c r="LSN1147" s="90"/>
      <c r="LSO1147" s="90"/>
      <c r="LSP1147" s="90"/>
      <c r="LSQ1147" s="90"/>
      <c r="LSR1147" s="90"/>
      <c r="LSS1147" s="90"/>
      <c r="LST1147" s="90"/>
      <c r="LSU1147" s="90"/>
      <c r="LSV1147" s="90"/>
      <c r="LSW1147" s="90"/>
      <c r="LSX1147" s="90"/>
      <c r="LSY1147" s="90"/>
      <c r="LSZ1147" s="90"/>
      <c r="LTA1147" s="90"/>
      <c r="LTB1147" s="90"/>
      <c r="LTC1147" s="90"/>
      <c r="LTD1147" s="90"/>
      <c r="LTE1147" s="90"/>
      <c r="LTF1147" s="90"/>
      <c r="LTG1147" s="90"/>
      <c r="LTH1147" s="90"/>
      <c r="LTI1147" s="90"/>
      <c r="LTJ1147" s="90"/>
      <c r="LTK1147" s="90"/>
      <c r="LTL1147" s="90"/>
      <c r="LTM1147" s="90"/>
      <c r="LTN1147" s="90"/>
      <c r="LTO1147" s="90"/>
      <c r="LTP1147" s="90"/>
      <c r="LTQ1147" s="90"/>
      <c r="LTR1147" s="90"/>
      <c r="LTS1147" s="90"/>
      <c r="LTT1147" s="90"/>
      <c r="LTU1147" s="90"/>
      <c r="LTV1147" s="90"/>
      <c r="LTW1147" s="90"/>
      <c r="LTX1147" s="90"/>
      <c r="LTY1147" s="90"/>
      <c r="LTZ1147" s="90"/>
      <c r="LUA1147" s="90"/>
      <c r="LUB1147" s="90"/>
      <c r="LUC1147" s="90"/>
      <c r="LUD1147" s="90"/>
      <c r="LUE1147" s="90"/>
      <c r="LUF1147" s="90"/>
      <c r="LUG1147" s="90"/>
      <c r="LUH1147" s="90"/>
      <c r="LUI1147" s="90"/>
      <c r="LUJ1147" s="90"/>
      <c r="LUK1147" s="90"/>
      <c r="LUL1147" s="90"/>
      <c r="LUM1147" s="90"/>
      <c r="LUN1147" s="90"/>
      <c r="LUO1147" s="90"/>
      <c r="LUP1147" s="90"/>
      <c r="LUQ1147" s="90"/>
      <c r="LUR1147" s="90"/>
      <c r="LUS1147" s="90"/>
      <c r="LUT1147" s="90"/>
      <c r="LUU1147" s="90"/>
      <c r="LUV1147" s="90"/>
      <c r="LUW1147" s="90"/>
      <c r="LUX1147" s="90"/>
      <c r="LUY1147" s="90"/>
      <c r="LUZ1147" s="90"/>
      <c r="LVA1147" s="90"/>
      <c r="LVB1147" s="90"/>
      <c r="LVC1147" s="90"/>
      <c r="LVD1147" s="90"/>
      <c r="LVE1147" s="90"/>
      <c r="LVF1147" s="90"/>
      <c r="LVG1147" s="90"/>
      <c r="LVH1147" s="90"/>
      <c r="LVI1147" s="90"/>
      <c r="LVJ1147" s="90"/>
      <c r="LVK1147" s="90"/>
      <c r="LVL1147" s="90"/>
      <c r="LVM1147" s="90"/>
      <c r="LVN1147" s="90"/>
      <c r="LVO1147" s="90"/>
      <c r="LVP1147" s="90"/>
      <c r="LVQ1147" s="90"/>
      <c r="LVR1147" s="90"/>
      <c r="LVS1147" s="90"/>
      <c r="LVT1147" s="90"/>
      <c r="LVU1147" s="90"/>
      <c r="LVV1147" s="90"/>
      <c r="LVW1147" s="90"/>
      <c r="LVX1147" s="90"/>
      <c r="LVY1147" s="90"/>
      <c r="LVZ1147" s="90"/>
      <c r="LWA1147" s="90"/>
      <c r="LWB1147" s="90"/>
      <c r="LWC1147" s="90"/>
      <c r="LWD1147" s="90"/>
      <c r="LWE1147" s="90"/>
      <c r="LWF1147" s="90"/>
      <c r="LWG1147" s="90"/>
      <c r="LWH1147" s="90"/>
      <c r="LWI1147" s="90"/>
      <c r="LWJ1147" s="90"/>
      <c r="LWK1147" s="90"/>
      <c r="LWL1147" s="90"/>
      <c r="LWM1147" s="90"/>
      <c r="LWN1147" s="90"/>
      <c r="LWO1147" s="90"/>
      <c r="LWP1147" s="90"/>
      <c r="LWQ1147" s="90"/>
      <c r="LWR1147" s="90"/>
      <c r="LWS1147" s="90"/>
      <c r="LWT1147" s="90"/>
      <c r="LWU1147" s="90"/>
      <c r="LWV1147" s="90"/>
      <c r="LWW1147" s="90"/>
      <c r="LWX1147" s="90"/>
      <c r="LWY1147" s="90"/>
      <c r="LWZ1147" s="90"/>
      <c r="LXA1147" s="90"/>
      <c r="LXB1147" s="90"/>
      <c r="LXC1147" s="90"/>
      <c r="LXD1147" s="90"/>
      <c r="LXE1147" s="90"/>
      <c r="LXF1147" s="90"/>
      <c r="LXG1147" s="90"/>
      <c r="LXH1147" s="90"/>
      <c r="LXI1147" s="90"/>
      <c r="LXJ1147" s="90"/>
      <c r="LXK1147" s="90"/>
      <c r="LXL1147" s="90"/>
      <c r="LXM1147" s="90"/>
      <c r="LXN1147" s="90"/>
      <c r="LXO1147" s="90"/>
      <c r="LXP1147" s="90"/>
      <c r="LXQ1147" s="90"/>
      <c r="LXR1147" s="90"/>
      <c r="LXS1147" s="90"/>
      <c r="LXT1147" s="90"/>
      <c r="LXU1147" s="90"/>
      <c r="LXV1147" s="90"/>
      <c r="LXW1147" s="90"/>
      <c r="LXX1147" s="90"/>
      <c r="LXY1147" s="90"/>
      <c r="LXZ1147" s="90"/>
      <c r="LYA1147" s="90"/>
      <c r="LYB1147" s="90"/>
      <c r="LYC1147" s="90"/>
      <c r="LYD1147" s="90"/>
      <c r="LYE1147" s="90"/>
      <c r="LYF1147" s="90"/>
      <c r="LYG1147" s="90"/>
      <c r="LYH1147" s="90"/>
      <c r="LYI1147" s="90"/>
      <c r="LYJ1147" s="90"/>
      <c r="LYK1147" s="90"/>
      <c r="LYL1147" s="90"/>
      <c r="LYM1147" s="90"/>
      <c r="LYN1147" s="90"/>
      <c r="LYO1147" s="90"/>
      <c r="LYP1147" s="90"/>
      <c r="LYQ1147" s="90"/>
      <c r="LYR1147" s="90"/>
      <c r="LYS1147" s="90"/>
      <c r="LYT1147" s="90"/>
      <c r="LYU1147" s="90"/>
      <c r="LYV1147" s="90"/>
      <c r="LYW1147" s="90"/>
      <c r="LYX1147" s="90"/>
      <c r="LYY1147" s="90"/>
      <c r="LYZ1147" s="90"/>
      <c r="LZA1147" s="90"/>
      <c r="LZB1147" s="90"/>
      <c r="LZC1147" s="90"/>
      <c r="LZD1147" s="90"/>
      <c r="LZE1147" s="90"/>
      <c r="LZF1147" s="90"/>
      <c r="LZG1147" s="90"/>
      <c r="LZH1147" s="90"/>
      <c r="LZI1147" s="90"/>
      <c r="LZJ1147" s="90"/>
      <c r="LZK1147" s="90"/>
      <c r="LZL1147" s="90"/>
      <c r="LZM1147" s="90"/>
      <c r="LZN1147" s="90"/>
      <c r="LZO1147" s="90"/>
      <c r="LZP1147" s="90"/>
      <c r="LZQ1147" s="90"/>
      <c r="LZR1147" s="90"/>
      <c r="LZS1147" s="90"/>
      <c r="LZT1147" s="90"/>
      <c r="LZU1147" s="90"/>
      <c r="LZV1147" s="90"/>
      <c r="LZW1147" s="90"/>
      <c r="LZX1147" s="90"/>
      <c r="LZY1147" s="90"/>
      <c r="LZZ1147" s="90"/>
      <c r="MAA1147" s="90"/>
      <c r="MAB1147" s="90"/>
      <c r="MAC1147" s="90"/>
      <c r="MAD1147" s="90"/>
      <c r="MAE1147" s="90"/>
      <c r="MAF1147" s="90"/>
      <c r="MAG1147" s="90"/>
      <c r="MAH1147" s="90"/>
      <c r="MAI1147" s="90"/>
      <c r="MAJ1147" s="90"/>
      <c r="MAK1147" s="90"/>
      <c r="MAL1147" s="90"/>
      <c r="MAM1147" s="90"/>
      <c r="MAN1147" s="90"/>
      <c r="MAO1147" s="90"/>
      <c r="MAP1147" s="90"/>
      <c r="MAQ1147" s="90"/>
      <c r="MAR1147" s="90"/>
      <c r="MAS1147" s="90"/>
      <c r="MAT1147" s="90"/>
      <c r="MAU1147" s="90"/>
      <c r="MAV1147" s="90"/>
      <c r="MAW1147" s="90"/>
      <c r="MAX1147" s="90"/>
      <c r="MAY1147" s="90"/>
      <c r="MAZ1147" s="90"/>
      <c r="MBA1147" s="90"/>
      <c r="MBB1147" s="90"/>
      <c r="MBC1147" s="90"/>
      <c r="MBD1147" s="90"/>
      <c r="MBE1147" s="90"/>
      <c r="MBF1147" s="90"/>
      <c r="MBG1147" s="90"/>
      <c r="MBH1147" s="90"/>
      <c r="MBI1147" s="90"/>
      <c r="MBJ1147" s="90"/>
      <c r="MBK1147" s="90"/>
      <c r="MBL1147" s="90"/>
      <c r="MBM1147" s="90"/>
      <c r="MBN1147" s="90"/>
      <c r="MBO1147" s="90"/>
      <c r="MBP1147" s="90"/>
      <c r="MBQ1147" s="90"/>
      <c r="MBR1147" s="90"/>
      <c r="MBS1147" s="90"/>
      <c r="MBT1147" s="90"/>
      <c r="MBU1147" s="90"/>
      <c r="MBV1147" s="90"/>
      <c r="MBW1147" s="90"/>
      <c r="MBX1147" s="90"/>
      <c r="MBY1147" s="90"/>
      <c r="MBZ1147" s="90"/>
      <c r="MCA1147" s="90"/>
      <c r="MCB1147" s="90"/>
      <c r="MCC1147" s="90"/>
      <c r="MCD1147" s="90"/>
      <c r="MCE1147" s="90"/>
      <c r="MCF1147" s="90"/>
      <c r="MCG1147" s="90"/>
      <c r="MCH1147" s="90"/>
      <c r="MCI1147" s="90"/>
      <c r="MCJ1147" s="90"/>
      <c r="MCK1147" s="90"/>
      <c r="MCL1147" s="90"/>
      <c r="MCM1147" s="90"/>
      <c r="MCN1147" s="90"/>
      <c r="MCO1147" s="90"/>
      <c r="MCP1147" s="90"/>
      <c r="MCQ1147" s="90"/>
      <c r="MCR1147" s="90"/>
      <c r="MCS1147" s="90"/>
      <c r="MCT1147" s="90"/>
      <c r="MCU1147" s="90"/>
      <c r="MCV1147" s="90"/>
      <c r="MCW1147" s="90"/>
      <c r="MCX1147" s="90"/>
      <c r="MCY1147" s="90"/>
      <c r="MCZ1147" s="90"/>
      <c r="MDA1147" s="90"/>
      <c r="MDB1147" s="90"/>
      <c r="MDC1147" s="90"/>
      <c r="MDD1147" s="90"/>
      <c r="MDE1147" s="90"/>
      <c r="MDF1147" s="90"/>
      <c r="MDG1147" s="90"/>
      <c r="MDH1147" s="90"/>
      <c r="MDI1147" s="90"/>
      <c r="MDJ1147" s="90"/>
      <c r="MDK1147" s="90"/>
      <c r="MDL1147" s="90"/>
      <c r="MDM1147" s="90"/>
      <c r="MDN1147" s="90"/>
      <c r="MDO1147" s="90"/>
      <c r="MDP1147" s="90"/>
      <c r="MDQ1147" s="90"/>
      <c r="MDR1147" s="90"/>
      <c r="MDS1147" s="90"/>
      <c r="MDT1147" s="90"/>
      <c r="MDU1147" s="90"/>
      <c r="MDV1147" s="90"/>
      <c r="MDW1147" s="90"/>
      <c r="MDX1147" s="90"/>
      <c r="MDY1147" s="90"/>
      <c r="MDZ1147" s="90"/>
      <c r="MEA1147" s="90"/>
      <c r="MEB1147" s="90"/>
      <c r="MEC1147" s="90"/>
      <c r="MED1147" s="90"/>
      <c r="MEE1147" s="90"/>
      <c r="MEF1147" s="90"/>
      <c r="MEG1147" s="90"/>
      <c r="MEH1147" s="90"/>
      <c r="MEI1147" s="90"/>
      <c r="MEJ1147" s="90"/>
      <c r="MEK1147" s="90"/>
      <c r="MEL1147" s="90"/>
      <c r="MEM1147" s="90"/>
      <c r="MEN1147" s="90"/>
      <c r="MEO1147" s="90"/>
      <c r="MEP1147" s="90"/>
      <c r="MEQ1147" s="90"/>
      <c r="MER1147" s="90"/>
      <c r="MES1147" s="90"/>
      <c r="MET1147" s="90"/>
      <c r="MEU1147" s="90"/>
      <c r="MEV1147" s="90"/>
      <c r="MEW1147" s="90"/>
      <c r="MEX1147" s="90"/>
      <c r="MEY1147" s="90"/>
      <c r="MEZ1147" s="90"/>
      <c r="MFA1147" s="90"/>
      <c r="MFB1147" s="90"/>
      <c r="MFC1147" s="90"/>
      <c r="MFD1147" s="90"/>
      <c r="MFE1147" s="90"/>
      <c r="MFF1147" s="90"/>
      <c r="MFG1147" s="90"/>
      <c r="MFH1147" s="90"/>
      <c r="MFI1147" s="90"/>
      <c r="MFJ1147" s="90"/>
      <c r="MFK1147" s="90"/>
      <c r="MFL1147" s="90"/>
      <c r="MFM1147" s="90"/>
      <c r="MFN1147" s="90"/>
      <c r="MFO1147" s="90"/>
      <c r="MFP1147" s="90"/>
      <c r="MFQ1147" s="90"/>
      <c r="MFR1147" s="90"/>
      <c r="MFS1147" s="90"/>
      <c r="MFT1147" s="90"/>
      <c r="MFU1147" s="90"/>
      <c r="MFV1147" s="90"/>
      <c r="MFW1147" s="90"/>
      <c r="MFX1147" s="90"/>
      <c r="MFY1147" s="90"/>
      <c r="MFZ1147" s="90"/>
      <c r="MGA1147" s="90"/>
      <c r="MGB1147" s="90"/>
      <c r="MGC1147" s="90"/>
      <c r="MGD1147" s="90"/>
      <c r="MGE1147" s="90"/>
      <c r="MGF1147" s="90"/>
      <c r="MGG1147" s="90"/>
      <c r="MGH1147" s="90"/>
      <c r="MGI1147" s="90"/>
      <c r="MGJ1147" s="90"/>
      <c r="MGK1147" s="90"/>
      <c r="MGL1147" s="90"/>
      <c r="MGM1147" s="90"/>
      <c r="MGN1147" s="90"/>
      <c r="MGO1147" s="90"/>
      <c r="MGP1147" s="90"/>
      <c r="MGQ1147" s="90"/>
      <c r="MGR1147" s="90"/>
      <c r="MGS1147" s="90"/>
      <c r="MGT1147" s="90"/>
      <c r="MGU1147" s="90"/>
      <c r="MGV1147" s="90"/>
      <c r="MGW1147" s="90"/>
      <c r="MGX1147" s="90"/>
      <c r="MGY1147" s="90"/>
      <c r="MGZ1147" s="90"/>
      <c r="MHA1147" s="90"/>
      <c r="MHB1147" s="90"/>
      <c r="MHC1147" s="90"/>
      <c r="MHD1147" s="90"/>
      <c r="MHE1147" s="90"/>
      <c r="MHF1147" s="90"/>
      <c r="MHG1147" s="90"/>
      <c r="MHH1147" s="90"/>
      <c r="MHI1147" s="90"/>
      <c r="MHJ1147" s="90"/>
      <c r="MHK1147" s="90"/>
      <c r="MHL1147" s="90"/>
      <c r="MHM1147" s="90"/>
      <c r="MHN1147" s="90"/>
      <c r="MHO1147" s="90"/>
      <c r="MHP1147" s="90"/>
      <c r="MHQ1147" s="90"/>
      <c r="MHR1147" s="90"/>
      <c r="MHS1147" s="90"/>
      <c r="MHT1147" s="90"/>
      <c r="MHU1147" s="90"/>
      <c r="MHV1147" s="90"/>
      <c r="MHW1147" s="90"/>
      <c r="MHX1147" s="90"/>
      <c r="MHY1147" s="90"/>
      <c r="MHZ1147" s="90"/>
      <c r="MIA1147" s="90"/>
      <c r="MIB1147" s="90"/>
      <c r="MIC1147" s="90"/>
      <c r="MID1147" s="90"/>
      <c r="MIE1147" s="90"/>
      <c r="MIF1147" s="90"/>
      <c r="MIG1147" s="90"/>
      <c r="MIH1147" s="90"/>
      <c r="MII1147" s="90"/>
      <c r="MIJ1147" s="90"/>
      <c r="MIK1147" s="90"/>
      <c r="MIL1147" s="90"/>
      <c r="MIM1147" s="90"/>
      <c r="MIN1147" s="90"/>
      <c r="MIO1147" s="90"/>
      <c r="MIP1147" s="90"/>
      <c r="MIQ1147" s="90"/>
      <c r="MIR1147" s="90"/>
      <c r="MIS1147" s="90"/>
      <c r="MIT1147" s="90"/>
      <c r="MIU1147" s="90"/>
      <c r="MIV1147" s="90"/>
      <c r="MIW1147" s="90"/>
      <c r="MIX1147" s="90"/>
      <c r="MIY1147" s="90"/>
      <c r="MIZ1147" s="90"/>
      <c r="MJA1147" s="90"/>
      <c r="MJB1147" s="90"/>
      <c r="MJC1147" s="90"/>
      <c r="MJD1147" s="90"/>
      <c r="MJE1147" s="90"/>
      <c r="MJF1147" s="90"/>
      <c r="MJG1147" s="90"/>
      <c r="MJH1147" s="90"/>
      <c r="MJI1147" s="90"/>
      <c r="MJJ1147" s="90"/>
      <c r="MJK1147" s="90"/>
      <c r="MJL1147" s="90"/>
      <c r="MJM1147" s="90"/>
      <c r="MJN1147" s="90"/>
      <c r="MJO1147" s="90"/>
      <c r="MJP1147" s="90"/>
      <c r="MJQ1147" s="90"/>
      <c r="MJR1147" s="90"/>
      <c r="MJS1147" s="90"/>
      <c r="MJT1147" s="90"/>
      <c r="MJU1147" s="90"/>
      <c r="MJV1147" s="90"/>
      <c r="MJW1147" s="90"/>
      <c r="MJX1147" s="90"/>
      <c r="MJY1147" s="90"/>
      <c r="MJZ1147" s="90"/>
      <c r="MKA1147" s="90"/>
      <c r="MKB1147" s="90"/>
      <c r="MKC1147" s="90"/>
      <c r="MKD1147" s="90"/>
      <c r="MKE1147" s="90"/>
      <c r="MKF1147" s="90"/>
      <c r="MKG1147" s="90"/>
      <c r="MKH1147" s="90"/>
      <c r="MKI1147" s="90"/>
      <c r="MKJ1147" s="90"/>
      <c r="MKK1147" s="90"/>
      <c r="MKL1147" s="90"/>
      <c r="MKM1147" s="90"/>
      <c r="MKN1147" s="90"/>
      <c r="MKO1147" s="90"/>
      <c r="MKP1147" s="90"/>
      <c r="MKQ1147" s="90"/>
      <c r="MKR1147" s="90"/>
      <c r="MKS1147" s="90"/>
      <c r="MKT1147" s="90"/>
      <c r="MKU1147" s="90"/>
      <c r="MKV1147" s="90"/>
      <c r="MKW1147" s="90"/>
      <c r="MKX1147" s="90"/>
      <c r="MKY1147" s="90"/>
      <c r="MKZ1147" s="90"/>
      <c r="MLA1147" s="90"/>
      <c r="MLB1147" s="90"/>
      <c r="MLC1147" s="90"/>
      <c r="MLD1147" s="90"/>
      <c r="MLE1147" s="90"/>
      <c r="MLF1147" s="90"/>
      <c r="MLG1147" s="90"/>
      <c r="MLH1147" s="90"/>
      <c r="MLI1147" s="90"/>
      <c r="MLJ1147" s="90"/>
      <c r="MLK1147" s="90"/>
      <c r="MLL1147" s="90"/>
      <c r="MLM1147" s="90"/>
      <c r="MLN1147" s="90"/>
      <c r="MLO1147" s="90"/>
      <c r="MLP1147" s="90"/>
      <c r="MLQ1147" s="90"/>
      <c r="MLR1147" s="90"/>
      <c r="MLS1147" s="90"/>
      <c r="MLT1147" s="90"/>
      <c r="MLU1147" s="90"/>
      <c r="MLV1147" s="90"/>
      <c r="MLW1147" s="90"/>
      <c r="MLX1147" s="90"/>
      <c r="MLY1147" s="90"/>
      <c r="MLZ1147" s="90"/>
      <c r="MMA1147" s="90"/>
      <c r="MMB1147" s="90"/>
      <c r="MMC1147" s="90"/>
      <c r="MMD1147" s="90"/>
      <c r="MME1147" s="90"/>
      <c r="MMF1147" s="90"/>
      <c r="MMG1147" s="90"/>
      <c r="MMH1147" s="90"/>
      <c r="MMI1147" s="90"/>
      <c r="MMJ1147" s="90"/>
      <c r="MMK1147" s="90"/>
      <c r="MML1147" s="90"/>
      <c r="MMM1147" s="90"/>
      <c r="MMN1147" s="90"/>
      <c r="MMO1147" s="90"/>
      <c r="MMP1147" s="90"/>
      <c r="MMQ1147" s="90"/>
      <c r="MMR1147" s="90"/>
      <c r="MMS1147" s="90"/>
      <c r="MMT1147" s="90"/>
      <c r="MMU1147" s="90"/>
      <c r="MMV1147" s="90"/>
      <c r="MMW1147" s="90"/>
      <c r="MMX1147" s="90"/>
      <c r="MMY1147" s="90"/>
      <c r="MMZ1147" s="90"/>
      <c r="MNA1147" s="90"/>
      <c r="MNB1147" s="90"/>
      <c r="MNC1147" s="90"/>
      <c r="MND1147" s="90"/>
      <c r="MNE1147" s="90"/>
      <c r="MNF1147" s="90"/>
      <c r="MNG1147" s="90"/>
      <c r="MNH1147" s="90"/>
      <c r="MNI1147" s="90"/>
      <c r="MNJ1147" s="90"/>
      <c r="MNK1147" s="90"/>
      <c r="MNL1147" s="90"/>
      <c r="MNM1147" s="90"/>
      <c r="MNN1147" s="90"/>
      <c r="MNO1147" s="90"/>
      <c r="MNP1147" s="90"/>
      <c r="MNQ1147" s="90"/>
      <c r="MNR1147" s="90"/>
      <c r="MNS1147" s="90"/>
      <c r="MNT1147" s="90"/>
      <c r="MNU1147" s="90"/>
      <c r="MNV1147" s="90"/>
      <c r="MNW1147" s="90"/>
      <c r="MNX1147" s="90"/>
      <c r="MNY1147" s="90"/>
      <c r="MNZ1147" s="90"/>
      <c r="MOA1147" s="90"/>
      <c r="MOB1147" s="90"/>
      <c r="MOC1147" s="90"/>
      <c r="MOD1147" s="90"/>
      <c r="MOE1147" s="90"/>
      <c r="MOF1147" s="90"/>
      <c r="MOG1147" s="90"/>
      <c r="MOH1147" s="90"/>
      <c r="MOI1147" s="90"/>
      <c r="MOJ1147" s="90"/>
      <c r="MOK1147" s="90"/>
      <c r="MOL1147" s="90"/>
      <c r="MOM1147" s="90"/>
      <c r="MON1147" s="90"/>
      <c r="MOO1147" s="90"/>
      <c r="MOP1147" s="90"/>
      <c r="MOQ1147" s="90"/>
      <c r="MOR1147" s="90"/>
      <c r="MOS1147" s="90"/>
      <c r="MOT1147" s="90"/>
      <c r="MOU1147" s="90"/>
      <c r="MOV1147" s="90"/>
      <c r="MOW1147" s="90"/>
      <c r="MOX1147" s="90"/>
      <c r="MOY1147" s="90"/>
      <c r="MOZ1147" s="90"/>
      <c r="MPA1147" s="90"/>
      <c r="MPB1147" s="90"/>
      <c r="MPC1147" s="90"/>
      <c r="MPD1147" s="90"/>
      <c r="MPE1147" s="90"/>
      <c r="MPF1147" s="90"/>
      <c r="MPG1147" s="90"/>
      <c r="MPH1147" s="90"/>
      <c r="MPI1147" s="90"/>
      <c r="MPJ1147" s="90"/>
      <c r="MPK1147" s="90"/>
      <c r="MPL1147" s="90"/>
      <c r="MPM1147" s="90"/>
      <c r="MPN1147" s="90"/>
      <c r="MPO1147" s="90"/>
      <c r="MPP1147" s="90"/>
      <c r="MPQ1147" s="90"/>
      <c r="MPR1147" s="90"/>
      <c r="MPS1147" s="90"/>
      <c r="MPT1147" s="90"/>
      <c r="MPU1147" s="90"/>
      <c r="MPV1147" s="90"/>
      <c r="MPW1147" s="90"/>
      <c r="MPX1147" s="90"/>
      <c r="MPY1147" s="90"/>
      <c r="MPZ1147" s="90"/>
      <c r="MQA1147" s="90"/>
      <c r="MQB1147" s="90"/>
      <c r="MQC1147" s="90"/>
      <c r="MQD1147" s="90"/>
      <c r="MQE1147" s="90"/>
      <c r="MQF1147" s="90"/>
      <c r="MQG1147" s="90"/>
      <c r="MQH1147" s="90"/>
      <c r="MQI1147" s="90"/>
      <c r="MQJ1147" s="90"/>
      <c r="MQK1147" s="90"/>
      <c r="MQL1147" s="90"/>
      <c r="MQM1147" s="90"/>
      <c r="MQN1147" s="90"/>
      <c r="MQO1147" s="90"/>
      <c r="MQP1147" s="90"/>
      <c r="MQQ1147" s="90"/>
      <c r="MQR1147" s="90"/>
      <c r="MQS1147" s="90"/>
      <c r="MQT1147" s="90"/>
      <c r="MQU1147" s="90"/>
      <c r="MQV1147" s="90"/>
      <c r="MQW1147" s="90"/>
      <c r="MQX1147" s="90"/>
      <c r="MQY1147" s="90"/>
      <c r="MQZ1147" s="90"/>
      <c r="MRA1147" s="90"/>
      <c r="MRB1147" s="90"/>
      <c r="MRC1147" s="90"/>
      <c r="MRD1147" s="90"/>
      <c r="MRE1147" s="90"/>
      <c r="MRF1147" s="90"/>
      <c r="MRG1147" s="90"/>
      <c r="MRH1147" s="90"/>
      <c r="MRI1147" s="90"/>
      <c r="MRJ1147" s="90"/>
      <c r="MRK1147" s="90"/>
      <c r="MRL1147" s="90"/>
      <c r="MRM1147" s="90"/>
      <c r="MRN1147" s="90"/>
      <c r="MRO1147" s="90"/>
      <c r="MRP1147" s="90"/>
      <c r="MRQ1147" s="90"/>
      <c r="MRR1147" s="90"/>
      <c r="MRS1147" s="90"/>
      <c r="MRT1147" s="90"/>
      <c r="MRU1147" s="90"/>
      <c r="MRV1147" s="90"/>
      <c r="MRW1147" s="90"/>
      <c r="MRX1147" s="90"/>
      <c r="MRY1147" s="90"/>
      <c r="MRZ1147" s="90"/>
      <c r="MSA1147" s="90"/>
      <c r="MSB1147" s="90"/>
      <c r="MSC1147" s="90"/>
      <c r="MSD1147" s="90"/>
      <c r="MSE1147" s="90"/>
      <c r="MSF1147" s="90"/>
      <c r="MSG1147" s="90"/>
      <c r="MSH1147" s="90"/>
      <c r="MSI1147" s="90"/>
      <c r="MSJ1147" s="90"/>
      <c r="MSK1147" s="90"/>
      <c r="MSL1147" s="90"/>
      <c r="MSM1147" s="90"/>
      <c r="MSN1147" s="90"/>
      <c r="MSO1147" s="90"/>
      <c r="MSP1147" s="90"/>
      <c r="MSQ1147" s="90"/>
      <c r="MSR1147" s="90"/>
      <c r="MSS1147" s="90"/>
      <c r="MST1147" s="90"/>
      <c r="MSU1147" s="90"/>
      <c r="MSV1147" s="90"/>
      <c r="MSW1147" s="90"/>
      <c r="MSX1147" s="90"/>
      <c r="MSY1147" s="90"/>
      <c r="MSZ1147" s="90"/>
      <c r="MTA1147" s="90"/>
      <c r="MTB1147" s="90"/>
      <c r="MTC1147" s="90"/>
      <c r="MTD1147" s="90"/>
      <c r="MTE1147" s="90"/>
      <c r="MTF1147" s="90"/>
      <c r="MTG1147" s="90"/>
      <c r="MTH1147" s="90"/>
      <c r="MTI1147" s="90"/>
      <c r="MTJ1147" s="90"/>
      <c r="MTK1147" s="90"/>
      <c r="MTL1147" s="90"/>
      <c r="MTM1147" s="90"/>
      <c r="MTN1147" s="90"/>
      <c r="MTO1147" s="90"/>
      <c r="MTP1147" s="90"/>
      <c r="MTQ1147" s="90"/>
      <c r="MTR1147" s="90"/>
      <c r="MTS1147" s="90"/>
      <c r="MTT1147" s="90"/>
      <c r="MTU1147" s="90"/>
      <c r="MTV1147" s="90"/>
      <c r="MTW1147" s="90"/>
      <c r="MTX1147" s="90"/>
      <c r="MTY1147" s="90"/>
      <c r="MTZ1147" s="90"/>
      <c r="MUA1147" s="90"/>
      <c r="MUB1147" s="90"/>
      <c r="MUC1147" s="90"/>
      <c r="MUD1147" s="90"/>
      <c r="MUE1147" s="90"/>
      <c r="MUF1147" s="90"/>
      <c r="MUG1147" s="90"/>
      <c r="MUH1147" s="90"/>
      <c r="MUI1147" s="90"/>
      <c r="MUJ1147" s="90"/>
      <c r="MUK1147" s="90"/>
      <c r="MUL1147" s="90"/>
      <c r="MUM1147" s="90"/>
      <c r="MUN1147" s="90"/>
      <c r="MUO1147" s="90"/>
      <c r="MUP1147" s="90"/>
      <c r="MUQ1147" s="90"/>
      <c r="MUR1147" s="90"/>
      <c r="MUS1147" s="90"/>
      <c r="MUT1147" s="90"/>
      <c r="MUU1147" s="90"/>
      <c r="MUV1147" s="90"/>
      <c r="MUW1147" s="90"/>
      <c r="MUX1147" s="90"/>
      <c r="MUY1147" s="90"/>
      <c r="MUZ1147" s="90"/>
      <c r="MVA1147" s="90"/>
      <c r="MVB1147" s="90"/>
      <c r="MVC1147" s="90"/>
      <c r="MVD1147" s="90"/>
      <c r="MVE1147" s="90"/>
      <c r="MVF1147" s="90"/>
      <c r="MVG1147" s="90"/>
      <c r="MVH1147" s="90"/>
      <c r="MVI1147" s="90"/>
      <c r="MVJ1147" s="90"/>
      <c r="MVK1147" s="90"/>
      <c r="MVL1147" s="90"/>
      <c r="MVM1147" s="90"/>
      <c r="MVN1147" s="90"/>
      <c r="MVO1147" s="90"/>
      <c r="MVP1147" s="90"/>
      <c r="MVQ1147" s="90"/>
      <c r="MVR1147" s="90"/>
      <c r="MVS1147" s="90"/>
      <c r="MVT1147" s="90"/>
      <c r="MVU1147" s="90"/>
      <c r="MVV1147" s="90"/>
      <c r="MVW1147" s="90"/>
      <c r="MVX1147" s="90"/>
      <c r="MVY1147" s="90"/>
      <c r="MVZ1147" s="90"/>
      <c r="MWA1147" s="90"/>
      <c r="MWB1147" s="90"/>
      <c r="MWC1147" s="90"/>
      <c r="MWD1147" s="90"/>
      <c r="MWE1147" s="90"/>
      <c r="MWF1147" s="90"/>
      <c r="MWG1147" s="90"/>
      <c r="MWH1147" s="90"/>
      <c r="MWI1147" s="90"/>
      <c r="MWJ1147" s="90"/>
      <c r="MWK1147" s="90"/>
      <c r="MWL1147" s="90"/>
      <c r="MWM1147" s="90"/>
      <c r="MWN1147" s="90"/>
      <c r="MWO1147" s="90"/>
      <c r="MWP1147" s="90"/>
      <c r="MWQ1147" s="90"/>
      <c r="MWR1147" s="90"/>
      <c r="MWS1147" s="90"/>
      <c r="MWT1147" s="90"/>
      <c r="MWU1147" s="90"/>
      <c r="MWV1147" s="90"/>
      <c r="MWW1147" s="90"/>
      <c r="MWX1147" s="90"/>
      <c r="MWY1147" s="90"/>
      <c r="MWZ1147" s="90"/>
      <c r="MXA1147" s="90"/>
      <c r="MXB1147" s="90"/>
      <c r="MXC1147" s="90"/>
      <c r="MXD1147" s="90"/>
      <c r="MXE1147" s="90"/>
      <c r="MXF1147" s="90"/>
      <c r="MXG1147" s="90"/>
      <c r="MXH1147" s="90"/>
      <c r="MXI1147" s="90"/>
      <c r="MXJ1147" s="90"/>
      <c r="MXK1147" s="90"/>
      <c r="MXL1147" s="90"/>
      <c r="MXM1147" s="90"/>
      <c r="MXN1147" s="90"/>
      <c r="MXO1147" s="90"/>
      <c r="MXP1147" s="90"/>
      <c r="MXQ1147" s="90"/>
      <c r="MXR1147" s="90"/>
      <c r="MXS1147" s="90"/>
      <c r="MXT1147" s="90"/>
      <c r="MXU1147" s="90"/>
      <c r="MXV1147" s="90"/>
      <c r="MXW1147" s="90"/>
      <c r="MXX1147" s="90"/>
      <c r="MXY1147" s="90"/>
      <c r="MXZ1147" s="90"/>
      <c r="MYA1147" s="90"/>
      <c r="MYB1147" s="90"/>
      <c r="MYC1147" s="90"/>
      <c r="MYD1147" s="90"/>
      <c r="MYE1147" s="90"/>
      <c r="MYF1147" s="90"/>
      <c r="MYG1147" s="90"/>
      <c r="MYH1147" s="90"/>
      <c r="MYI1147" s="90"/>
      <c r="MYJ1147" s="90"/>
      <c r="MYK1147" s="90"/>
      <c r="MYL1147" s="90"/>
      <c r="MYM1147" s="90"/>
      <c r="MYN1147" s="90"/>
      <c r="MYO1147" s="90"/>
      <c r="MYP1147" s="90"/>
      <c r="MYQ1147" s="90"/>
      <c r="MYR1147" s="90"/>
      <c r="MYS1147" s="90"/>
      <c r="MYT1147" s="90"/>
      <c r="MYU1147" s="90"/>
      <c r="MYV1147" s="90"/>
      <c r="MYW1147" s="90"/>
      <c r="MYX1147" s="90"/>
      <c r="MYY1147" s="90"/>
      <c r="MYZ1147" s="90"/>
      <c r="MZA1147" s="90"/>
      <c r="MZB1147" s="90"/>
      <c r="MZC1147" s="90"/>
      <c r="MZD1147" s="90"/>
      <c r="MZE1147" s="90"/>
      <c r="MZF1147" s="90"/>
      <c r="MZG1147" s="90"/>
      <c r="MZH1147" s="90"/>
      <c r="MZI1147" s="90"/>
      <c r="MZJ1147" s="90"/>
      <c r="MZK1147" s="90"/>
      <c r="MZL1147" s="90"/>
      <c r="MZM1147" s="90"/>
      <c r="MZN1147" s="90"/>
      <c r="MZO1147" s="90"/>
      <c r="MZP1147" s="90"/>
      <c r="MZQ1147" s="90"/>
      <c r="MZR1147" s="90"/>
      <c r="MZS1147" s="90"/>
      <c r="MZT1147" s="90"/>
      <c r="MZU1147" s="90"/>
      <c r="MZV1147" s="90"/>
      <c r="MZW1147" s="90"/>
      <c r="MZX1147" s="90"/>
      <c r="MZY1147" s="90"/>
      <c r="MZZ1147" s="90"/>
      <c r="NAA1147" s="90"/>
      <c r="NAB1147" s="90"/>
      <c r="NAC1147" s="90"/>
      <c r="NAD1147" s="90"/>
      <c r="NAE1147" s="90"/>
      <c r="NAF1147" s="90"/>
      <c r="NAG1147" s="90"/>
      <c r="NAH1147" s="90"/>
      <c r="NAI1147" s="90"/>
      <c r="NAJ1147" s="90"/>
      <c r="NAK1147" s="90"/>
      <c r="NAL1147" s="90"/>
      <c r="NAM1147" s="90"/>
      <c r="NAN1147" s="90"/>
      <c r="NAO1147" s="90"/>
      <c r="NAP1147" s="90"/>
      <c r="NAQ1147" s="90"/>
      <c r="NAR1147" s="90"/>
      <c r="NAS1147" s="90"/>
      <c r="NAT1147" s="90"/>
      <c r="NAU1147" s="90"/>
      <c r="NAV1147" s="90"/>
      <c r="NAW1147" s="90"/>
      <c r="NAX1147" s="90"/>
      <c r="NAY1147" s="90"/>
      <c r="NAZ1147" s="90"/>
      <c r="NBA1147" s="90"/>
      <c r="NBB1147" s="90"/>
      <c r="NBC1147" s="90"/>
      <c r="NBD1147" s="90"/>
      <c r="NBE1147" s="90"/>
      <c r="NBF1147" s="90"/>
      <c r="NBG1147" s="90"/>
      <c r="NBH1147" s="90"/>
      <c r="NBI1147" s="90"/>
      <c r="NBJ1147" s="90"/>
      <c r="NBK1147" s="90"/>
      <c r="NBL1147" s="90"/>
      <c r="NBM1147" s="90"/>
      <c r="NBN1147" s="90"/>
      <c r="NBO1147" s="90"/>
      <c r="NBP1147" s="90"/>
      <c r="NBQ1147" s="90"/>
      <c r="NBR1147" s="90"/>
      <c r="NBS1147" s="90"/>
      <c r="NBT1147" s="90"/>
      <c r="NBU1147" s="90"/>
      <c r="NBV1147" s="90"/>
      <c r="NBW1147" s="90"/>
      <c r="NBX1147" s="90"/>
      <c r="NBY1147" s="90"/>
      <c r="NBZ1147" s="90"/>
      <c r="NCA1147" s="90"/>
      <c r="NCB1147" s="90"/>
      <c r="NCC1147" s="90"/>
      <c r="NCD1147" s="90"/>
      <c r="NCE1147" s="90"/>
      <c r="NCF1147" s="90"/>
      <c r="NCG1147" s="90"/>
      <c r="NCH1147" s="90"/>
      <c r="NCI1147" s="90"/>
      <c r="NCJ1147" s="90"/>
      <c r="NCK1147" s="90"/>
      <c r="NCL1147" s="90"/>
      <c r="NCM1147" s="90"/>
      <c r="NCN1147" s="90"/>
      <c r="NCO1147" s="90"/>
      <c r="NCP1147" s="90"/>
      <c r="NCQ1147" s="90"/>
      <c r="NCR1147" s="90"/>
      <c r="NCS1147" s="90"/>
      <c r="NCT1147" s="90"/>
      <c r="NCU1147" s="90"/>
      <c r="NCV1147" s="90"/>
      <c r="NCW1147" s="90"/>
      <c r="NCX1147" s="90"/>
      <c r="NCY1147" s="90"/>
      <c r="NCZ1147" s="90"/>
      <c r="NDA1147" s="90"/>
      <c r="NDB1147" s="90"/>
      <c r="NDC1147" s="90"/>
      <c r="NDD1147" s="90"/>
      <c r="NDE1147" s="90"/>
      <c r="NDF1147" s="90"/>
      <c r="NDG1147" s="90"/>
      <c r="NDH1147" s="90"/>
      <c r="NDI1147" s="90"/>
      <c r="NDJ1147" s="90"/>
      <c r="NDK1147" s="90"/>
      <c r="NDL1147" s="90"/>
      <c r="NDM1147" s="90"/>
      <c r="NDN1147" s="90"/>
      <c r="NDO1147" s="90"/>
      <c r="NDP1147" s="90"/>
      <c r="NDQ1147" s="90"/>
      <c r="NDR1147" s="90"/>
      <c r="NDS1147" s="90"/>
      <c r="NDT1147" s="90"/>
      <c r="NDU1147" s="90"/>
      <c r="NDV1147" s="90"/>
      <c r="NDW1147" s="90"/>
      <c r="NDX1147" s="90"/>
      <c r="NDY1147" s="90"/>
      <c r="NDZ1147" s="90"/>
      <c r="NEA1147" s="90"/>
      <c r="NEB1147" s="90"/>
      <c r="NEC1147" s="90"/>
      <c r="NED1147" s="90"/>
      <c r="NEE1147" s="90"/>
      <c r="NEF1147" s="90"/>
      <c r="NEG1147" s="90"/>
      <c r="NEH1147" s="90"/>
      <c r="NEI1147" s="90"/>
      <c r="NEJ1147" s="90"/>
      <c r="NEK1147" s="90"/>
      <c r="NEL1147" s="90"/>
      <c r="NEM1147" s="90"/>
      <c r="NEN1147" s="90"/>
      <c r="NEO1147" s="90"/>
      <c r="NEP1147" s="90"/>
      <c r="NEQ1147" s="90"/>
      <c r="NER1147" s="90"/>
      <c r="NES1147" s="90"/>
      <c r="NET1147" s="90"/>
      <c r="NEU1147" s="90"/>
      <c r="NEV1147" s="90"/>
      <c r="NEW1147" s="90"/>
      <c r="NEX1147" s="90"/>
      <c r="NEY1147" s="90"/>
      <c r="NEZ1147" s="90"/>
      <c r="NFA1147" s="90"/>
      <c r="NFB1147" s="90"/>
      <c r="NFC1147" s="90"/>
      <c r="NFD1147" s="90"/>
      <c r="NFE1147" s="90"/>
      <c r="NFF1147" s="90"/>
      <c r="NFG1147" s="90"/>
      <c r="NFH1147" s="90"/>
      <c r="NFI1147" s="90"/>
      <c r="NFJ1147" s="90"/>
      <c r="NFK1147" s="90"/>
      <c r="NFL1147" s="90"/>
      <c r="NFM1147" s="90"/>
      <c r="NFN1147" s="90"/>
      <c r="NFO1147" s="90"/>
      <c r="NFP1147" s="90"/>
      <c r="NFQ1147" s="90"/>
      <c r="NFR1147" s="90"/>
      <c r="NFS1147" s="90"/>
      <c r="NFT1147" s="90"/>
      <c r="NFU1147" s="90"/>
      <c r="NFV1147" s="90"/>
      <c r="NFW1147" s="90"/>
      <c r="NFX1147" s="90"/>
      <c r="NFY1147" s="90"/>
      <c r="NFZ1147" s="90"/>
      <c r="NGA1147" s="90"/>
      <c r="NGB1147" s="90"/>
      <c r="NGC1147" s="90"/>
      <c r="NGD1147" s="90"/>
      <c r="NGE1147" s="90"/>
      <c r="NGF1147" s="90"/>
      <c r="NGG1147" s="90"/>
      <c r="NGH1147" s="90"/>
      <c r="NGI1147" s="90"/>
      <c r="NGJ1147" s="90"/>
      <c r="NGK1147" s="90"/>
      <c r="NGL1147" s="90"/>
      <c r="NGM1147" s="90"/>
      <c r="NGN1147" s="90"/>
      <c r="NGO1147" s="90"/>
      <c r="NGP1147" s="90"/>
      <c r="NGQ1147" s="90"/>
      <c r="NGR1147" s="90"/>
      <c r="NGS1147" s="90"/>
      <c r="NGT1147" s="90"/>
      <c r="NGU1147" s="90"/>
      <c r="NGV1147" s="90"/>
      <c r="NGW1147" s="90"/>
      <c r="NGX1147" s="90"/>
      <c r="NGY1147" s="90"/>
      <c r="NGZ1147" s="90"/>
      <c r="NHA1147" s="90"/>
      <c r="NHB1147" s="90"/>
      <c r="NHC1147" s="90"/>
      <c r="NHD1147" s="90"/>
      <c r="NHE1147" s="90"/>
      <c r="NHF1147" s="90"/>
      <c r="NHG1147" s="90"/>
      <c r="NHH1147" s="90"/>
      <c r="NHI1147" s="90"/>
      <c r="NHJ1147" s="90"/>
      <c r="NHK1147" s="90"/>
      <c r="NHL1147" s="90"/>
      <c r="NHM1147" s="90"/>
      <c r="NHN1147" s="90"/>
      <c r="NHO1147" s="90"/>
      <c r="NHP1147" s="90"/>
      <c r="NHQ1147" s="90"/>
      <c r="NHR1147" s="90"/>
      <c r="NHS1147" s="90"/>
      <c r="NHT1147" s="90"/>
      <c r="NHU1147" s="90"/>
      <c r="NHV1147" s="90"/>
      <c r="NHW1147" s="90"/>
      <c r="NHX1147" s="90"/>
      <c r="NHY1147" s="90"/>
      <c r="NHZ1147" s="90"/>
      <c r="NIA1147" s="90"/>
      <c r="NIB1147" s="90"/>
      <c r="NIC1147" s="90"/>
      <c r="NID1147" s="90"/>
      <c r="NIE1147" s="90"/>
      <c r="NIF1147" s="90"/>
      <c r="NIG1147" s="90"/>
      <c r="NIH1147" s="90"/>
      <c r="NII1147" s="90"/>
      <c r="NIJ1147" s="90"/>
      <c r="NIK1147" s="90"/>
      <c r="NIL1147" s="90"/>
      <c r="NIM1147" s="90"/>
      <c r="NIN1147" s="90"/>
      <c r="NIO1147" s="90"/>
      <c r="NIP1147" s="90"/>
      <c r="NIQ1147" s="90"/>
      <c r="NIR1147" s="90"/>
      <c r="NIS1147" s="90"/>
      <c r="NIT1147" s="90"/>
      <c r="NIU1147" s="90"/>
      <c r="NIV1147" s="90"/>
      <c r="NIW1147" s="90"/>
      <c r="NIX1147" s="90"/>
      <c r="NIY1147" s="90"/>
      <c r="NIZ1147" s="90"/>
      <c r="NJA1147" s="90"/>
      <c r="NJB1147" s="90"/>
      <c r="NJC1147" s="90"/>
      <c r="NJD1147" s="90"/>
      <c r="NJE1147" s="90"/>
      <c r="NJF1147" s="90"/>
      <c r="NJG1147" s="90"/>
      <c r="NJH1147" s="90"/>
      <c r="NJI1147" s="90"/>
      <c r="NJJ1147" s="90"/>
      <c r="NJK1147" s="90"/>
      <c r="NJL1147" s="90"/>
      <c r="NJM1147" s="90"/>
      <c r="NJN1147" s="90"/>
      <c r="NJO1147" s="90"/>
      <c r="NJP1147" s="90"/>
      <c r="NJQ1147" s="90"/>
      <c r="NJR1147" s="90"/>
      <c r="NJS1147" s="90"/>
      <c r="NJT1147" s="90"/>
      <c r="NJU1147" s="90"/>
      <c r="NJV1147" s="90"/>
      <c r="NJW1147" s="90"/>
      <c r="NJX1147" s="90"/>
      <c r="NJY1147" s="90"/>
      <c r="NJZ1147" s="90"/>
      <c r="NKA1147" s="90"/>
      <c r="NKB1147" s="90"/>
      <c r="NKC1147" s="90"/>
      <c r="NKD1147" s="90"/>
      <c r="NKE1147" s="90"/>
      <c r="NKF1147" s="90"/>
      <c r="NKG1147" s="90"/>
      <c r="NKH1147" s="90"/>
      <c r="NKI1147" s="90"/>
      <c r="NKJ1147" s="90"/>
      <c r="NKK1147" s="90"/>
      <c r="NKL1147" s="90"/>
      <c r="NKM1147" s="90"/>
      <c r="NKN1147" s="90"/>
      <c r="NKO1147" s="90"/>
      <c r="NKP1147" s="90"/>
      <c r="NKQ1147" s="90"/>
      <c r="NKR1147" s="90"/>
      <c r="NKS1147" s="90"/>
      <c r="NKT1147" s="90"/>
      <c r="NKU1147" s="90"/>
      <c r="NKV1147" s="90"/>
      <c r="NKW1147" s="90"/>
      <c r="NKX1147" s="90"/>
      <c r="NKY1147" s="90"/>
      <c r="NKZ1147" s="90"/>
      <c r="NLA1147" s="90"/>
      <c r="NLB1147" s="90"/>
      <c r="NLC1147" s="90"/>
      <c r="NLD1147" s="90"/>
      <c r="NLE1147" s="90"/>
      <c r="NLF1147" s="90"/>
      <c r="NLG1147" s="90"/>
      <c r="NLH1147" s="90"/>
      <c r="NLI1147" s="90"/>
      <c r="NLJ1147" s="90"/>
      <c r="NLK1147" s="90"/>
      <c r="NLL1147" s="90"/>
      <c r="NLM1147" s="90"/>
      <c r="NLN1147" s="90"/>
      <c r="NLO1147" s="90"/>
      <c r="NLP1147" s="90"/>
      <c r="NLQ1147" s="90"/>
      <c r="NLR1147" s="90"/>
      <c r="NLS1147" s="90"/>
      <c r="NLT1147" s="90"/>
      <c r="NLU1147" s="90"/>
      <c r="NLV1147" s="90"/>
      <c r="NLW1147" s="90"/>
      <c r="NLX1147" s="90"/>
      <c r="NLY1147" s="90"/>
      <c r="NLZ1147" s="90"/>
      <c r="NMA1147" s="90"/>
      <c r="NMB1147" s="90"/>
      <c r="NMC1147" s="90"/>
      <c r="NMD1147" s="90"/>
      <c r="NME1147" s="90"/>
      <c r="NMF1147" s="90"/>
      <c r="NMG1147" s="90"/>
      <c r="NMH1147" s="90"/>
      <c r="NMI1147" s="90"/>
      <c r="NMJ1147" s="90"/>
      <c r="NMK1147" s="90"/>
      <c r="NML1147" s="90"/>
      <c r="NMM1147" s="90"/>
      <c r="NMN1147" s="90"/>
      <c r="NMO1147" s="90"/>
      <c r="NMP1147" s="90"/>
      <c r="NMQ1147" s="90"/>
      <c r="NMR1147" s="90"/>
      <c r="NMS1147" s="90"/>
      <c r="NMT1147" s="90"/>
      <c r="NMU1147" s="90"/>
      <c r="NMV1147" s="90"/>
      <c r="NMW1147" s="90"/>
      <c r="NMX1147" s="90"/>
      <c r="NMY1147" s="90"/>
      <c r="NMZ1147" s="90"/>
      <c r="NNA1147" s="90"/>
      <c r="NNB1147" s="90"/>
      <c r="NNC1147" s="90"/>
      <c r="NND1147" s="90"/>
      <c r="NNE1147" s="90"/>
      <c r="NNF1147" s="90"/>
      <c r="NNG1147" s="90"/>
      <c r="NNH1147" s="90"/>
      <c r="NNI1147" s="90"/>
      <c r="NNJ1147" s="90"/>
      <c r="NNK1147" s="90"/>
      <c r="NNL1147" s="90"/>
      <c r="NNM1147" s="90"/>
      <c r="NNN1147" s="90"/>
      <c r="NNO1147" s="90"/>
      <c r="NNP1147" s="90"/>
      <c r="NNQ1147" s="90"/>
      <c r="NNR1147" s="90"/>
      <c r="NNS1147" s="90"/>
      <c r="NNT1147" s="90"/>
      <c r="NNU1147" s="90"/>
      <c r="NNV1147" s="90"/>
      <c r="NNW1147" s="90"/>
      <c r="NNX1147" s="90"/>
      <c r="NNY1147" s="90"/>
      <c r="NNZ1147" s="90"/>
      <c r="NOA1147" s="90"/>
      <c r="NOB1147" s="90"/>
      <c r="NOC1147" s="90"/>
      <c r="NOD1147" s="90"/>
      <c r="NOE1147" s="90"/>
      <c r="NOF1147" s="90"/>
      <c r="NOG1147" s="90"/>
      <c r="NOH1147" s="90"/>
      <c r="NOI1147" s="90"/>
      <c r="NOJ1147" s="90"/>
      <c r="NOK1147" s="90"/>
      <c r="NOL1147" s="90"/>
      <c r="NOM1147" s="90"/>
      <c r="NON1147" s="90"/>
      <c r="NOO1147" s="90"/>
      <c r="NOP1147" s="90"/>
      <c r="NOQ1147" s="90"/>
      <c r="NOR1147" s="90"/>
      <c r="NOS1147" s="90"/>
      <c r="NOT1147" s="90"/>
      <c r="NOU1147" s="90"/>
      <c r="NOV1147" s="90"/>
      <c r="NOW1147" s="90"/>
      <c r="NOX1147" s="90"/>
      <c r="NOY1147" s="90"/>
      <c r="NOZ1147" s="90"/>
      <c r="NPA1147" s="90"/>
      <c r="NPB1147" s="90"/>
      <c r="NPC1147" s="90"/>
      <c r="NPD1147" s="90"/>
      <c r="NPE1147" s="90"/>
      <c r="NPF1147" s="90"/>
      <c r="NPG1147" s="90"/>
      <c r="NPH1147" s="90"/>
      <c r="NPI1147" s="90"/>
      <c r="NPJ1147" s="90"/>
      <c r="NPK1147" s="90"/>
      <c r="NPL1147" s="90"/>
      <c r="NPM1147" s="90"/>
      <c r="NPN1147" s="90"/>
      <c r="NPO1147" s="90"/>
      <c r="NPP1147" s="90"/>
      <c r="NPQ1147" s="90"/>
      <c r="NPR1147" s="90"/>
      <c r="NPS1147" s="90"/>
      <c r="NPT1147" s="90"/>
      <c r="NPU1147" s="90"/>
      <c r="NPV1147" s="90"/>
      <c r="NPW1147" s="90"/>
      <c r="NPX1147" s="90"/>
      <c r="NPY1147" s="90"/>
      <c r="NPZ1147" s="90"/>
      <c r="NQA1147" s="90"/>
      <c r="NQB1147" s="90"/>
      <c r="NQC1147" s="90"/>
      <c r="NQD1147" s="90"/>
      <c r="NQE1147" s="90"/>
      <c r="NQF1147" s="90"/>
      <c r="NQG1147" s="90"/>
      <c r="NQH1147" s="90"/>
      <c r="NQI1147" s="90"/>
      <c r="NQJ1147" s="90"/>
      <c r="NQK1147" s="90"/>
      <c r="NQL1147" s="90"/>
      <c r="NQM1147" s="90"/>
      <c r="NQN1147" s="90"/>
      <c r="NQO1147" s="90"/>
      <c r="NQP1147" s="90"/>
      <c r="NQQ1147" s="90"/>
      <c r="NQR1147" s="90"/>
      <c r="NQS1147" s="90"/>
      <c r="NQT1147" s="90"/>
      <c r="NQU1147" s="90"/>
      <c r="NQV1147" s="90"/>
      <c r="NQW1147" s="90"/>
      <c r="NQX1147" s="90"/>
      <c r="NQY1147" s="90"/>
      <c r="NQZ1147" s="90"/>
      <c r="NRA1147" s="90"/>
      <c r="NRB1147" s="90"/>
      <c r="NRC1147" s="90"/>
      <c r="NRD1147" s="90"/>
      <c r="NRE1147" s="90"/>
      <c r="NRF1147" s="90"/>
      <c r="NRG1147" s="90"/>
      <c r="NRH1147" s="90"/>
      <c r="NRI1147" s="90"/>
      <c r="NRJ1147" s="90"/>
      <c r="NRK1147" s="90"/>
      <c r="NRL1147" s="90"/>
      <c r="NRM1147" s="90"/>
      <c r="NRN1147" s="90"/>
      <c r="NRO1147" s="90"/>
      <c r="NRP1147" s="90"/>
      <c r="NRQ1147" s="90"/>
      <c r="NRR1147" s="90"/>
      <c r="NRS1147" s="90"/>
      <c r="NRT1147" s="90"/>
      <c r="NRU1147" s="90"/>
      <c r="NRV1147" s="90"/>
      <c r="NRW1147" s="90"/>
      <c r="NRX1147" s="90"/>
      <c r="NRY1147" s="90"/>
      <c r="NRZ1147" s="90"/>
      <c r="NSA1147" s="90"/>
      <c r="NSB1147" s="90"/>
      <c r="NSC1147" s="90"/>
      <c r="NSD1147" s="90"/>
      <c r="NSE1147" s="90"/>
      <c r="NSF1147" s="90"/>
      <c r="NSG1147" s="90"/>
      <c r="NSH1147" s="90"/>
      <c r="NSI1147" s="90"/>
      <c r="NSJ1147" s="90"/>
      <c r="NSK1147" s="90"/>
      <c r="NSL1147" s="90"/>
      <c r="NSM1147" s="90"/>
      <c r="NSN1147" s="90"/>
      <c r="NSO1147" s="90"/>
      <c r="NSP1147" s="90"/>
      <c r="NSQ1147" s="90"/>
      <c r="NSR1147" s="90"/>
      <c r="NSS1147" s="90"/>
      <c r="NST1147" s="90"/>
      <c r="NSU1147" s="90"/>
      <c r="NSV1147" s="90"/>
      <c r="NSW1147" s="90"/>
      <c r="NSX1147" s="90"/>
      <c r="NSY1147" s="90"/>
      <c r="NSZ1147" s="90"/>
      <c r="NTA1147" s="90"/>
      <c r="NTB1147" s="90"/>
      <c r="NTC1147" s="90"/>
      <c r="NTD1147" s="90"/>
      <c r="NTE1147" s="90"/>
      <c r="NTF1147" s="90"/>
      <c r="NTG1147" s="90"/>
      <c r="NTH1147" s="90"/>
      <c r="NTI1147" s="90"/>
      <c r="NTJ1147" s="90"/>
      <c r="NTK1147" s="90"/>
      <c r="NTL1147" s="90"/>
      <c r="NTM1147" s="90"/>
      <c r="NTN1147" s="90"/>
      <c r="NTO1147" s="90"/>
      <c r="NTP1147" s="90"/>
      <c r="NTQ1147" s="90"/>
      <c r="NTR1147" s="90"/>
      <c r="NTS1147" s="90"/>
      <c r="NTT1147" s="90"/>
      <c r="NTU1147" s="90"/>
      <c r="NTV1147" s="90"/>
      <c r="NTW1147" s="90"/>
      <c r="NTX1147" s="90"/>
      <c r="NTY1147" s="90"/>
      <c r="NTZ1147" s="90"/>
      <c r="NUA1147" s="90"/>
      <c r="NUB1147" s="90"/>
      <c r="NUC1147" s="90"/>
      <c r="NUD1147" s="90"/>
      <c r="NUE1147" s="90"/>
      <c r="NUF1147" s="90"/>
      <c r="NUG1147" s="90"/>
      <c r="NUH1147" s="90"/>
      <c r="NUI1147" s="90"/>
      <c r="NUJ1147" s="90"/>
      <c r="NUK1147" s="90"/>
      <c r="NUL1147" s="90"/>
      <c r="NUM1147" s="90"/>
      <c r="NUN1147" s="90"/>
      <c r="NUO1147" s="90"/>
      <c r="NUP1147" s="90"/>
      <c r="NUQ1147" s="90"/>
      <c r="NUR1147" s="90"/>
      <c r="NUS1147" s="90"/>
      <c r="NUT1147" s="90"/>
      <c r="NUU1147" s="90"/>
      <c r="NUV1147" s="90"/>
      <c r="NUW1147" s="90"/>
      <c r="NUX1147" s="90"/>
      <c r="NUY1147" s="90"/>
      <c r="NUZ1147" s="90"/>
      <c r="NVA1147" s="90"/>
      <c r="NVB1147" s="90"/>
      <c r="NVC1147" s="90"/>
      <c r="NVD1147" s="90"/>
      <c r="NVE1147" s="90"/>
      <c r="NVF1147" s="90"/>
      <c r="NVG1147" s="90"/>
      <c r="NVH1147" s="90"/>
      <c r="NVI1147" s="90"/>
      <c r="NVJ1147" s="90"/>
      <c r="NVK1147" s="90"/>
      <c r="NVL1147" s="90"/>
      <c r="NVM1147" s="90"/>
      <c r="NVN1147" s="90"/>
      <c r="NVO1147" s="90"/>
      <c r="NVP1147" s="90"/>
      <c r="NVQ1147" s="90"/>
      <c r="NVR1147" s="90"/>
      <c r="NVS1147" s="90"/>
      <c r="NVT1147" s="90"/>
      <c r="NVU1147" s="90"/>
      <c r="NVV1147" s="90"/>
      <c r="NVW1147" s="90"/>
      <c r="NVX1147" s="90"/>
      <c r="NVY1147" s="90"/>
      <c r="NVZ1147" s="90"/>
      <c r="NWA1147" s="90"/>
      <c r="NWB1147" s="90"/>
      <c r="NWC1147" s="90"/>
      <c r="NWD1147" s="90"/>
      <c r="NWE1147" s="90"/>
      <c r="NWF1147" s="90"/>
      <c r="NWG1147" s="90"/>
      <c r="NWH1147" s="90"/>
      <c r="NWI1147" s="90"/>
      <c r="NWJ1147" s="90"/>
      <c r="NWK1147" s="90"/>
      <c r="NWL1147" s="90"/>
      <c r="NWM1147" s="90"/>
      <c r="NWN1147" s="90"/>
      <c r="NWO1147" s="90"/>
      <c r="NWP1147" s="90"/>
      <c r="NWQ1147" s="90"/>
      <c r="NWR1147" s="90"/>
      <c r="NWS1147" s="90"/>
      <c r="NWT1147" s="90"/>
      <c r="NWU1147" s="90"/>
      <c r="NWV1147" s="90"/>
      <c r="NWW1147" s="90"/>
      <c r="NWX1147" s="90"/>
      <c r="NWY1147" s="90"/>
      <c r="NWZ1147" s="90"/>
      <c r="NXA1147" s="90"/>
      <c r="NXB1147" s="90"/>
      <c r="NXC1147" s="90"/>
      <c r="NXD1147" s="90"/>
      <c r="NXE1147" s="90"/>
      <c r="NXF1147" s="90"/>
      <c r="NXG1147" s="90"/>
      <c r="NXH1147" s="90"/>
      <c r="NXI1147" s="90"/>
      <c r="NXJ1147" s="90"/>
      <c r="NXK1147" s="90"/>
      <c r="NXL1147" s="90"/>
      <c r="NXM1147" s="90"/>
      <c r="NXN1147" s="90"/>
      <c r="NXO1147" s="90"/>
      <c r="NXP1147" s="90"/>
      <c r="NXQ1147" s="90"/>
      <c r="NXR1147" s="90"/>
      <c r="NXS1147" s="90"/>
      <c r="NXT1147" s="90"/>
      <c r="NXU1147" s="90"/>
      <c r="NXV1147" s="90"/>
      <c r="NXW1147" s="90"/>
      <c r="NXX1147" s="90"/>
      <c r="NXY1147" s="90"/>
      <c r="NXZ1147" s="90"/>
      <c r="NYA1147" s="90"/>
      <c r="NYB1147" s="90"/>
      <c r="NYC1147" s="90"/>
      <c r="NYD1147" s="90"/>
      <c r="NYE1147" s="90"/>
      <c r="NYF1147" s="90"/>
      <c r="NYG1147" s="90"/>
      <c r="NYH1147" s="90"/>
      <c r="NYI1147" s="90"/>
      <c r="NYJ1147" s="90"/>
      <c r="NYK1147" s="90"/>
      <c r="NYL1147" s="90"/>
      <c r="NYM1147" s="90"/>
      <c r="NYN1147" s="90"/>
      <c r="NYO1147" s="90"/>
      <c r="NYP1147" s="90"/>
      <c r="NYQ1147" s="90"/>
      <c r="NYR1147" s="90"/>
      <c r="NYS1147" s="90"/>
      <c r="NYT1147" s="90"/>
      <c r="NYU1147" s="90"/>
      <c r="NYV1147" s="90"/>
      <c r="NYW1147" s="90"/>
      <c r="NYX1147" s="90"/>
      <c r="NYY1147" s="90"/>
      <c r="NYZ1147" s="90"/>
      <c r="NZA1147" s="90"/>
      <c r="NZB1147" s="90"/>
      <c r="NZC1147" s="90"/>
      <c r="NZD1147" s="90"/>
      <c r="NZE1147" s="90"/>
      <c r="NZF1147" s="90"/>
      <c r="NZG1147" s="90"/>
      <c r="NZH1147" s="90"/>
      <c r="NZI1147" s="90"/>
      <c r="NZJ1147" s="90"/>
      <c r="NZK1147" s="90"/>
      <c r="NZL1147" s="90"/>
      <c r="NZM1147" s="90"/>
      <c r="NZN1147" s="90"/>
      <c r="NZO1147" s="90"/>
      <c r="NZP1147" s="90"/>
      <c r="NZQ1147" s="90"/>
      <c r="NZR1147" s="90"/>
      <c r="NZS1147" s="90"/>
      <c r="NZT1147" s="90"/>
      <c r="NZU1147" s="90"/>
      <c r="NZV1147" s="90"/>
      <c r="NZW1147" s="90"/>
      <c r="NZX1147" s="90"/>
      <c r="NZY1147" s="90"/>
      <c r="NZZ1147" s="90"/>
      <c r="OAA1147" s="90"/>
      <c r="OAB1147" s="90"/>
      <c r="OAC1147" s="90"/>
      <c r="OAD1147" s="90"/>
      <c r="OAE1147" s="90"/>
      <c r="OAF1147" s="90"/>
      <c r="OAG1147" s="90"/>
      <c r="OAH1147" s="90"/>
      <c r="OAI1147" s="90"/>
      <c r="OAJ1147" s="90"/>
      <c r="OAK1147" s="90"/>
      <c r="OAL1147" s="90"/>
      <c r="OAM1147" s="90"/>
      <c r="OAN1147" s="90"/>
      <c r="OAO1147" s="90"/>
      <c r="OAP1147" s="90"/>
      <c r="OAQ1147" s="90"/>
      <c r="OAR1147" s="90"/>
      <c r="OAS1147" s="90"/>
      <c r="OAT1147" s="90"/>
      <c r="OAU1147" s="90"/>
      <c r="OAV1147" s="90"/>
      <c r="OAW1147" s="90"/>
      <c r="OAX1147" s="90"/>
      <c r="OAY1147" s="90"/>
      <c r="OAZ1147" s="90"/>
      <c r="OBA1147" s="90"/>
      <c r="OBB1147" s="90"/>
      <c r="OBC1147" s="90"/>
      <c r="OBD1147" s="90"/>
      <c r="OBE1147" s="90"/>
      <c r="OBF1147" s="90"/>
      <c r="OBG1147" s="90"/>
      <c r="OBH1147" s="90"/>
      <c r="OBI1147" s="90"/>
      <c r="OBJ1147" s="90"/>
      <c r="OBK1147" s="90"/>
      <c r="OBL1147" s="90"/>
      <c r="OBM1147" s="90"/>
      <c r="OBN1147" s="90"/>
      <c r="OBO1147" s="90"/>
      <c r="OBP1147" s="90"/>
      <c r="OBQ1147" s="90"/>
      <c r="OBR1147" s="90"/>
      <c r="OBS1147" s="90"/>
      <c r="OBT1147" s="90"/>
      <c r="OBU1147" s="90"/>
      <c r="OBV1147" s="90"/>
      <c r="OBW1147" s="90"/>
      <c r="OBX1147" s="90"/>
      <c r="OBY1147" s="90"/>
      <c r="OBZ1147" s="90"/>
      <c r="OCA1147" s="90"/>
      <c r="OCB1147" s="90"/>
      <c r="OCC1147" s="90"/>
      <c r="OCD1147" s="90"/>
      <c r="OCE1147" s="90"/>
      <c r="OCF1147" s="90"/>
      <c r="OCG1147" s="90"/>
      <c r="OCH1147" s="90"/>
      <c r="OCI1147" s="90"/>
      <c r="OCJ1147" s="90"/>
      <c r="OCK1147" s="90"/>
      <c r="OCL1147" s="90"/>
      <c r="OCM1147" s="90"/>
      <c r="OCN1147" s="90"/>
      <c r="OCO1147" s="90"/>
      <c r="OCP1147" s="90"/>
      <c r="OCQ1147" s="90"/>
      <c r="OCR1147" s="90"/>
      <c r="OCS1147" s="90"/>
      <c r="OCT1147" s="90"/>
      <c r="OCU1147" s="90"/>
      <c r="OCV1147" s="90"/>
      <c r="OCW1147" s="90"/>
      <c r="OCX1147" s="90"/>
      <c r="OCY1147" s="90"/>
      <c r="OCZ1147" s="90"/>
      <c r="ODA1147" s="90"/>
      <c r="ODB1147" s="90"/>
      <c r="ODC1147" s="90"/>
      <c r="ODD1147" s="90"/>
      <c r="ODE1147" s="90"/>
      <c r="ODF1147" s="90"/>
      <c r="ODG1147" s="90"/>
      <c r="ODH1147" s="90"/>
      <c r="ODI1147" s="90"/>
      <c r="ODJ1147" s="90"/>
      <c r="ODK1147" s="90"/>
      <c r="ODL1147" s="90"/>
      <c r="ODM1147" s="90"/>
      <c r="ODN1147" s="90"/>
      <c r="ODO1147" s="90"/>
      <c r="ODP1147" s="90"/>
      <c r="ODQ1147" s="90"/>
      <c r="ODR1147" s="90"/>
      <c r="ODS1147" s="90"/>
      <c r="ODT1147" s="90"/>
      <c r="ODU1147" s="90"/>
      <c r="ODV1147" s="90"/>
      <c r="ODW1147" s="90"/>
      <c r="ODX1147" s="90"/>
      <c r="ODY1147" s="90"/>
      <c r="ODZ1147" s="90"/>
      <c r="OEA1147" s="90"/>
      <c r="OEB1147" s="90"/>
      <c r="OEC1147" s="90"/>
      <c r="OED1147" s="90"/>
      <c r="OEE1147" s="90"/>
      <c r="OEF1147" s="90"/>
      <c r="OEG1147" s="90"/>
      <c r="OEH1147" s="90"/>
      <c r="OEI1147" s="90"/>
      <c r="OEJ1147" s="90"/>
      <c r="OEK1147" s="90"/>
      <c r="OEL1147" s="90"/>
      <c r="OEM1147" s="90"/>
      <c r="OEN1147" s="90"/>
      <c r="OEO1147" s="90"/>
      <c r="OEP1147" s="90"/>
      <c r="OEQ1147" s="90"/>
      <c r="OER1147" s="90"/>
      <c r="OES1147" s="90"/>
      <c r="OET1147" s="90"/>
      <c r="OEU1147" s="90"/>
      <c r="OEV1147" s="90"/>
      <c r="OEW1147" s="90"/>
      <c r="OEX1147" s="90"/>
      <c r="OEY1147" s="90"/>
      <c r="OEZ1147" s="90"/>
      <c r="OFA1147" s="90"/>
      <c r="OFB1147" s="90"/>
      <c r="OFC1147" s="90"/>
      <c r="OFD1147" s="90"/>
      <c r="OFE1147" s="90"/>
      <c r="OFF1147" s="90"/>
      <c r="OFG1147" s="90"/>
      <c r="OFH1147" s="90"/>
      <c r="OFI1147" s="90"/>
      <c r="OFJ1147" s="90"/>
      <c r="OFK1147" s="90"/>
      <c r="OFL1147" s="90"/>
      <c r="OFM1147" s="90"/>
      <c r="OFN1147" s="90"/>
      <c r="OFO1147" s="90"/>
      <c r="OFP1147" s="90"/>
      <c r="OFQ1147" s="90"/>
      <c r="OFR1147" s="90"/>
      <c r="OFS1147" s="90"/>
      <c r="OFT1147" s="90"/>
      <c r="OFU1147" s="90"/>
      <c r="OFV1147" s="90"/>
      <c r="OFW1147" s="90"/>
      <c r="OFX1147" s="90"/>
      <c r="OFY1147" s="90"/>
      <c r="OFZ1147" s="90"/>
      <c r="OGA1147" s="90"/>
      <c r="OGB1147" s="90"/>
      <c r="OGC1147" s="90"/>
      <c r="OGD1147" s="90"/>
      <c r="OGE1147" s="90"/>
      <c r="OGF1147" s="90"/>
      <c r="OGG1147" s="90"/>
      <c r="OGH1147" s="90"/>
      <c r="OGI1147" s="90"/>
      <c r="OGJ1147" s="90"/>
      <c r="OGK1147" s="90"/>
      <c r="OGL1147" s="90"/>
      <c r="OGM1147" s="90"/>
      <c r="OGN1147" s="90"/>
      <c r="OGO1147" s="90"/>
      <c r="OGP1147" s="90"/>
      <c r="OGQ1147" s="90"/>
      <c r="OGR1147" s="90"/>
      <c r="OGS1147" s="90"/>
      <c r="OGT1147" s="90"/>
      <c r="OGU1147" s="90"/>
      <c r="OGV1147" s="90"/>
      <c r="OGW1147" s="90"/>
      <c r="OGX1147" s="90"/>
      <c r="OGY1147" s="90"/>
      <c r="OGZ1147" s="90"/>
      <c r="OHA1147" s="90"/>
      <c r="OHB1147" s="90"/>
      <c r="OHC1147" s="90"/>
      <c r="OHD1147" s="90"/>
      <c r="OHE1147" s="90"/>
      <c r="OHF1147" s="90"/>
      <c r="OHG1147" s="90"/>
      <c r="OHH1147" s="90"/>
      <c r="OHI1147" s="90"/>
      <c r="OHJ1147" s="90"/>
      <c r="OHK1147" s="90"/>
      <c r="OHL1147" s="90"/>
      <c r="OHM1147" s="90"/>
      <c r="OHN1147" s="90"/>
      <c r="OHO1147" s="90"/>
      <c r="OHP1147" s="90"/>
      <c r="OHQ1147" s="90"/>
      <c r="OHR1147" s="90"/>
      <c r="OHS1147" s="90"/>
      <c r="OHT1147" s="90"/>
      <c r="OHU1147" s="90"/>
      <c r="OHV1147" s="90"/>
      <c r="OHW1147" s="90"/>
      <c r="OHX1147" s="90"/>
      <c r="OHY1147" s="90"/>
      <c r="OHZ1147" s="90"/>
      <c r="OIA1147" s="90"/>
      <c r="OIB1147" s="90"/>
      <c r="OIC1147" s="90"/>
      <c r="OID1147" s="90"/>
      <c r="OIE1147" s="90"/>
      <c r="OIF1147" s="90"/>
      <c r="OIG1147" s="90"/>
      <c r="OIH1147" s="90"/>
      <c r="OII1147" s="90"/>
      <c r="OIJ1147" s="90"/>
      <c r="OIK1147" s="90"/>
      <c r="OIL1147" s="90"/>
      <c r="OIM1147" s="90"/>
      <c r="OIN1147" s="90"/>
      <c r="OIO1147" s="90"/>
      <c r="OIP1147" s="90"/>
      <c r="OIQ1147" s="90"/>
      <c r="OIR1147" s="90"/>
      <c r="OIS1147" s="90"/>
      <c r="OIT1147" s="90"/>
      <c r="OIU1147" s="90"/>
      <c r="OIV1147" s="90"/>
      <c r="OIW1147" s="90"/>
      <c r="OIX1147" s="90"/>
      <c r="OIY1147" s="90"/>
      <c r="OIZ1147" s="90"/>
      <c r="OJA1147" s="90"/>
      <c r="OJB1147" s="90"/>
      <c r="OJC1147" s="90"/>
      <c r="OJD1147" s="90"/>
      <c r="OJE1147" s="90"/>
      <c r="OJF1147" s="90"/>
      <c r="OJG1147" s="90"/>
      <c r="OJH1147" s="90"/>
      <c r="OJI1147" s="90"/>
      <c r="OJJ1147" s="90"/>
      <c r="OJK1147" s="90"/>
      <c r="OJL1147" s="90"/>
      <c r="OJM1147" s="90"/>
      <c r="OJN1147" s="90"/>
      <c r="OJO1147" s="90"/>
      <c r="OJP1147" s="90"/>
      <c r="OJQ1147" s="90"/>
      <c r="OJR1147" s="90"/>
      <c r="OJS1147" s="90"/>
      <c r="OJT1147" s="90"/>
      <c r="OJU1147" s="90"/>
      <c r="OJV1147" s="90"/>
      <c r="OJW1147" s="90"/>
      <c r="OJX1147" s="90"/>
      <c r="OJY1147" s="90"/>
      <c r="OJZ1147" s="90"/>
      <c r="OKA1147" s="90"/>
      <c r="OKB1147" s="90"/>
      <c r="OKC1147" s="90"/>
      <c r="OKD1147" s="90"/>
      <c r="OKE1147" s="90"/>
      <c r="OKF1147" s="90"/>
      <c r="OKG1147" s="90"/>
      <c r="OKH1147" s="90"/>
      <c r="OKI1147" s="90"/>
      <c r="OKJ1147" s="90"/>
      <c r="OKK1147" s="90"/>
      <c r="OKL1147" s="90"/>
      <c r="OKM1147" s="90"/>
      <c r="OKN1147" s="90"/>
      <c r="OKO1147" s="90"/>
      <c r="OKP1147" s="90"/>
      <c r="OKQ1147" s="90"/>
      <c r="OKR1147" s="90"/>
      <c r="OKS1147" s="90"/>
      <c r="OKT1147" s="90"/>
      <c r="OKU1147" s="90"/>
      <c r="OKV1147" s="90"/>
      <c r="OKW1147" s="90"/>
      <c r="OKX1147" s="90"/>
      <c r="OKY1147" s="90"/>
      <c r="OKZ1147" s="90"/>
      <c r="OLA1147" s="90"/>
      <c r="OLB1147" s="90"/>
      <c r="OLC1147" s="90"/>
      <c r="OLD1147" s="90"/>
      <c r="OLE1147" s="90"/>
      <c r="OLF1147" s="90"/>
      <c r="OLG1147" s="90"/>
      <c r="OLH1147" s="90"/>
      <c r="OLI1147" s="90"/>
      <c r="OLJ1147" s="90"/>
      <c r="OLK1147" s="90"/>
      <c r="OLL1147" s="90"/>
      <c r="OLM1147" s="90"/>
      <c r="OLN1147" s="90"/>
      <c r="OLO1147" s="90"/>
      <c r="OLP1147" s="90"/>
      <c r="OLQ1147" s="90"/>
      <c r="OLR1147" s="90"/>
      <c r="OLS1147" s="90"/>
      <c r="OLT1147" s="90"/>
      <c r="OLU1147" s="90"/>
      <c r="OLV1147" s="90"/>
      <c r="OLW1147" s="90"/>
      <c r="OLX1147" s="90"/>
      <c r="OLY1147" s="90"/>
      <c r="OLZ1147" s="90"/>
      <c r="OMA1147" s="90"/>
      <c r="OMB1147" s="90"/>
      <c r="OMC1147" s="90"/>
      <c r="OMD1147" s="90"/>
      <c r="OME1147" s="90"/>
      <c r="OMF1147" s="90"/>
      <c r="OMG1147" s="90"/>
      <c r="OMH1147" s="90"/>
      <c r="OMI1147" s="90"/>
      <c r="OMJ1147" s="90"/>
      <c r="OMK1147" s="90"/>
      <c r="OML1147" s="90"/>
      <c r="OMM1147" s="90"/>
      <c r="OMN1147" s="90"/>
      <c r="OMO1147" s="90"/>
      <c r="OMP1147" s="90"/>
      <c r="OMQ1147" s="90"/>
      <c r="OMR1147" s="90"/>
      <c r="OMS1147" s="90"/>
      <c r="OMT1147" s="90"/>
      <c r="OMU1147" s="90"/>
      <c r="OMV1147" s="90"/>
      <c r="OMW1147" s="90"/>
      <c r="OMX1147" s="90"/>
      <c r="OMY1147" s="90"/>
      <c r="OMZ1147" s="90"/>
      <c r="ONA1147" s="90"/>
      <c r="ONB1147" s="90"/>
      <c r="ONC1147" s="90"/>
      <c r="OND1147" s="90"/>
      <c r="ONE1147" s="90"/>
      <c r="ONF1147" s="90"/>
      <c r="ONG1147" s="90"/>
      <c r="ONH1147" s="90"/>
      <c r="ONI1147" s="90"/>
      <c r="ONJ1147" s="90"/>
      <c r="ONK1147" s="90"/>
      <c r="ONL1147" s="90"/>
      <c r="ONM1147" s="90"/>
      <c r="ONN1147" s="90"/>
      <c r="ONO1147" s="90"/>
      <c r="ONP1147" s="90"/>
      <c r="ONQ1147" s="90"/>
      <c r="ONR1147" s="90"/>
      <c r="ONS1147" s="90"/>
      <c r="ONT1147" s="90"/>
      <c r="ONU1147" s="90"/>
      <c r="ONV1147" s="90"/>
      <c r="ONW1147" s="90"/>
      <c r="ONX1147" s="90"/>
      <c r="ONY1147" s="90"/>
      <c r="ONZ1147" s="90"/>
      <c r="OOA1147" s="90"/>
      <c r="OOB1147" s="90"/>
      <c r="OOC1147" s="90"/>
      <c r="OOD1147" s="90"/>
      <c r="OOE1147" s="90"/>
      <c r="OOF1147" s="90"/>
      <c r="OOG1147" s="90"/>
      <c r="OOH1147" s="90"/>
      <c r="OOI1147" s="90"/>
      <c r="OOJ1147" s="90"/>
      <c r="OOK1147" s="90"/>
      <c r="OOL1147" s="90"/>
      <c r="OOM1147" s="90"/>
      <c r="OON1147" s="90"/>
      <c r="OOO1147" s="90"/>
      <c r="OOP1147" s="90"/>
      <c r="OOQ1147" s="90"/>
      <c r="OOR1147" s="90"/>
      <c r="OOS1147" s="90"/>
      <c r="OOT1147" s="90"/>
      <c r="OOU1147" s="90"/>
      <c r="OOV1147" s="90"/>
      <c r="OOW1147" s="90"/>
      <c r="OOX1147" s="90"/>
      <c r="OOY1147" s="90"/>
      <c r="OOZ1147" s="90"/>
      <c r="OPA1147" s="90"/>
      <c r="OPB1147" s="90"/>
      <c r="OPC1147" s="90"/>
      <c r="OPD1147" s="90"/>
      <c r="OPE1147" s="90"/>
      <c r="OPF1147" s="90"/>
      <c r="OPG1147" s="90"/>
      <c r="OPH1147" s="90"/>
      <c r="OPI1147" s="90"/>
      <c r="OPJ1147" s="90"/>
      <c r="OPK1147" s="90"/>
      <c r="OPL1147" s="90"/>
      <c r="OPM1147" s="90"/>
      <c r="OPN1147" s="90"/>
      <c r="OPO1147" s="90"/>
      <c r="OPP1147" s="90"/>
      <c r="OPQ1147" s="90"/>
      <c r="OPR1147" s="90"/>
      <c r="OPS1147" s="90"/>
      <c r="OPT1147" s="90"/>
      <c r="OPU1147" s="90"/>
      <c r="OPV1147" s="90"/>
      <c r="OPW1147" s="90"/>
      <c r="OPX1147" s="90"/>
      <c r="OPY1147" s="90"/>
      <c r="OPZ1147" s="90"/>
      <c r="OQA1147" s="90"/>
      <c r="OQB1147" s="90"/>
      <c r="OQC1147" s="90"/>
      <c r="OQD1147" s="90"/>
      <c r="OQE1147" s="90"/>
      <c r="OQF1147" s="90"/>
      <c r="OQG1147" s="90"/>
      <c r="OQH1147" s="90"/>
      <c r="OQI1147" s="90"/>
      <c r="OQJ1147" s="90"/>
      <c r="OQK1147" s="90"/>
      <c r="OQL1147" s="90"/>
      <c r="OQM1147" s="90"/>
      <c r="OQN1147" s="90"/>
      <c r="OQO1147" s="90"/>
      <c r="OQP1147" s="90"/>
      <c r="OQQ1147" s="90"/>
      <c r="OQR1147" s="90"/>
      <c r="OQS1147" s="90"/>
      <c r="OQT1147" s="90"/>
      <c r="OQU1147" s="90"/>
      <c r="OQV1147" s="90"/>
      <c r="OQW1147" s="90"/>
      <c r="OQX1147" s="90"/>
      <c r="OQY1147" s="90"/>
      <c r="OQZ1147" s="90"/>
      <c r="ORA1147" s="90"/>
      <c r="ORB1147" s="90"/>
      <c r="ORC1147" s="90"/>
      <c r="ORD1147" s="90"/>
      <c r="ORE1147" s="90"/>
      <c r="ORF1147" s="90"/>
      <c r="ORG1147" s="90"/>
      <c r="ORH1147" s="90"/>
      <c r="ORI1147" s="90"/>
      <c r="ORJ1147" s="90"/>
      <c r="ORK1147" s="90"/>
      <c r="ORL1147" s="90"/>
      <c r="ORM1147" s="90"/>
      <c r="ORN1147" s="90"/>
      <c r="ORO1147" s="90"/>
      <c r="ORP1147" s="90"/>
      <c r="ORQ1147" s="90"/>
      <c r="ORR1147" s="90"/>
      <c r="ORS1147" s="90"/>
      <c r="ORT1147" s="90"/>
      <c r="ORU1147" s="90"/>
      <c r="ORV1147" s="90"/>
      <c r="ORW1147" s="90"/>
      <c r="ORX1147" s="90"/>
      <c r="ORY1147" s="90"/>
      <c r="ORZ1147" s="90"/>
      <c r="OSA1147" s="90"/>
      <c r="OSB1147" s="90"/>
      <c r="OSC1147" s="90"/>
      <c r="OSD1147" s="90"/>
      <c r="OSE1147" s="90"/>
      <c r="OSF1147" s="90"/>
      <c r="OSG1147" s="90"/>
      <c r="OSH1147" s="90"/>
      <c r="OSI1147" s="90"/>
      <c r="OSJ1147" s="90"/>
      <c r="OSK1147" s="90"/>
      <c r="OSL1147" s="90"/>
      <c r="OSM1147" s="90"/>
      <c r="OSN1147" s="90"/>
      <c r="OSO1147" s="90"/>
      <c r="OSP1147" s="90"/>
      <c r="OSQ1147" s="90"/>
      <c r="OSR1147" s="90"/>
      <c r="OSS1147" s="90"/>
      <c r="OST1147" s="90"/>
      <c r="OSU1147" s="90"/>
      <c r="OSV1147" s="90"/>
      <c r="OSW1147" s="90"/>
      <c r="OSX1147" s="90"/>
      <c r="OSY1147" s="90"/>
      <c r="OSZ1147" s="90"/>
      <c r="OTA1147" s="90"/>
      <c r="OTB1147" s="90"/>
      <c r="OTC1147" s="90"/>
      <c r="OTD1147" s="90"/>
      <c r="OTE1147" s="90"/>
      <c r="OTF1147" s="90"/>
      <c r="OTG1147" s="90"/>
      <c r="OTH1147" s="90"/>
      <c r="OTI1147" s="90"/>
      <c r="OTJ1147" s="90"/>
      <c r="OTK1147" s="90"/>
      <c r="OTL1147" s="90"/>
      <c r="OTM1147" s="90"/>
      <c r="OTN1147" s="90"/>
      <c r="OTO1147" s="90"/>
      <c r="OTP1147" s="90"/>
      <c r="OTQ1147" s="90"/>
      <c r="OTR1147" s="90"/>
      <c r="OTS1147" s="90"/>
      <c r="OTT1147" s="90"/>
      <c r="OTU1147" s="90"/>
      <c r="OTV1147" s="90"/>
      <c r="OTW1147" s="90"/>
      <c r="OTX1147" s="90"/>
      <c r="OTY1147" s="90"/>
      <c r="OTZ1147" s="90"/>
      <c r="OUA1147" s="90"/>
      <c r="OUB1147" s="90"/>
      <c r="OUC1147" s="90"/>
      <c r="OUD1147" s="90"/>
      <c r="OUE1147" s="90"/>
      <c r="OUF1147" s="90"/>
      <c r="OUG1147" s="90"/>
      <c r="OUH1147" s="90"/>
      <c r="OUI1147" s="90"/>
      <c r="OUJ1147" s="90"/>
      <c r="OUK1147" s="90"/>
      <c r="OUL1147" s="90"/>
      <c r="OUM1147" s="90"/>
      <c r="OUN1147" s="90"/>
      <c r="OUO1147" s="90"/>
      <c r="OUP1147" s="90"/>
      <c r="OUQ1147" s="90"/>
      <c r="OUR1147" s="90"/>
      <c r="OUS1147" s="90"/>
      <c r="OUT1147" s="90"/>
      <c r="OUU1147" s="90"/>
      <c r="OUV1147" s="90"/>
      <c r="OUW1147" s="90"/>
      <c r="OUX1147" s="90"/>
      <c r="OUY1147" s="90"/>
      <c r="OUZ1147" s="90"/>
      <c r="OVA1147" s="90"/>
      <c r="OVB1147" s="90"/>
      <c r="OVC1147" s="90"/>
      <c r="OVD1147" s="90"/>
      <c r="OVE1147" s="90"/>
      <c r="OVF1147" s="90"/>
      <c r="OVG1147" s="90"/>
      <c r="OVH1147" s="90"/>
      <c r="OVI1147" s="90"/>
      <c r="OVJ1147" s="90"/>
      <c r="OVK1147" s="90"/>
      <c r="OVL1147" s="90"/>
      <c r="OVM1147" s="90"/>
      <c r="OVN1147" s="90"/>
      <c r="OVO1147" s="90"/>
      <c r="OVP1147" s="90"/>
      <c r="OVQ1147" s="90"/>
      <c r="OVR1147" s="90"/>
      <c r="OVS1147" s="90"/>
      <c r="OVT1147" s="90"/>
      <c r="OVU1147" s="90"/>
      <c r="OVV1147" s="90"/>
      <c r="OVW1147" s="90"/>
      <c r="OVX1147" s="90"/>
      <c r="OVY1147" s="90"/>
      <c r="OVZ1147" s="90"/>
      <c r="OWA1147" s="90"/>
      <c r="OWB1147" s="90"/>
      <c r="OWC1147" s="90"/>
      <c r="OWD1147" s="90"/>
      <c r="OWE1147" s="90"/>
      <c r="OWF1147" s="90"/>
      <c r="OWG1147" s="90"/>
      <c r="OWH1147" s="90"/>
      <c r="OWI1147" s="90"/>
      <c r="OWJ1147" s="90"/>
      <c r="OWK1147" s="90"/>
      <c r="OWL1147" s="90"/>
      <c r="OWM1147" s="90"/>
      <c r="OWN1147" s="90"/>
      <c r="OWO1147" s="90"/>
      <c r="OWP1147" s="90"/>
      <c r="OWQ1147" s="90"/>
      <c r="OWR1147" s="90"/>
      <c r="OWS1147" s="90"/>
      <c r="OWT1147" s="90"/>
      <c r="OWU1147" s="90"/>
      <c r="OWV1147" s="90"/>
      <c r="OWW1147" s="90"/>
      <c r="OWX1147" s="90"/>
      <c r="OWY1147" s="90"/>
      <c r="OWZ1147" s="90"/>
      <c r="OXA1147" s="90"/>
      <c r="OXB1147" s="90"/>
      <c r="OXC1147" s="90"/>
      <c r="OXD1147" s="90"/>
      <c r="OXE1147" s="90"/>
      <c r="OXF1147" s="90"/>
      <c r="OXG1147" s="90"/>
      <c r="OXH1147" s="90"/>
      <c r="OXI1147" s="90"/>
      <c r="OXJ1147" s="90"/>
      <c r="OXK1147" s="90"/>
      <c r="OXL1147" s="90"/>
      <c r="OXM1147" s="90"/>
      <c r="OXN1147" s="90"/>
      <c r="OXO1147" s="90"/>
      <c r="OXP1147" s="90"/>
      <c r="OXQ1147" s="90"/>
      <c r="OXR1147" s="90"/>
      <c r="OXS1147" s="90"/>
      <c r="OXT1147" s="90"/>
      <c r="OXU1147" s="90"/>
      <c r="OXV1147" s="90"/>
      <c r="OXW1147" s="90"/>
      <c r="OXX1147" s="90"/>
      <c r="OXY1147" s="90"/>
      <c r="OXZ1147" s="90"/>
      <c r="OYA1147" s="90"/>
      <c r="OYB1147" s="90"/>
      <c r="OYC1147" s="90"/>
      <c r="OYD1147" s="90"/>
      <c r="OYE1147" s="90"/>
      <c r="OYF1147" s="90"/>
      <c r="OYG1147" s="90"/>
      <c r="OYH1147" s="90"/>
      <c r="OYI1147" s="90"/>
      <c r="OYJ1147" s="90"/>
      <c r="OYK1147" s="90"/>
      <c r="OYL1147" s="90"/>
      <c r="OYM1147" s="90"/>
      <c r="OYN1147" s="90"/>
      <c r="OYO1147" s="90"/>
      <c r="OYP1147" s="90"/>
      <c r="OYQ1147" s="90"/>
      <c r="OYR1147" s="90"/>
      <c r="OYS1147" s="90"/>
      <c r="OYT1147" s="90"/>
      <c r="OYU1147" s="90"/>
      <c r="OYV1147" s="90"/>
      <c r="OYW1147" s="90"/>
      <c r="OYX1147" s="90"/>
      <c r="OYY1147" s="90"/>
      <c r="OYZ1147" s="90"/>
      <c r="OZA1147" s="90"/>
      <c r="OZB1147" s="90"/>
      <c r="OZC1147" s="90"/>
      <c r="OZD1147" s="90"/>
      <c r="OZE1147" s="90"/>
      <c r="OZF1147" s="90"/>
      <c r="OZG1147" s="90"/>
      <c r="OZH1147" s="90"/>
      <c r="OZI1147" s="90"/>
      <c r="OZJ1147" s="90"/>
      <c r="OZK1147" s="90"/>
      <c r="OZL1147" s="90"/>
      <c r="OZM1147" s="90"/>
      <c r="OZN1147" s="90"/>
      <c r="OZO1147" s="90"/>
      <c r="OZP1147" s="90"/>
      <c r="OZQ1147" s="90"/>
      <c r="OZR1147" s="90"/>
      <c r="OZS1147" s="90"/>
      <c r="OZT1147" s="90"/>
      <c r="OZU1147" s="90"/>
      <c r="OZV1147" s="90"/>
      <c r="OZW1147" s="90"/>
      <c r="OZX1147" s="90"/>
      <c r="OZY1147" s="90"/>
      <c r="OZZ1147" s="90"/>
      <c r="PAA1147" s="90"/>
      <c r="PAB1147" s="90"/>
      <c r="PAC1147" s="90"/>
      <c r="PAD1147" s="90"/>
      <c r="PAE1147" s="90"/>
      <c r="PAF1147" s="90"/>
      <c r="PAG1147" s="90"/>
      <c r="PAH1147" s="90"/>
      <c r="PAI1147" s="90"/>
      <c r="PAJ1147" s="90"/>
      <c r="PAK1147" s="90"/>
      <c r="PAL1147" s="90"/>
      <c r="PAM1147" s="90"/>
      <c r="PAN1147" s="90"/>
      <c r="PAO1147" s="90"/>
      <c r="PAP1147" s="90"/>
      <c r="PAQ1147" s="90"/>
      <c r="PAR1147" s="90"/>
      <c r="PAS1147" s="90"/>
      <c r="PAT1147" s="90"/>
      <c r="PAU1147" s="90"/>
      <c r="PAV1147" s="90"/>
      <c r="PAW1147" s="90"/>
      <c r="PAX1147" s="90"/>
      <c r="PAY1147" s="90"/>
      <c r="PAZ1147" s="90"/>
      <c r="PBA1147" s="90"/>
      <c r="PBB1147" s="90"/>
      <c r="PBC1147" s="90"/>
      <c r="PBD1147" s="90"/>
      <c r="PBE1147" s="90"/>
      <c r="PBF1147" s="90"/>
      <c r="PBG1147" s="90"/>
      <c r="PBH1147" s="90"/>
      <c r="PBI1147" s="90"/>
      <c r="PBJ1147" s="90"/>
      <c r="PBK1147" s="90"/>
      <c r="PBL1147" s="90"/>
      <c r="PBM1147" s="90"/>
      <c r="PBN1147" s="90"/>
      <c r="PBO1147" s="90"/>
      <c r="PBP1147" s="90"/>
      <c r="PBQ1147" s="90"/>
      <c r="PBR1147" s="90"/>
      <c r="PBS1147" s="90"/>
      <c r="PBT1147" s="90"/>
      <c r="PBU1147" s="90"/>
      <c r="PBV1147" s="90"/>
      <c r="PBW1147" s="90"/>
      <c r="PBX1147" s="90"/>
      <c r="PBY1147" s="90"/>
      <c r="PBZ1147" s="90"/>
      <c r="PCA1147" s="90"/>
      <c r="PCB1147" s="90"/>
      <c r="PCC1147" s="90"/>
      <c r="PCD1147" s="90"/>
      <c r="PCE1147" s="90"/>
      <c r="PCF1147" s="90"/>
      <c r="PCG1147" s="90"/>
      <c r="PCH1147" s="90"/>
      <c r="PCI1147" s="90"/>
      <c r="PCJ1147" s="90"/>
      <c r="PCK1147" s="90"/>
      <c r="PCL1147" s="90"/>
      <c r="PCM1147" s="90"/>
      <c r="PCN1147" s="90"/>
      <c r="PCO1147" s="90"/>
      <c r="PCP1147" s="90"/>
      <c r="PCQ1147" s="90"/>
      <c r="PCR1147" s="90"/>
      <c r="PCS1147" s="90"/>
      <c r="PCT1147" s="90"/>
      <c r="PCU1147" s="90"/>
      <c r="PCV1147" s="90"/>
      <c r="PCW1147" s="90"/>
      <c r="PCX1147" s="90"/>
      <c r="PCY1147" s="90"/>
      <c r="PCZ1147" s="90"/>
      <c r="PDA1147" s="90"/>
      <c r="PDB1147" s="90"/>
      <c r="PDC1147" s="90"/>
      <c r="PDD1147" s="90"/>
      <c r="PDE1147" s="90"/>
      <c r="PDF1147" s="90"/>
      <c r="PDG1147" s="90"/>
      <c r="PDH1147" s="90"/>
      <c r="PDI1147" s="90"/>
      <c r="PDJ1147" s="90"/>
      <c r="PDK1147" s="90"/>
      <c r="PDL1147" s="90"/>
      <c r="PDM1147" s="90"/>
      <c r="PDN1147" s="90"/>
      <c r="PDO1147" s="90"/>
      <c r="PDP1147" s="90"/>
      <c r="PDQ1147" s="90"/>
      <c r="PDR1147" s="90"/>
      <c r="PDS1147" s="90"/>
      <c r="PDT1147" s="90"/>
      <c r="PDU1147" s="90"/>
      <c r="PDV1147" s="90"/>
      <c r="PDW1147" s="90"/>
      <c r="PDX1147" s="90"/>
      <c r="PDY1147" s="90"/>
      <c r="PDZ1147" s="90"/>
      <c r="PEA1147" s="90"/>
      <c r="PEB1147" s="90"/>
      <c r="PEC1147" s="90"/>
      <c r="PED1147" s="90"/>
      <c r="PEE1147" s="90"/>
      <c r="PEF1147" s="90"/>
      <c r="PEG1147" s="90"/>
      <c r="PEH1147" s="90"/>
      <c r="PEI1147" s="90"/>
      <c r="PEJ1147" s="90"/>
      <c r="PEK1147" s="90"/>
      <c r="PEL1147" s="90"/>
      <c r="PEM1147" s="90"/>
      <c r="PEN1147" s="90"/>
      <c r="PEO1147" s="90"/>
      <c r="PEP1147" s="90"/>
      <c r="PEQ1147" s="90"/>
      <c r="PER1147" s="90"/>
      <c r="PES1147" s="90"/>
      <c r="PET1147" s="90"/>
      <c r="PEU1147" s="90"/>
      <c r="PEV1147" s="90"/>
      <c r="PEW1147" s="90"/>
      <c r="PEX1147" s="90"/>
      <c r="PEY1147" s="90"/>
      <c r="PEZ1147" s="90"/>
      <c r="PFA1147" s="90"/>
      <c r="PFB1147" s="90"/>
      <c r="PFC1147" s="90"/>
      <c r="PFD1147" s="90"/>
      <c r="PFE1147" s="90"/>
      <c r="PFF1147" s="90"/>
      <c r="PFG1147" s="90"/>
      <c r="PFH1147" s="90"/>
      <c r="PFI1147" s="90"/>
      <c r="PFJ1147" s="90"/>
      <c r="PFK1147" s="90"/>
      <c r="PFL1147" s="90"/>
      <c r="PFM1147" s="90"/>
      <c r="PFN1147" s="90"/>
      <c r="PFO1147" s="90"/>
      <c r="PFP1147" s="90"/>
      <c r="PFQ1147" s="90"/>
      <c r="PFR1147" s="90"/>
      <c r="PFS1147" s="90"/>
      <c r="PFT1147" s="90"/>
      <c r="PFU1147" s="90"/>
      <c r="PFV1147" s="90"/>
      <c r="PFW1147" s="90"/>
      <c r="PFX1147" s="90"/>
      <c r="PFY1147" s="90"/>
      <c r="PFZ1147" s="90"/>
      <c r="PGA1147" s="90"/>
      <c r="PGB1147" s="90"/>
      <c r="PGC1147" s="90"/>
      <c r="PGD1147" s="90"/>
      <c r="PGE1147" s="90"/>
      <c r="PGF1147" s="90"/>
      <c r="PGG1147" s="90"/>
      <c r="PGH1147" s="90"/>
      <c r="PGI1147" s="90"/>
      <c r="PGJ1147" s="90"/>
      <c r="PGK1147" s="90"/>
      <c r="PGL1147" s="90"/>
      <c r="PGM1147" s="90"/>
      <c r="PGN1147" s="90"/>
      <c r="PGO1147" s="90"/>
      <c r="PGP1147" s="90"/>
      <c r="PGQ1147" s="90"/>
      <c r="PGR1147" s="90"/>
      <c r="PGS1147" s="90"/>
      <c r="PGT1147" s="90"/>
      <c r="PGU1147" s="90"/>
      <c r="PGV1147" s="90"/>
      <c r="PGW1147" s="90"/>
      <c r="PGX1147" s="90"/>
      <c r="PGY1147" s="90"/>
      <c r="PGZ1147" s="90"/>
      <c r="PHA1147" s="90"/>
      <c r="PHB1147" s="90"/>
      <c r="PHC1147" s="90"/>
      <c r="PHD1147" s="90"/>
      <c r="PHE1147" s="90"/>
      <c r="PHF1147" s="90"/>
      <c r="PHG1147" s="90"/>
      <c r="PHH1147" s="90"/>
      <c r="PHI1147" s="90"/>
      <c r="PHJ1147" s="90"/>
      <c r="PHK1147" s="90"/>
      <c r="PHL1147" s="90"/>
      <c r="PHM1147" s="90"/>
      <c r="PHN1147" s="90"/>
      <c r="PHO1147" s="90"/>
      <c r="PHP1147" s="90"/>
      <c r="PHQ1147" s="90"/>
      <c r="PHR1147" s="90"/>
      <c r="PHS1147" s="90"/>
      <c r="PHT1147" s="90"/>
      <c r="PHU1147" s="90"/>
      <c r="PHV1147" s="90"/>
      <c r="PHW1147" s="90"/>
      <c r="PHX1147" s="90"/>
      <c r="PHY1147" s="90"/>
      <c r="PHZ1147" s="90"/>
      <c r="PIA1147" s="90"/>
      <c r="PIB1147" s="90"/>
      <c r="PIC1147" s="90"/>
      <c r="PID1147" s="90"/>
      <c r="PIE1147" s="90"/>
      <c r="PIF1147" s="90"/>
      <c r="PIG1147" s="90"/>
      <c r="PIH1147" s="90"/>
      <c r="PII1147" s="90"/>
      <c r="PIJ1147" s="90"/>
      <c r="PIK1147" s="90"/>
      <c r="PIL1147" s="90"/>
      <c r="PIM1147" s="90"/>
      <c r="PIN1147" s="90"/>
      <c r="PIO1147" s="90"/>
      <c r="PIP1147" s="90"/>
      <c r="PIQ1147" s="90"/>
      <c r="PIR1147" s="90"/>
      <c r="PIS1147" s="90"/>
      <c r="PIT1147" s="90"/>
      <c r="PIU1147" s="90"/>
      <c r="PIV1147" s="90"/>
      <c r="PIW1147" s="90"/>
      <c r="PIX1147" s="90"/>
      <c r="PIY1147" s="90"/>
      <c r="PIZ1147" s="90"/>
      <c r="PJA1147" s="90"/>
      <c r="PJB1147" s="90"/>
      <c r="PJC1147" s="90"/>
      <c r="PJD1147" s="90"/>
      <c r="PJE1147" s="90"/>
      <c r="PJF1147" s="90"/>
      <c r="PJG1147" s="90"/>
      <c r="PJH1147" s="90"/>
      <c r="PJI1147" s="90"/>
      <c r="PJJ1147" s="90"/>
      <c r="PJK1147" s="90"/>
      <c r="PJL1147" s="90"/>
      <c r="PJM1147" s="90"/>
      <c r="PJN1147" s="90"/>
      <c r="PJO1147" s="90"/>
      <c r="PJP1147" s="90"/>
      <c r="PJQ1147" s="90"/>
      <c r="PJR1147" s="90"/>
      <c r="PJS1147" s="90"/>
      <c r="PJT1147" s="90"/>
      <c r="PJU1147" s="90"/>
      <c r="PJV1147" s="90"/>
      <c r="PJW1147" s="90"/>
      <c r="PJX1147" s="90"/>
      <c r="PJY1147" s="90"/>
      <c r="PJZ1147" s="90"/>
      <c r="PKA1147" s="90"/>
      <c r="PKB1147" s="90"/>
      <c r="PKC1147" s="90"/>
      <c r="PKD1147" s="90"/>
      <c r="PKE1147" s="90"/>
      <c r="PKF1147" s="90"/>
      <c r="PKG1147" s="90"/>
      <c r="PKH1147" s="90"/>
      <c r="PKI1147" s="90"/>
      <c r="PKJ1147" s="90"/>
      <c r="PKK1147" s="90"/>
      <c r="PKL1147" s="90"/>
      <c r="PKM1147" s="90"/>
      <c r="PKN1147" s="90"/>
      <c r="PKO1147" s="90"/>
      <c r="PKP1147" s="90"/>
      <c r="PKQ1147" s="90"/>
      <c r="PKR1147" s="90"/>
      <c r="PKS1147" s="90"/>
      <c r="PKT1147" s="90"/>
      <c r="PKU1147" s="90"/>
      <c r="PKV1147" s="90"/>
      <c r="PKW1147" s="90"/>
      <c r="PKX1147" s="90"/>
      <c r="PKY1147" s="90"/>
      <c r="PKZ1147" s="90"/>
      <c r="PLA1147" s="90"/>
      <c r="PLB1147" s="90"/>
      <c r="PLC1147" s="90"/>
      <c r="PLD1147" s="90"/>
      <c r="PLE1147" s="90"/>
      <c r="PLF1147" s="90"/>
      <c r="PLG1147" s="90"/>
      <c r="PLH1147" s="90"/>
      <c r="PLI1147" s="90"/>
      <c r="PLJ1147" s="90"/>
      <c r="PLK1147" s="90"/>
      <c r="PLL1147" s="90"/>
      <c r="PLM1147" s="90"/>
      <c r="PLN1147" s="90"/>
      <c r="PLO1147" s="90"/>
      <c r="PLP1147" s="90"/>
      <c r="PLQ1147" s="90"/>
      <c r="PLR1147" s="90"/>
      <c r="PLS1147" s="90"/>
      <c r="PLT1147" s="90"/>
      <c r="PLU1147" s="90"/>
      <c r="PLV1147" s="90"/>
      <c r="PLW1147" s="90"/>
      <c r="PLX1147" s="90"/>
      <c r="PLY1147" s="90"/>
      <c r="PLZ1147" s="90"/>
      <c r="PMA1147" s="90"/>
      <c r="PMB1147" s="90"/>
      <c r="PMC1147" s="90"/>
      <c r="PMD1147" s="90"/>
      <c r="PME1147" s="90"/>
      <c r="PMF1147" s="90"/>
      <c r="PMG1147" s="90"/>
      <c r="PMH1147" s="90"/>
      <c r="PMI1147" s="90"/>
      <c r="PMJ1147" s="90"/>
      <c r="PMK1147" s="90"/>
      <c r="PML1147" s="90"/>
      <c r="PMM1147" s="90"/>
      <c r="PMN1147" s="90"/>
      <c r="PMO1147" s="90"/>
      <c r="PMP1147" s="90"/>
      <c r="PMQ1147" s="90"/>
      <c r="PMR1147" s="90"/>
      <c r="PMS1147" s="90"/>
      <c r="PMT1147" s="90"/>
      <c r="PMU1147" s="90"/>
      <c r="PMV1147" s="90"/>
      <c r="PMW1147" s="90"/>
      <c r="PMX1147" s="90"/>
      <c r="PMY1147" s="90"/>
      <c r="PMZ1147" s="90"/>
      <c r="PNA1147" s="90"/>
      <c r="PNB1147" s="90"/>
      <c r="PNC1147" s="90"/>
      <c r="PND1147" s="90"/>
      <c r="PNE1147" s="90"/>
      <c r="PNF1147" s="90"/>
      <c r="PNG1147" s="90"/>
      <c r="PNH1147" s="90"/>
      <c r="PNI1147" s="90"/>
      <c r="PNJ1147" s="90"/>
      <c r="PNK1147" s="90"/>
      <c r="PNL1147" s="90"/>
      <c r="PNM1147" s="90"/>
      <c r="PNN1147" s="90"/>
      <c r="PNO1147" s="90"/>
      <c r="PNP1147" s="90"/>
      <c r="PNQ1147" s="90"/>
      <c r="PNR1147" s="90"/>
      <c r="PNS1147" s="90"/>
      <c r="PNT1147" s="90"/>
      <c r="PNU1147" s="90"/>
      <c r="PNV1147" s="90"/>
      <c r="PNW1147" s="90"/>
      <c r="PNX1147" s="90"/>
      <c r="PNY1147" s="90"/>
      <c r="PNZ1147" s="90"/>
      <c r="POA1147" s="90"/>
      <c r="POB1147" s="90"/>
      <c r="POC1147" s="90"/>
      <c r="POD1147" s="90"/>
      <c r="POE1147" s="90"/>
      <c r="POF1147" s="90"/>
      <c r="POG1147" s="90"/>
      <c r="POH1147" s="90"/>
      <c r="POI1147" s="90"/>
      <c r="POJ1147" s="90"/>
      <c r="POK1147" s="90"/>
      <c r="POL1147" s="90"/>
      <c r="POM1147" s="90"/>
      <c r="PON1147" s="90"/>
      <c r="POO1147" s="90"/>
      <c r="POP1147" s="90"/>
      <c r="POQ1147" s="90"/>
      <c r="POR1147" s="90"/>
      <c r="POS1147" s="90"/>
      <c r="POT1147" s="90"/>
      <c r="POU1147" s="90"/>
      <c r="POV1147" s="90"/>
      <c r="POW1147" s="90"/>
      <c r="POX1147" s="90"/>
      <c r="POY1147" s="90"/>
      <c r="POZ1147" s="90"/>
      <c r="PPA1147" s="90"/>
      <c r="PPB1147" s="90"/>
      <c r="PPC1147" s="90"/>
      <c r="PPD1147" s="90"/>
      <c r="PPE1147" s="90"/>
      <c r="PPF1147" s="90"/>
      <c r="PPG1147" s="90"/>
      <c r="PPH1147" s="90"/>
      <c r="PPI1147" s="90"/>
      <c r="PPJ1147" s="90"/>
      <c r="PPK1147" s="90"/>
      <c r="PPL1147" s="90"/>
      <c r="PPM1147" s="90"/>
      <c r="PPN1147" s="90"/>
      <c r="PPO1147" s="90"/>
      <c r="PPP1147" s="90"/>
      <c r="PPQ1147" s="90"/>
      <c r="PPR1147" s="90"/>
      <c r="PPS1147" s="90"/>
      <c r="PPT1147" s="90"/>
      <c r="PPU1147" s="90"/>
      <c r="PPV1147" s="90"/>
      <c r="PPW1147" s="90"/>
      <c r="PPX1147" s="90"/>
      <c r="PPY1147" s="90"/>
      <c r="PPZ1147" s="90"/>
      <c r="PQA1147" s="90"/>
      <c r="PQB1147" s="90"/>
      <c r="PQC1147" s="90"/>
      <c r="PQD1147" s="90"/>
      <c r="PQE1147" s="90"/>
      <c r="PQF1147" s="90"/>
      <c r="PQG1147" s="90"/>
      <c r="PQH1147" s="90"/>
      <c r="PQI1147" s="90"/>
      <c r="PQJ1147" s="90"/>
      <c r="PQK1147" s="90"/>
      <c r="PQL1147" s="90"/>
      <c r="PQM1147" s="90"/>
      <c r="PQN1147" s="90"/>
      <c r="PQO1147" s="90"/>
      <c r="PQP1147" s="90"/>
      <c r="PQQ1147" s="90"/>
      <c r="PQR1147" s="90"/>
      <c r="PQS1147" s="90"/>
      <c r="PQT1147" s="90"/>
      <c r="PQU1147" s="90"/>
      <c r="PQV1147" s="90"/>
      <c r="PQW1147" s="90"/>
      <c r="PQX1147" s="90"/>
      <c r="PQY1147" s="90"/>
      <c r="PQZ1147" s="90"/>
      <c r="PRA1147" s="90"/>
      <c r="PRB1147" s="90"/>
      <c r="PRC1147" s="90"/>
      <c r="PRD1147" s="90"/>
      <c r="PRE1147" s="90"/>
      <c r="PRF1147" s="90"/>
      <c r="PRG1147" s="90"/>
      <c r="PRH1147" s="90"/>
      <c r="PRI1147" s="90"/>
      <c r="PRJ1147" s="90"/>
      <c r="PRK1147" s="90"/>
      <c r="PRL1147" s="90"/>
      <c r="PRM1147" s="90"/>
      <c r="PRN1147" s="90"/>
      <c r="PRO1147" s="90"/>
      <c r="PRP1147" s="90"/>
      <c r="PRQ1147" s="90"/>
      <c r="PRR1147" s="90"/>
      <c r="PRS1147" s="90"/>
      <c r="PRT1147" s="90"/>
      <c r="PRU1147" s="90"/>
      <c r="PRV1147" s="90"/>
      <c r="PRW1147" s="90"/>
      <c r="PRX1147" s="90"/>
      <c r="PRY1147" s="90"/>
      <c r="PRZ1147" s="90"/>
      <c r="PSA1147" s="90"/>
      <c r="PSB1147" s="90"/>
      <c r="PSC1147" s="90"/>
      <c r="PSD1147" s="90"/>
      <c r="PSE1147" s="90"/>
      <c r="PSF1147" s="90"/>
      <c r="PSG1147" s="90"/>
      <c r="PSH1147" s="90"/>
      <c r="PSI1147" s="90"/>
      <c r="PSJ1147" s="90"/>
      <c r="PSK1147" s="90"/>
      <c r="PSL1147" s="90"/>
      <c r="PSM1147" s="90"/>
      <c r="PSN1147" s="90"/>
      <c r="PSO1147" s="90"/>
      <c r="PSP1147" s="90"/>
      <c r="PSQ1147" s="90"/>
      <c r="PSR1147" s="90"/>
      <c r="PSS1147" s="90"/>
      <c r="PST1147" s="90"/>
      <c r="PSU1147" s="90"/>
      <c r="PSV1147" s="90"/>
      <c r="PSW1147" s="90"/>
      <c r="PSX1147" s="90"/>
      <c r="PSY1147" s="90"/>
      <c r="PSZ1147" s="90"/>
      <c r="PTA1147" s="90"/>
      <c r="PTB1147" s="90"/>
      <c r="PTC1147" s="90"/>
      <c r="PTD1147" s="90"/>
      <c r="PTE1147" s="90"/>
      <c r="PTF1147" s="90"/>
      <c r="PTG1147" s="90"/>
      <c r="PTH1147" s="90"/>
      <c r="PTI1147" s="90"/>
      <c r="PTJ1147" s="90"/>
      <c r="PTK1147" s="90"/>
      <c r="PTL1147" s="90"/>
      <c r="PTM1147" s="90"/>
      <c r="PTN1147" s="90"/>
      <c r="PTO1147" s="90"/>
      <c r="PTP1147" s="90"/>
      <c r="PTQ1147" s="90"/>
      <c r="PTR1147" s="90"/>
      <c r="PTS1147" s="90"/>
      <c r="PTT1147" s="90"/>
      <c r="PTU1147" s="90"/>
      <c r="PTV1147" s="90"/>
      <c r="PTW1147" s="90"/>
      <c r="PTX1147" s="90"/>
      <c r="PTY1147" s="90"/>
      <c r="PTZ1147" s="90"/>
      <c r="PUA1147" s="90"/>
      <c r="PUB1147" s="90"/>
      <c r="PUC1147" s="90"/>
      <c r="PUD1147" s="90"/>
      <c r="PUE1147" s="90"/>
      <c r="PUF1147" s="90"/>
      <c r="PUG1147" s="90"/>
      <c r="PUH1147" s="90"/>
      <c r="PUI1147" s="90"/>
      <c r="PUJ1147" s="90"/>
      <c r="PUK1147" s="90"/>
      <c r="PUL1147" s="90"/>
      <c r="PUM1147" s="90"/>
      <c r="PUN1147" s="90"/>
      <c r="PUO1147" s="90"/>
      <c r="PUP1147" s="90"/>
      <c r="PUQ1147" s="90"/>
      <c r="PUR1147" s="90"/>
      <c r="PUS1147" s="90"/>
      <c r="PUT1147" s="90"/>
      <c r="PUU1147" s="90"/>
      <c r="PUV1147" s="90"/>
      <c r="PUW1147" s="90"/>
      <c r="PUX1147" s="90"/>
      <c r="PUY1147" s="90"/>
      <c r="PUZ1147" s="90"/>
      <c r="PVA1147" s="90"/>
      <c r="PVB1147" s="90"/>
      <c r="PVC1147" s="90"/>
      <c r="PVD1147" s="90"/>
      <c r="PVE1147" s="90"/>
      <c r="PVF1147" s="90"/>
      <c r="PVG1147" s="90"/>
      <c r="PVH1147" s="90"/>
      <c r="PVI1147" s="90"/>
      <c r="PVJ1147" s="90"/>
      <c r="PVK1147" s="90"/>
      <c r="PVL1147" s="90"/>
      <c r="PVM1147" s="90"/>
      <c r="PVN1147" s="90"/>
      <c r="PVO1147" s="90"/>
      <c r="PVP1147" s="90"/>
      <c r="PVQ1147" s="90"/>
      <c r="PVR1147" s="90"/>
      <c r="PVS1147" s="90"/>
      <c r="PVT1147" s="90"/>
      <c r="PVU1147" s="90"/>
      <c r="PVV1147" s="90"/>
      <c r="PVW1147" s="90"/>
      <c r="PVX1147" s="90"/>
      <c r="PVY1147" s="90"/>
      <c r="PVZ1147" s="90"/>
      <c r="PWA1147" s="90"/>
      <c r="PWB1147" s="90"/>
      <c r="PWC1147" s="90"/>
      <c r="PWD1147" s="90"/>
      <c r="PWE1147" s="90"/>
      <c r="PWF1147" s="90"/>
      <c r="PWG1147" s="90"/>
      <c r="PWH1147" s="90"/>
      <c r="PWI1147" s="90"/>
      <c r="PWJ1147" s="90"/>
      <c r="PWK1147" s="90"/>
      <c r="PWL1147" s="90"/>
      <c r="PWM1147" s="90"/>
      <c r="PWN1147" s="90"/>
      <c r="PWO1147" s="90"/>
      <c r="PWP1147" s="90"/>
      <c r="PWQ1147" s="90"/>
      <c r="PWR1147" s="90"/>
      <c r="PWS1147" s="90"/>
      <c r="PWT1147" s="90"/>
      <c r="PWU1147" s="90"/>
      <c r="PWV1147" s="90"/>
      <c r="PWW1147" s="90"/>
      <c r="PWX1147" s="90"/>
      <c r="PWY1147" s="90"/>
      <c r="PWZ1147" s="90"/>
      <c r="PXA1147" s="90"/>
      <c r="PXB1147" s="90"/>
      <c r="PXC1147" s="90"/>
      <c r="PXD1147" s="90"/>
      <c r="PXE1147" s="90"/>
      <c r="PXF1147" s="90"/>
      <c r="PXG1147" s="90"/>
      <c r="PXH1147" s="90"/>
      <c r="PXI1147" s="90"/>
      <c r="PXJ1147" s="90"/>
      <c r="PXK1147" s="90"/>
      <c r="PXL1147" s="90"/>
      <c r="PXM1147" s="90"/>
      <c r="PXN1147" s="90"/>
      <c r="PXO1147" s="90"/>
      <c r="PXP1147" s="90"/>
      <c r="PXQ1147" s="90"/>
      <c r="PXR1147" s="90"/>
      <c r="PXS1147" s="90"/>
      <c r="PXT1147" s="90"/>
      <c r="PXU1147" s="90"/>
      <c r="PXV1147" s="90"/>
      <c r="PXW1147" s="90"/>
      <c r="PXX1147" s="90"/>
      <c r="PXY1147" s="90"/>
      <c r="PXZ1147" s="90"/>
      <c r="PYA1147" s="90"/>
      <c r="PYB1147" s="90"/>
      <c r="PYC1147" s="90"/>
      <c r="PYD1147" s="90"/>
      <c r="PYE1147" s="90"/>
      <c r="PYF1147" s="90"/>
      <c r="PYG1147" s="90"/>
      <c r="PYH1147" s="90"/>
      <c r="PYI1147" s="90"/>
      <c r="PYJ1147" s="90"/>
      <c r="PYK1147" s="90"/>
      <c r="PYL1147" s="90"/>
      <c r="PYM1147" s="90"/>
      <c r="PYN1147" s="90"/>
      <c r="PYO1147" s="90"/>
      <c r="PYP1147" s="90"/>
      <c r="PYQ1147" s="90"/>
      <c r="PYR1147" s="90"/>
      <c r="PYS1147" s="90"/>
      <c r="PYT1147" s="90"/>
      <c r="PYU1147" s="90"/>
      <c r="PYV1147" s="90"/>
      <c r="PYW1147" s="90"/>
      <c r="PYX1147" s="90"/>
      <c r="PYY1147" s="90"/>
      <c r="PYZ1147" s="90"/>
      <c r="PZA1147" s="90"/>
      <c r="PZB1147" s="90"/>
      <c r="PZC1147" s="90"/>
      <c r="PZD1147" s="90"/>
      <c r="PZE1147" s="90"/>
      <c r="PZF1147" s="90"/>
      <c r="PZG1147" s="90"/>
      <c r="PZH1147" s="90"/>
      <c r="PZI1147" s="90"/>
      <c r="PZJ1147" s="90"/>
      <c r="PZK1147" s="90"/>
      <c r="PZL1147" s="90"/>
      <c r="PZM1147" s="90"/>
      <c r="PZN1147" s="90"/>
      <c r="PZO1147" s="90"/>
      <c r="PZP1147" s="90"/>
      <c r="PZQ1147" s="90"/>
      <c r="PZR1147" s="90"/>
      <c r="PZS1147" s="90"/>
      <c r="PZT1147" s="90"/>
      <c r="PZU1147" s="90"/>
      <c r="PZV1147" s="90"/>
      <c r="PZW1147" s="90"/>
      <c r="PZX1147" s="90"/>
      <c r="PZY1147" s="90"/>
      <c r="PZZ1147" s="90"/>
      <c r="QAA1147" s="90"/>
      <c r="QAB1147" s="90"/>
      <c r="QAC1147" s="90"/>
      <c r="QAD1147" s="90"/>
      <c r="QAE1147" s="90"/>
      <c r="QAF1147" s="90"/>
      <c r="QAG1147" s="90"/>
      <c r="QAH1147" s="90"/>
      <c r="QAI1147" s="90"/>
      <c r="QAJ1147" s="90"/>
      <c r="QAK1147" s="90"/>
      <c r="QAL1147" s="90"/>
      <c r="QAM1147" s="90"/>
      <c r="QAN1147" s="90"/>
      <c r="QAO1147" s="90"/>
      <c r="QAP1147" s="90"/>
      <c r="QAQ1147" s="90"/>
      <c r="QAR1147" s="90"/>
      <c r="QAS1147" s="90"/>
      <c r="QAT1147" s="90"/>
      <c r="QAU1147" s="90"/>
      <c r="QAV1147" s="90"/>
      <c r="QAW1147" s="90"/>
      <c r="QAX1147" s="90"/>
      <c r="QAY1147" s="90"/>
      <c r="QAZ1147" s="90"/>
      <c r="QBA1147" s="90"/>
      <c r="QBB1147" s="90"/>
      <c r="QBC1147" s="90"/>
      <c r="QBD1147" s="90"/>
      <c r="QBE1147" s="90"/>
      <c r="QBF1147" s="90"/>
      <c r="QBG1147" s="90"/>
      <c r="QBH1147" s="90"/>
      <c r="QBI1147" s="90"/>
      <c r="QBJ1147" s="90"/>
      <c r="QBK1147" s="90"/>
      <c r="QBL1147" s="90"/>
      <c r="QBM1147" s="90"/>
      <c r="QBN1147" s="90"/>
      <c r="QBO1147" s="90"/>
      <c r="QBP1147" s="90"/>
      <c r="QBQ1147" s="90"/>
      <c r="QBR1147" s="90"/>
      <c r="QBS1147" s="90"/>
      <c r="QBT1147" s="90"/>
      <c r="QBU1147" s="90"/>
      <c r="QBV1147" s="90"/>
      <c r="QBW1147" s="90"/>
      <c r="QBX1147" s="90"/>
      <c r="QBY1147" s="90"/>
      <c r="QBZ1147" s="90"/>
      <c r="QCA1147" s="90"/>
      <c r="QCB1147" s="90"/>
      <c r="QCC1147" s="90"/>
      <c r="QCD1147" s="90"/>
      <c r="QCE1147" s="90"/>
      <c r="QCF1147" s="90"/>
      <c r="QCG1147" s="90"/>
      <c r="QCH1147" s="90"/>
      <c r="QCI1147" s="90"/>
      <c r="QCJ1147" s="90"/>
      <c r="QCK1147" s="90"/>
      <c r="QCL1147" s="90"/>
      <c r="QCM1147" s="90"/>
      <c r="QCN1147" s="90"/>
      <c r="QCO1147" s="90"/>
      <c r="QCP1147" s="90"/>
      <c r="QCQ1147" s="90"/>
      <c r="QCR1147" s="90"/>
      <c r="QCS1147" s="90"/>
      <c r="QCT1147" s="90"/>
      <c r="QCU1147" s="90"/>
      <c r="QCV1147" s="90"/>
      <c r="QCW1147" s="90"/>
      <c r="QCX1147" s="90"/>
      <c r="QCY1147" s="90"/>
      <c r="QCZ1147" s="90"/>
      <c r="QDA1147" s="90"/>
      <c r="QDB1147" s="90"/>
      <c r="QDC1147" s="90"/>
      <c r="QDD1147" s="90"/>
      <c r="QDE1147" s="90"/>
      <c r="QDF1147" s="90"/>
      <c r="QDG1147" s="90"/>
      <c r="QDH1147" s="90"/>
      <c r="QDI1147" s="90"/>
      <c r="QDJ1147" s="90"/>
      <c r="QDK1147" s="90"/>
      <c r="QDL1147" s="90"/>
      <c r="QDM1147" s="90"/>
      <c r="QDN1147" s="90"/>
      <c r="QDO1147" s="90"/>
      <c r="QDP1147" s="90"/>
      <c r="QDQ1147" s="90"/>
      <c r="QDR1147" s="90"/>
      <c r="QDS1147" s="90"/>
      <c r="QDT1147" s="90"/>
      <c r="QDU1147" s="90"/>
      <c r="QDV1147" s="90"/>
      <c r="QDW1147" s="90"/>
      <c r="QDX1147" s="90"/>
      <c r="QDY1147" s="90"/>
      <c r="QDZ1147" s="90"/>
      <c r="QEA1147" s="90"/>
      <c r="QEB1147" s="90"/>
      <c r="QEC1147" s="90"/>
      <c r="QED1147" s="90"/>
      <c r="QEE1147" s="90"/>
      <c r="QEF1147" s="90"/>
      <c r="QEG1147" s="90"/>
      <c r="QEH1147" s="90"/>
      <c r="QEI1147" s="90"/>
      <c r="QEJ1147" s="90"/>
      <c r="QEK1147" s="90"/>
      <c r="QEL1147" s="90"/>
      <c r="QEM1147" s="90"/>
      <c r="QEN1147" s="90"/>
      <c r="QEO1147" s="90"/>
      <c r="QEP1147" s="90"/>
      <c r="QEQ1147" s="90"/>
      <c r="QER1147" s="90"/>
      <c r="QES1147" s="90"/>
      <c r="QET1147" s="90"/>
      <c r="QEU1147" s="90"/>
      <c r="QEV1147" s="90"/>
      <c r="QEW1147" s="90"/>
      <c r="QEX1147" s="90"/>
      <c r="QEY1147" s="90"/>
      <c r="QEZ1147" s="90"/>
      <c r="QFA1147" s="90"/>
      <c r="QFB1147" s="90"/>
      <c r="QFC1147" s="90"/>
      <c r="QFD1147" s="90"/>
      <c r="QFE1147" s="90"/>
      <c r="QFF1147" s="90"/>
      <c r="QFG1147" s="90"/>
      <c r="QFH1147" s="90"/>
      <c r="QFI1147" s="90"/>
      <c r="QFJ1147" s="90"/>
      <c r="QFK1147" s="90"/>
      <c r="QFL1147" s="90"/>
      <c r="QFM1147" s="90"/>
      <c r="QFN1147" s="90"/>
      <c r="QFO1147" s="90"/>
      <c r="QFP1147" s="90"/>
      <c r="QFQ1147" s="90"/>
      <c r="QFR1147" s="90"/>
      <c r="QFS1147" s="90"/>
      <c r="QFT1147" s="90"/>
      <c r="QFU1147" s="90"/>
      <c r="QFV1147" s="90"/>
      <c r="QFW1147" s="90"/>
      <c r="QFX1147" s="90"/>
      <c r="QFY1147" s="90"/>
      <c r="QFZ1147" s="90"/>
      <c r="QGA1147" s="90"/>
      <c r="QGB1147" s="90"/>
      <c r="QGC1147" s="90"/>
      <c r="QGD1147" s="90"/>
      <c r="QGE1147" s="90"/>
      <c r="QGF1147" s="90"/>
      <c r="QGG1147" s="90"/>
      <c r="QGH1147" s="90"/>
      <c r="QGI1147" s="90"/>
      <c r="QGJ1147" s="90"/>
      <c r="QGK1147" s="90"/>
      <c r="QGL1147" s="90"/>
      <c r="QGM1147" s="90"/>
      <c r="QGN1147" s="90"/>
      <c r="QGO1147" s="90"/>
      <c r="QGP1147" s="90"/>
      <c r="QGQ1147" s="90"/>
      <c r="QGR1147" s="90"/>
      <c r="QGS1147" s="90"/>
      <c r="QGT1147" s="90"/>
      <c r="QGU1147" s="90"/>
      <c r="QGV1147" s="90"/>
      <c r="QGW1147" s="90"/>
      <c r="QGX1147" s="90"/>
      <c r="QGY1147" s="90"/>
      <c r="QGZ1147" s="90"/>
      <c r="QHA1147" s="90"/>
      <c r="QHB1147" s="90"/>
      <c r="QHC1147" s="90"/>
      <c r="QHD1147" s="90"/>
      <c r="QHE1147" s="90"/>
      <c r="QHF1147" s="90"/>
      <c r="QHG1147" s="90"/>
      <c r="QHH1147" s="90"/>
      <c r="QHI1147" s="90"/>
      <c r="QHJ1147" s="90"/>
      <c r="QHK1147" s="90"/>
      <c r="QHL1147" s="90"/>
      <c r="QHM1147" s="90"/>
      <c r="QHN1147" s="90"/>
      <c r="QHO1147" s="90"/>
      <c r="QHP1147" s="90"/>
      <c r="QHQ1147" s="90"/>
      <c r="QHR1147" s="90"/>
      <c r="QHS1147" s="90"/>
      <c r="QHT1147" s="90"/>
      <c r="QHU1147" s="90"/>
      <c r="QHV1147" s="90"/>
      <c r="QHW1147" s="90"/>
      <c r="QHX1147" s="90"/>
      <c r="QHY1147" s="90"/>
      <c r="QHZ1147" s="90"/>
      <c r="QIA1147" s="90"/>
      <c r="QIB1147" s="90"/>
      <c r="QIC1147" s="90"/>
      <c r="QID1147" s="90"/>
      <c r="QIE1147" s="90"/>
      <c r="QIF1147" s="90"/>
      <c r="QIG1147" s="90"/>
      <c r="QIH1147" s="90"/>
      <c r="QII1147" s="90"/>
      <c r="QIJ1147" s="90"/>
      <c r="QIK1147" s="90"/>
      <c r="QIL1147" s="90"/>
      <c r="QIM1147" s="90"/>
      <c r="QIN1147" s="90"/>
      <c r="QIO1147" s="90"/>
      <c r="QIP1147" s="90"/>
      <c r="QIQ1147" s="90"/>
      <c r="QIR1147" s="90"/>
      <c r="QIS1147" s="90"/>
      <c r="QIT1147" s="90"/>
      <c r="QIU1147" s="90"/>
      <c r="QIV1147" s="90"/>
      <c r="QIW1147" s="90"/>
      <c r="QIX1147" s="90"/>
      <c r="QIY1147" s="90"/>
      <c r="QIZ1147" s="90"/>
      <c r="QJA1147" s="90"/>
      <c r="QJB1147" s="90"/>
      <c r="QJC1147" s="90"/>
      <c r="QJD1147" s="90"/>
      <c r="QJE1147" s="90"/>
      <c r="QJF1147" s="90"/>
      <c r="QJG1147" s="90"/>
      <c r="QJH1147" s="90"/>
      <c r="QJI1147" s="90"/>
      <c r="QJJ1147" s="90"/>
      <c r="QJK1147" s="90"/>
      <c r="QJL1147" s="90"/>
      <c r="QJM1147" s="90"/>
      <c r="QJN1147" s="90"/>
      <c r="QJO1147" s="90"/>
      <c r="QJP1147" s="90"/>
      <c r="QJQ1147" s="90"/>
      <c r="QJR1147" s="90"/>
      <c r="QJS1147" s="90"/>
      <c r="QJT1147" s="90"/>
      <c r="QJU1147" s="90"/>
      <c r="QJV1147" s="90"/>
      <c r="QJW1147" s="90"/>
      <c r="QJX1147" s="90"/>
      <c r="QJY1147" s="90"/>
      <c r="QJZ1147" s="90"/>
      <c r="QKA1147" s="90"/>
      <c r="QKB1147" s="90"/>
      <c r="QKC1147" s="90"/>
      <c r="QKD1147" s="90"/>
      <c r="QKE1147" s="90"/>
      <c r="QKF1147" s="90"/>
      <c r="QKG1147" s="90"/>
      <c r="QKH1147" s="90"/>
      <c r="QKI1147" s="90"/>
      <c r="QKJ1147" s="90"/>
      <c r="QKK1147" s="90"/>
      <c r="QKL1147" s="90"/>
      <c r="QKM1147" s="90"/>
      <c r="QKN1147" s="90"/>
      <c r="QKO1147" s="90"/>
      <c r="QKP1147" s="90"/>
      <c r="QKQ1147" s="90"/>
      <c r="QKR1147" s="90"/>
      <c r="QKS1147" s="90"/>
      <c r="QKT1147" s="90"/>
      <c r="QKU1147" s="90"/>
      <c r="QKV1147" s="90"/>
      <c r="QKW1147" s="90"/>
      <c r="QKX1147" s="90"/>
      <c r="QKY1147" s="90"/>
      <c r="QKZ1147" s="90"/>
      <c r="QLA1147" s="90"/>
      <c r="QLB1147" s="90"/>
      <c r="QLC1147" s="90"/>
      <c r="QLD1147" s="90"/>
      <c r="QLE1147" s="90"/>
      <c r="QLF1147" s="90"/>
      <c r="QLG1147" s="90"/>
      <c r="QLH1147" s="90"/>
      <c r="QLI1147" s="90"/>
      <c r="QLJ1147" s="90"/>
      <c r="QLK1147" s="90"/>
      <c r="QLL1147" s="90"/>
      <c r="QLM1147" s="90"/>
      <c r="QLN1147" s="90"/>
      <c r="QLO1147" s="90"/>
      <c r="QLP1147" s="90"/>
      <c r="QLQ1147" s="90"/>
      <c r="QLR1147" s="90"/>
      <c r="QLS1147" s="90"/>
      <c r="QLT1147" s="90"/>
      <c r="QLU1147" s="90"/>
      <c r="QLV1147" s="90"/>
      <c r="QLW1147" s="90"/>
      <c r="QLX1147" s="90"/>
      <c r="QLY1147" s="90"/>
      <c r="QLZ1147" s="90"/>
      <c r="QMA1147" s="90"/>
      <c r="QMB1147" s="90"/>
      <c r="QMC1147" s="90"/>
      <c r="QMD1147" s="90"/>
      <c r="QME1147" s="90"/>
      <c r="QMF1147" s="90"/>
      <c r="QMG1147" s="90"/>
      <c r="QMH1147" s="90"/>
      <c r="QMI1147" s="90"/>
      <c r="QMJ1147" s="90"/>
      <c r="QMK1147" s="90"/>
      <c r="QML1147" s="90"/>
      <c r="QMM1147" s="90"/>
      <c r="QMN1147" s="90"/>
      <c r="QMO1147" s="90"/>
      <c r="QMP1147" s="90"/>
      <c r="QMQ1147" s="90"/>
      <c r="QMR1147" s="90"/>
      <c r="QMS1147" s="90"/>
      <c r="QMT1147" s="90"/>
      <c r="QMU1147" s="90"/>
      <c r="QMV1147" s="90"/>
      <c r="QMW1147" s="90"/>
      <c r="QMX1147" s="90"/>
      <c r="QMY1147" s="90"/>
      <c r="QMZ1147" s="90"/>
      <c r="QNA1147" s="90"/>
      <c r="QNB1147" s="90"/>
      <c r="QNC1147" s="90"/>
      <c r="QND1147" s="90"/>
      <c r="QNE1147" s="90"/>
      <c r="QNF1147" s="90"/>
      <c r="QNG1147" s="90"/>
      <c r="QNH1147" s="90"/>
      <c r="QNI1147" s="90"/>
      <c r="QNJ1147" s="90"/>
      <c r="QNK1147" s="90"/>
      <c r="QNL1147" s="90"/>
      <c r="QNM1147" s="90"/>
      <c r="QNN1147" s="90"/>
      <c r="QNO1147" s="90"/>
      <c r="QNP1147" s="90"/>
      <c r="QNQ1147" s="90"/>
      <c r="QNR1147" s="90"/>
      <c r="QNS1147" s="90"/>
      <c r="QNT1147" s="90"/>
      <c r="QNU1147" s="90"/>
      <c r="QNV1147" s="90"/>
      <c r="QNW1147" s="90"/>
      <c r="QNX1147" s="90"/>
      <c r="QNY1147" s="90"/>
      <c r="QNZ1147" s="90"/>
      <c r="QOA1147" s="90"/>
      <c r="QOB1147" s="90"/>
      <c r="QOC1147" s="90"/>
      <c r="QOD1147" s="90"/>
      <c r="QOE1147" s="90"/>
      <c r="QOF1147" s="90"/>
      <c r="QOG1147" s="90"/>
      <c r="QOH1147" s="90"/>
      <c r="QOI1147" s="90"/>
      <c r="QOJ1147" s="90"/>
      <c r="QOK1147" s="90"/>
      <c r="QOL1147" s="90"/>
      <c r="QOM1147" s="90"/>
      <c r="QON1147" s="90"/>
      <c r="QOO1147" s="90"/>
      <c r="QOP1147" s="90"/>
      <c r="QOQ1147" s="90"/>
      <c r="QOR1147" s="90"/>
      <c r="QOS1147" s="90"/>
      <c r="QOT1147" s="90"/>
      <c r="QOU1147" s="90"/>
      <c r="QOV1147" s="90"/>
      <c r="QOW1147" s="90"/>
      <c r="QOX1147" s="90"/>
      <c r="QOY1147" s="90"/>
      <c r="QOZ1147" s="90"/>
      <c r="QPA1147" s="90"/>
      <c r="QPB1147" s="90"/>
      <c r="QPC1147" s="90"/>
      <c r="QPD1147" s="90"/>
      <c r="QPE1147" s="90"/>
      <c r="QPF1147" s="90"/>
      <c r="QPG1147" s="90"/>
      <c r="QPH1147" s="90"/>
      <c r="QPI1147" s="90"/>
      <c r="QPJ1147" s="90"/>
      <c r="QPK1147" s="90"/>
      <c r="QPL1147" s="90"/>
      <c r="QPM1147" s="90"/>
      <c r="QPN1147" s="90"/>
      <c r="QPO1147" s="90"/>
      <c r="QPP1147" s="90"/>
      <c r="QPQ1147" s="90"/>
      <c r="QPR1147" s="90"/>
      <c r="QPS1147" s="90"/>
      <c r="QPT1147" s="90"/>
      <c r="QPU1147" s="90"/>
      <c r="QPV1147" s="90"/>
      <c r="QPW1147" s="90"/>
      <c r="QPX1147" s="90"/>
      <c r="QPY1147" s="90"/>
      <c r="QPZ1147" s="90"/>
      <c r="QQA1147" s="90"/>
      <c r="QQB1147" s="90"/>
      <c r="QQC1147" s="90"/>
      <c r="QQD1147" s="90"/>
      <c r="QQE1147" s="90"/>
      <c r="QQF1147" s="90"/>
      <c r="QQG1147" s="90"/>
      <c r="QQH1147" s="90"/>
      <c r="QQI1147" s="90"/>
      <c r="QQJ1147" s="90"/>
      <c r="QQK1147" s="90"/>
      <c r="QQL1147" s="90"/>
      <c r="QQM1147" s="90"/>
      <c r="QQN1147" s="90"/>
      <c r="QQO1147" s="90"/>
      <c r="QQP1147" s="90"/>
      <c r="QQQ1147" s="90"/>
      <c r="QQR1147" s="90"/>
      <c r="QQS1147" s="90"/>
      <c r="QQT1147" s="90"/>
      <c r="QQU1147" s="90"/>
      <c r="QQV1147" s="90"/>
      <c r="QQW1147" s="90"/>
      <c r="QQX1147" s="90"/>
      <c r="QQY1147" s="90"/>
      <c r="QQZ1147" s="90"/>
      <c r="QRA1147" s="90"/>
      <c r="QRB1147" s="90"/>
      <c r="QRC1147" s="90"/>
      <c r="QRD1147" s="90"/>
      <c r="QRE1147" s="90"/>
      <c r="QRF1147" s="90"/>
      <c r="QRG1147" s="90"/>
      <c r="QRH1147" s="90"/>
      <c r="QRI1147" s="90"/>
      <c r="QRJ1147" s="90"/>
      <c r="QRK1147" s="90"/>
      <c r="QRL1147" s="90"/>
      <c r="QRM1147" s="90"/>
      <c r="QRN1147" s="90"/>
      <c r="QRO1147" s="90"/>
      <c r="QRP1147" s="90"/>
      <c r="QRQ1147" s="90"/>
      <c r="QRR1147" s="90"/>
      <c r="QRS1147" s="90"/>
      <c r="QRT1147" s="90"/>
      <c r="QRU1147" s="90"/>
      <c r="QRV1147" s="90"/>
      <c r="QRW1147" s="90"/>
      <c r="QRX1147" s="90"/>
      <c r="QRY1147" s="90"/>
      <c r="QRZ1147" s="90"/>
      <c r="QSA1147" s="90"/>
      <c r="QSB1147" s="90"/>
      <c r="QSC1147" s="90"/>
      <c r="QSD1147" s="90"/>
      <c r="QSE1147" s="90"/>
      <c r="QSF1147" s="90"/>
      <c r="QSG1147" s="90"/>
      <c r="QSH1147" s="90"/>
      <c r="QSI1147" s="90"/>
      <c r="QSJ1147" s="90"/>
      <c r="QSK1147" s="90"/>
      <c r="QSL1147" s="90"/>
      <c r="QSM1147" s="90"/>
      <c r="QSN1147" s="90"/>
      <c r="QSO1147" s="90"/>
      <c r="QSP1147" s="90"/>
      <c r="QSQ1147" s="90"/>
      <c r="QSR1147" s="90"/>
      <c r="QSS1147" s="90"/>
      <c r="QST1147" s="90"/>
      <c r="QSU1147" s="90"/>
      <c r="QSV1147" s="90"/>
      <c r="QSW1147" s="90"/>
      <c r="QSX1147" s="90"/>
      <c r="QSY1147" s="90"/>
      <c r="QSZ1147" s="90"/>
      <c r="QTA1147" s="90"/>
      <c r="QTB1147" s="90"/>
      <c r="QTC1147" s="90"/>
      <c r="QTD1147" s="90"/>
      <c r="QTE1147" s="90"/>
      <c r="QTF1147" s="90"/>
      <c r="QTG1147" s="90"/>
      <c r="QTH1147" s="90"/>
      <c r="QTI1147" s="90"/>
      <c r="QTJ1147" s="90"/>
      <c r="QTK1147" s="90"/>
      <c r="QTL1147" s="90"/>
      <c r="QTM1147" s="90"/>
      <c r="QTN1147" s="90"/>
      <c r="QTO1147" s="90"/>
      <c r="QTP1147" s="90"/>
      <c r="QTQ1147" s="90"/>
      <c r="QTR1147" s="90"/>
      <c r="QTS1147" s="90"/>
      <c r="QTT1147" s="90"/>
      <c r="QTU1147" s="90"/>
      <c r="QTV1147" s="90"/>
      <c r="QTW1147" s="90"/>
      <c r="QTX1147" s="90"/>
      <c r="QTY1147" s="90"/>
      <c r="QTZ1147" s="90"/>
      <c r="QUA1147" s="90"/>
      <c r="QUB1147" s="90"/>
      <c r="QUC1147" s="90"/>
      <c r="QUD1147" s="90"/>
      <c r="QUE1147" s="90"/>
      <c r="QUF1147" s="90"/>
      <c r="QUG1147" s="90"/>
      <c r="QUH1147" s="90"/>
      <c r="QUI1147" s="90"/>
      <c r="QUJ1147" s="90"/>
      <c r="QUK1147" s="90"/>
      <c r="QUL1147" s="90"/>
      <c r="QUM1147" s="90"/>
      <c r="QUN1147" s="90"/>
      <c r="QUO1147" s="90"/>
      <c r="QUP1147" s="90"/>
      <c r="QUQ1147" s="90"/>
      <c r="QUR1147" s="90"/>
      <c r="QUS1147" s="90"/>
      <c r="QUT1147" s="90"/>
      <c r="QUU1147" s="90"/>
      <c r="QUV1147" s="90"/>
      <c r="QUW1147" s="90"/>
      <c r="QUX1147" s="90"/>
      <c r="QUY1147" s="90"/>
      <c r="QUZ1147" s="90"/>
      <c r="QVA1147" s="90"/>
      <c r="QVB1147" s="90"/>
      <c r="QVC1147" s="90"/>
      <c r="QVD1147" s="90"/>
      <c r="QVE1147" s="90"/>
      <c r="QVF1147" s="90"/>
      <c r="QVG1147" s="90"/>
      <c r="QVH1147" s="90"/>
      <c r="QVI1147" s="90"/>
      <c r="QVJ1147" s="90"/>
      <c r="QVK1147" s="90"/>
      <c r="QVL1147" s="90"/>
      <c r="QVM1147" s="90"/>
      <c r="QVN1147" s="90"/>
      <c r="QVO1147" s="90"/>
      <c r="QVP1147" s="90"/>
      <c r="QVQ1147" s="90"/>
      <c r="QVR1147" s="90"/>
      <c r="QVS1147" s="90"/>
      <c r="QVT1147" s="90"/>
      <c r="QVU1147" s="90"/>
      <c r="QVV1147" s="90"/>
      <c r="QVW1147" s="90"/>
      <c r="QVX1147" s="90"/>
      <c r="QVY1147" s="90"/>
      <c r="QVZ1147" s="90"/>
      <c r="QWA1147" s="90"/>
      <c r="QWB1147" s="90"/>
      <c r="QWC1147" s="90"/>
      <c r="QWD1147" s="90"/>
      <c r="QWE1147" s="90"/>
      <c r="QWF1147" s="90"/>
      <c r="QWG1147" s="90"/>
      <c r="QWH1147" s="90"/>
      <c r="QWI1147" s="90"/>
      <c r="QWJ1147" s="90"/>
      <c r="QWK1147" s="90"/>
      <c r="QWL1147" s="90"/>
      <c r="QWM1147" s="90"/>
      <c r="QWN1147" s="90"/>
      <c r="QWO1147" s="90"/>
      <c r="QWP1147" s="90"/>
      <c r="QWQ1147" s="90"/>
      <c r="QWR1147" s="90"/>
      <c r="QWS1147" s="90"/>
      <c r="QWT1147" s="90"/>
      <c r="QWU1147" s="90"/>
      <c r="QWV1147" s="90"/>
      <c r="QWW1147" s="90"/>
      <c r="QWX1147" s="90"/>
      <c r="QWY1147" s="90"/>
      <c r="QWZ1147" s="90"/>
      <c r="QXA1147" s="90"/>
      <c r="QXB1147" s="90"/>
      <c r="QXC1147" s="90"/>
      <c r="QXD1147" s="90"/>
      <c r="QXE1147" s="90"/>
      <c r="QXF1147" s="90"/>
      <c r="QXG1147" s="90"/>
      <c r="QXH1147" s="90"/>
      <c r="QXI1147" s="90"/>
      <c r="QXJ1147" s="90"/>
      <c r="QXK1147" s="90"/>
      <c r="QXL1147" s="90"/>
      <c r="QXM1147" s="90"/>
      <c r="QXN1147" s="90"/>
      <c r="QXO1147" s="90"/>
      <c r="QXP1147" s="90"/>
      <c r="QXQ1147" s="90"/>
      <c r="QXR1147" s="90"/>
      <c r="QXS1147" s="90"/>
      <c r="QXT1147" s="90"/>
      <c r="QXU1147" s="90"/>
      <c r="QXV1147" s="90"/>
      <c r="QXW1147" s="90"/>
      <c r="QXX1147" s="90"/>
      <c r="QXY1147" s="90"/>
      <c r="QXZ1147" s="90"/>
      <c r="QYA1147" s="90"/>
      <c r="QYB1147" s="90"/>
      <c r="QYC1147" s="90"/>
      <c r="QYD1147" s="90"/>
      <c r="QYE1147" s="90"/>
      <c r="QYF1147" s="90"/>
      <c r="QYG1147" s="90"/>
      <c r="QYH1147" s="90"/>
      <c r="QYI1147" s="90"/>
      <c r="QYJ1147" s="90"/>
      <c r="QYK1147" s="90"/>
      <c r="QYL1147" s="90"/>
      <c r="QYM1147" s="90"/>
      <c r="QYN1147" s="90"/>
      <c r="QYO1147" s="90"/>
      <c r="QYP1147" s="90"/>
      <c r="QYQ1147" s="90"/>
      <c r="QYR1147" s="90"/>
      <c r="QYS1147" s="90"/>
      <c r="QYT1147" s="90"/>
      <c r="QYU1147" s="90"/>
      <c r="QYV1147" s="90"/>
      <c r="QYW1147" s="90"/>
      <c r="QYX1147" s="90"/>
      <c r="QYY1147" s="90"/>
      <c r="QYZ1147" s="90"/>
      <c r="QZA1147" s="90"/>
      <c r="QZB1147" s="90"/>
      <c r="QZC1147" s="90"/>
      <c r="QZD1147" s="90"/>
      <c r="QZE1147" s="90"/>
      <c r="QZF1147" s="90"/>
      <c r="QZG1147" s="90"/>
      <c r="QZH1147" s="90"/>
      <c r="QZI1147" s="90"/>
      <c r="QZJ1147" s="90"/>
      <c r="QZK1147" s="90"/>
      <c r="QZL1147" s="90"/>
      <c r="QZM1147" s="90"/>
      <c r="QZN1147" s="90"/>
      <c r="QZO1147" s="90"/>
      <c r="QZP1147" s="90"/>
      <c r="QZQ1147" s="90"/>
      <c r="QZR1147" s="90"/>
      <c r="QZS1147" s="90"/>
      <c r="QZT1147" s="90"/>
      <c r="QZU1147" s="90"/>
      <c r="QZV1147" s="90"/>
      <c r="QZW1147" s="90"/>
      <c r="QZX1147" s="90"/>
      <c r="QZY1147" s="90"/>
      <c r="QZZ1147" s="90"/>
      <c r="RAA1147" s="90"/>
      <c r="RAB1147" s="90"/>
      <c r="RAC1147" s="90"/>
      <c r="RAD1147" s="90"/>
      <c r="RAE1147" s="90"/>
      <c r="RAF1147" s="90"/>
      <c r="RAG1147" s="90"/>
      <c r="RAH1147" s="90"/>
      <c r="RAI1147" s="90"/>
      <c r="RAJ1147" s="90"/>
      <c r="RAK1147" s="90"/>
      <c r="RAL1147" s="90"/>
      <c r="RAM1147" s="90"/>
      <c r="RAN1147" s="90"/>
      <c r="RAO1147" s="90"/>
      <c r="RAP1147" s="90"/>
      <c r="RAQ1147" s="90"/>
      <c r="RAR1147" s="90"/>
      <c r="RAS1147" s="90"/>
      <c r="RAT1147" s="90"/>
      <c r="RAU1147" s="90"/>
      <c r="RAV1147" s="90"/>
      <c r="RAW1147" s="90"/>
      <c r="RAX1147" s="90"/>
      <c r="RAY1147" s="90"/>
      <c r="RAZ1147" s="90"/>
      <c r="RBA1147" s="90"/>
      <c r="RBB1147" s="90"/>
      <c r="RBC1147" s="90"/>
      <c r="RBD1147" s="90"/>
      <c r="RBE1147" s="90"/>
      <c r="RBF1147" s="90"/>
      <c r="RBG1147" s="90"/>
      <c r="RBH1147" s="90"/>
      <c r="RBI1147" s="90"/>
      <c r="RBJ1147" s="90"/>
      <c r="RBK1147" s="90"/>
      <c r="RBL1147" s="90"/>
      <c r="RBM1147" s="90"/>
      <c r="RBN1147" s="90"/>
      <c r="RBO1147" s="90"/>
      <c r="RBP1147" s="90"/>
      <c r="RBQ1147" s="90"/>
      <c r="RBR1147" s="90"/>
      <c r="RBS1147" s="90"/>
      <c r="RBT1147" s="90"/>
      <c r="RBU1147" s="90"/>
      <c r="RBV1147" s="90"/>
      <c r="RBW1147" s="90"/>
      <c r="RBX1147" s="90"/>
      <c r="RBY1147" s="90"/>
      <c r="RBZ1147" s="90"/>
      <c r="RCA1147" s="90"/>
      <c r="RCB1147" s="90"/>
      <c r="RCC1147" s="90"/>
      <c r="RCD1147" s="90"/>
      <c r="RCE1147" s="90"/>
      <c r="RCF1147" s="90"/>
      <c r="RCG1147" s="90"/>
      <c r="RCH1147" s="90"/>
      <c r="RCI1147" s="90"/>
      <c r="RCJ1147" s="90"/>
      <c r="RCK1147" s="90"/>
      <c r="RCL1147" s="90"/>
      <c r="RCM1147" s="90"/>
      <c r="RCN1147" s="90"/>
      <c r="RCO1147" s="90"/>
      <c r="RCP1147" s="90"/>
      <c r="RCQ1147" s="90"/>
      <c r="RCR1147" s="90"/>
      <c r="RCS1147" s="90"/>
      <c r="RCT1147" s="90"/>
      <c r="RCU1147" s="90"/>
      <c r="RCV1147" s="90"/>
      <c r="RCW1147" s="90"/>
      <c r="RCX1147" s="90"/>
      <c r="RCY1147" s="90"/>
      <c r="RCZ1147" s="90"/>
      <c r="RDA1147" s="90"/>
      <c r="RDB1147" s="90"/>
      <c r="RDC1147" s="90"/>
      <c r="RDD1147" s="90"/>
      <c r="RDE1147" s="90"/>
      <c r="RDF1147" s="90"/>
      <c r="RDG1147" s="90"/>
      <c r="RDH1147" s="90"/>
      <c r="RDI1147" s="90"/>
      <c r="RDJ1147" s="90"/>
      <c r="RDK1147" s="90"/>
      <c r="RDL1147" s="90"/>
      <c r="RDM1147" s="90"/>
      <c r="RDN1147" s="90"/>
      <c r="RDO1147" s="90"/>
      <c r="RDP1147" s="90"/>
      <c r="RDQ1147" s="90"/>
      <c r="RDR1147" s="90"/>
      <c r="RDS1147" s="90"/>
      <c r="RDT1147" s="90"/>
      <c r="RDU1147" s="90"/>
      <c r="RDV1147" s="90"/>
      <c r="RDW1147" s="90"/>
      <c r="RDX1147" s="90"/>
      <c r="RDY1147" s="90"/>
      <c r="RDZ1147" s="90"/>
      <c r="REA1147" s="90"/>
      <c r="REB1147" s="90"/>
      <c r="REC1147" s="90"/>
      <c r="RED1147" s="90"/>
      <c r="REE1147" s="90"/>
      <c r="REF1147" s="90"/>
      <c r="REG1147" s="90"/>
      <c r="REH1147" s="90"/>
      <c r="REI1147" s="90"/>
      <c r="REJ1147" s="90"/>
      <c r="REK1147" s="90"/>
      <c r="REL1147" s="90"/>
      <c r="REM1147" s="90"/>
      <c r="REN1147" s="90"/>
      <c r="REO1147" s="90"/>
      <c r="REP1147" s="90"/>
      <c r="REQ1147" s="90"/>
      <c r="RER1147" s="90"/>
      <c r="RES1147" s="90"/>
      <c r="RET1147" s="90"/>
      <c r="REU1147" s="90"/>
      <c r="REV1147" s="90"/>
      <c r="REW1147" s="90"/>
      <c r="REX1147" s="90"/>
      <c r="REY1147" s="90"/>
      <c r="REZ1147" s="90"/>
      <c r="RFA1147" s="90"/>
      <c r="RFB1147" s="90"/>
      <c r="RFC1147" s="90"/>
      <c r="RFD1147" s="90"/>
      <c r="RFE1147" s="90"/>
      <c r="RFF1147" s="90"/>
      <c r="RFG1147" s="90"/>
      <c r="RFH1147" s="90"/>
      <c r="RFI1147" s="90"/>
      <c r="RFJ1147" s="90"/>
      <c r="RFK1147" s="90"/>
      <c r="RFL1147" s="90"/>
      <c r="RFM1147" s="90"/>
      <c r="RFN1147" s="90"/>
      <c r="RFO1147" s="90"/>
      <c r="RFP1147" s="90"/>
      <c r="RFQ1147" s="90"/>
      <c r="RFR1147" s="90"/>
      <c r="RFS1147" s="90"/>
      <c r="RFT1147" s="90"/>
      <c r="RFU1147" s="90"/>
      <c r="RFV1147" s="90"/>
      <c r="RFW1147" s="90"/>
      <c r="RFX1147" s="90"/>
      <c r="RFY1147" s="90"/>
      <c r="RFZ1147" s="90"/>
      <c r="RGA1147" s="90"/>
      <c r="RGB1147" s="90"/>
      <c r="RGC1147" s="90"/>
      <c r="RGD1147" s="90"/>
      <c r="RGE1147" s="90"/>
      <c r="RGF1147" s="90"/>
      <c r="RGG1147" s="90"/>
      <c r="RGH1147" s="90"/>
      <c r="RGI1147" s="90"/>
      <c r="RGJ1147" s="90"/>
      <c r="RGK1147" s="90"/>
      <c r="RGL1147" s="90"/>
      <c r="RGM1147" s="90"/>
      <c r="RGN1147" s="90"/>
      <c r="RGO1147" s="90"/>
      <c r="RGP1147" s="90"/>
      <c r="RGQ1147" s="90"/>
      <c r="RGR1147" s="90"/>
      <c r="RGS1147" s="90"/>
      <c r="RGT1147" s="90"/>
      <c r="RGU1147" s="90"/>
      <c r="RGV1147" s="90"/>
      <c r="RGW1147" s="90"/>
      <c r="RGX1147" s="90"/>
      <c r="RGY1147" s="90"/>
      <c r="RGZ1147" s="90"/>
      <c r="RHA1147" s="90"/>
      <c r="RHB1147" s="90"/>
      <c r="RHC1147" s="90"/>
      <c r="RHD1147" s="90"/>
      <c r="RHE1147" s="90"/>
      <c r="RHF1147" s="90"/>
      <c r="RHG1147" s="90"/>
      <c r="RHH1147" s="90"/>
      <c r="RHI1147" s="90"/>
      <c r="RHJ1147" s="90"/>
      <c r="RHK1147" s="90"/>
      <c r="RHL1147" s="90"/>
      <c r="RHM1147" s="90"/>
      <c r="RHN1147" s="90"/>
      <c r="RHO1147" s="90"/>
      <c r="RHP1147" s="90"/>
      <c r="RHQ1147" s="90"/>
      <c r="RHR1147" s="90"/>
      <c r="RHS1147" s="90"/>
      <c r="RHT1147" s="90"/>
      <c r="RHU1147" s="90"/>
      <c r="RHV1147" s="90"/>
      <c r="RHW1147" s="90"/>
      <c r="RHX1147" s="90"/>
      <c r="RHY1147" s="90"/>
      <c r="RHZ1147" s="90"/>
      <c r="RIA1147" s="90"/>
      <c r="RIB1147" s="90"/>
      <c r="RIC1147" s="90"/>
      <c r="RID1147" s="90"/>
      <c r="RIE1147" s="90"/>
      <c r="RIF1147" s="90"/>
      <c r="RIG1147" s="90"/>
      <c r="RIH1147" s="90"/>
      <c r="RII1147" s="90"/>
      <c r="RIJ1147" s="90"/>
      <c r="RIK1147" s="90"/>
      <c r="RIL1147" s="90"/>
      <c r="RIM1147" s="90"/>
      <c r="RIN1147" s="90"/>
      <c r="RIO1147" s="90"/>
      <c r="RIP1147" s="90"/>
      <c r="RIQ1147" s="90"/>
      <c r="RIR1147" s="90"/>
      <c r="RIS1147" s="90"/>
      <c r="RIT1147" s="90"/>
      <c r="RIU1147" s="90"/>
      <c r="RIV1147" s="90"/>
      <c r="RIW1147" s="90"/>
      <c r="RIX1147" s="90"/>
      <c r="RIY1147" s="90"/>
      <c r="RIZ1147" s="90"/>
      <c r="RJA1147" s="90"/>
      <c r="RJB1147" s="90"/>
      <c r="RJC1147" s="90"/>
      <c r="RJD1147" s="90"/>
      <c r="RJE1147" s="90"/>
      <c r="RJF1147" s="90"/>
      <c r="RJG1147" s="90"/>
      <c r="RJH1147" s="90"/>
      <c r="RJI1147" s="90"/>
      <c r="RJJ1147" s="90"/>
      <c r="RJK1147" s="90"/>
      <c r="RJL1147" s="90"/>
      <c r="RJM1147" s="90"/>
      <c r="RJN1147" s="90"/>
      <c r="RJO1147" s="90"/>
      <c r="RJP1147" s="90"/>
      <c r="RJQ1147" s="90"/>
      <c r="RJR1147" s="90"/>
      <c r="RJS1147" s="90"/>
      <c r="RJT1147" s="90"/>
      <c r="RJU1147" s="90"/>
      <c r="RJV1147" s="90"/>
      <c r="RJW1147" s="90"/>
      <c r="RJX1147" s="90"/>
      <c r="RJY1147" s="90"/>
      <c r="RJZ1147" s="90"/>
      <c r="RKA1147" s="90"/>
      <c r="RKB1147" s="90"/>
      <c r="RKC1147" s="90"/>
      <c r="RKD1147" s="90"/>
      <c r="RKE1147" s="90"/>
      <c r="RKF1147" s="90"/>
      <c r="RKG1147" s="90"/>
      <c r="RKH1147" s="90"/>
      <c r="RKI1147" s="90"/>
      <c r="RKJ1147" s="90"/>
      <c r="RKK1147" s="90"/>
      <c r="RKL1147" s="90"/>
      <c r="RKM1147" s="90"/>
      <c r="RKN1147" s="90"/>
      <c r="RKO1147" s="90"/>
      <c r="RKP1147" s="90"/>
      <c r="RKQ1147" s="90"/>
      <c r="RKR1147" s="90"/>
      <c r="RKS1147" s="90"/>
      <c r="RKT1147" s="90"/>
      <c r="RKU1147" s="90"/>
      <c r="RKV1147" s="90"/>
      <c r="RKW1147" s="90"/>
      <c r="RKX1147" s="90"/>
      <c r="RKY1147" s="90"/>
      <c r="RKZ1147" s="90"/>
      <c r="RLA1147" s="90"/>
      <c r="RLB1147" s="90"/>
      <c r="RLC1147" s="90"/>
      <c r="RLD1147" s="90"/>
      <c r="RLE1147" s="90"/>
      <c r="RLF1147" s="90"/>
      <c r="RLG1147" s="90"/>
      <c r="RLH1147" s="90"/>
      <c r="RLI1147" s="90"/>
      <c r="RLJ1147" s="90"/>
      <c r="RLK1147" s="90"/>
      <c r="RLL1147" s="90"/>
      <c r="RLM1147" s="90"/>
      <c r="RLN1147" s="90"/>
      <c r="RLO1147" s="90"/>
      <c r="RLP1147" s="90"/>
      <c r="RLQ1147" s="90"/>
      <c r="RLR1147" s="90"/>
      <c r="RLS1147" s="90"/>
      <c r="RLT1147" s="90"/>
      <c r="RLU1147" s="90"/>
      <c r="RLV1147" s="90"/>
      <c r="RLW1147" s="90"/>
      <c r="RLX1147" s="90"/>
      <c r="RLY1147" s="90"/>
      <c r="RLZ1147" s="90"/>
      <c r="RMA1147" s="90"/>
      <c r="RMB1147" s="90"/>
      <c r="RMC1147" s="90"/>
      <c r="RMD1147" s="90"/>
      <c r="RME1147" s="90"/>
      <c r="RMF1147" s="90"/>
      <c r="RMG1147" s="90"/>
      <c r="RMH1147" s="90"/>
      <c r="RMI1147" s="90"/>
      <c r="RMJ1147" s="90"/>
      <c r="RMK1147" s="90"/>
      <c r="RML1147" s="90"/>
      <c r="RMM1147" s="90"/>
      <c r="RMN1147" s="90"/>
      <c r="RMO1147" s="90"/>
      <c r="RMP1147" s="90"/>
      <c r="RMQ1147" s="90"/>
      <c r="RMR1147" s="90"/>
      <c r="RMS1147" s="90"/>
      <c r="RMT1147" s="90"/>
      <c r="RMU1147" s="90"/>
      <c r="RMV1147" s="90"/>
      <c r="RMW1147" s="90"/>
      <c r="RMX1147" s="90"/>
      <c r="RMY1147" s="90"/>
      <c r="RMZ1147" s="90"/>
      <c r="RNA1147" s="90"/>
      <c r="RNB1147" s="90"/>
      <c r="RNC1147" s="90"/>
      <c r="RND1147" s="90"/>
      <c r="RNE1147" s="90"/>
      <c r="RNF1147" s="90"/>
      <c r="RNG1147" s="90"/>
      <c r="RNH1147" s="90"/>
      <c r="RNI1147" s="90"/>
      <c r="RNJ1147" s="90"/>
      <c r="RNK1147" s="90"/>
      <c r="RNL1147" s="90"/>
      <c r="RNM1147" s="90"/>
      <c r="RNN1147" s="90"/>
      <c r="RNO1147" s="90"/>
      <c r="RNP1147" s="90"/>
      <c r="RNQ1147" s="90"/>
      <c r="RNR1147" s="90"/>
      <c r="RNS1147" s="90"/>
      <c r="RNT1147" s="90"/>
      <c r="RNU1147" s="90"/>
      <c r="RNV1147" s="90"/>
      <c r="RNW1147" s="90"/>
      <c r="RNX1147" s="90"/>
      <c r="RNY1147" s="90"/>
      <c r="RNZ1147" s="90"/>
      <c r="ROA1147" s="90"/>
      <c r="ROB1147" s="90"/>
      <c r="ROC1147" s="90"/>
      <c r="ROD1147" s="90"/>
      <c r="ROE1147" s="90"/>
      <c r="ROF1147" s="90"/>
      <c r="ROG1147" s="90"/>
      <c r="ROH1147" s="90"/>
      <c r="ROI1147" s="90"/>
      <c r="ROJ1147" s="90"/>
      <c r="ROK1147" s="90"/>
      <c r="ROL1147" s="90"/>
      <c r="ROM1147" s="90"/>
      <c r="RON1147" s="90"/>
      <c r="ROO1147" s="90"/>
      <c r="ROP1147" s="90"/>
      <c r="ROQ1147" s="90"/>
      <c r="ROR1147" s="90"/>
      <c r="ROS1147" s="90"/>
      <c r="ROT1147" s="90"/>
      <c r="ROU1147" s="90"/>
      <c r="ROV1147" s="90"/>
      <c r="ROW1147" s="90"/>
      <c r="ROX1147" s="90"/>
      <c r="ROY1147" s="90"/>
      <c r="ROZ1147" s="90"/>
      <c r="RPA1147" s="90"/>
      <c r="RPB1147" s="90"/>
      <c r="RPC1147" s="90"/>
      <c r="RPD1147" s="90"/>
      <c r="RPE1147" s="90"/>
      <c r="RPF1147" s="90"/>
      <c r="RPG1147" s="90"/>
      <c r="RPH1147" s="90"/>
      <c r="RPI1147" s="90"/>
      <c r="RPJ1147" s="90"/>
      <c r="RPK1147" s="90"/>
      <c r="RPL1147" s="90"/>
      <c r="RPM1147" s="90"/>
      <c r="RPN1147" s="90"/>
      <c r="RPO1147" s="90"/>
      <c r="RPP1147" s="90"/>
      <c r="RPQ1147" s="90"/>
      <c r="RPR1147" s="90"/>
      <c r="RPS1147" s="90"/>
      <c r="RPT1147" s="90"/>
      <c r="RPU1147" s="90"/>
      <c r="RPV1147" s="90"/>
      <c r="RPW1147" s="90"/>
      <c r="RPX1147" s="90"/>
      <c r="RPY1147" s="90"/>
      <c r="RPZ1147" s="90"/>
      <c r="RQA1147" s="90"/>
      <c r="RQB1147" s="90"/>
      <c r="RQC1147" s="90"/>
      <c r="RQD1147" s="90"/>
      <c r="RQE1147" s="90"/>
      <c r="RQF1147" s="90"/>
      <c r="RQG1147" s="90"/>
      <c r="RQH1147" s="90"/>
      <c r="RQI1147" s="90"/>
      <c r="RQJ1147" s="90"/>
      <c r="RQK1147" s="90"/>
      <c r="RQL1147" s="90"/>
      <c r="RQM1147" s="90"/>
      <c r="RQN1147" s="90"/>
      <c r="RQO1147" s="90"/>
      <c r="RQP1147" s="90"/>
      <c r="RQQ1147" s="90"/>
      <c r="RQR1147" s="90"/>
      <c r="RQS1147" s="90"/>
      <c r="RQT1147" s="90"/>
      <c r="RQU1147" s="90"/>
      <c r="RQV1147" s="90"/>
      <c r="RQW1147" s="90"/>
      <c r="RQX1147" s="90"/>
      <c r="RQY1147" s="90"/>
      <c r="RQZ1147" s="90"/>
      <c r="RRA1147" s="90"/>
      <c r="RRB1147" s="90"/>
      <c r="RRC1147" s="90"/>
      <c r="RRD1147" s="90"/>
      <c r="RRE1147" s="90"/>
      <c r="RRF1147" s="90"/>
      <c r="RRG1147" s="90"/>
      <c r="RRH1147" s="90"/>
      <c r="RRI1147" s="90"/>
      <c r="RRJ1147" s="90"/>
      <c r="RRK1147" s="90"/>
      <c r="RRL1147" s="90"/>
      <c r="RRM1147" s="90"/>
      <c r="RRN1147" s="90"/>
      <c r="RRO1147" s="90"/>
      <c r="RRP1147" s="90"/>
      <c r="RRQ1147" s="90"/>
      <c r="RRR1147" s="90"/>
      <c r="RRS1147" s="90"/>
      <c r="RRT1147" s="90"/>
      <c r="RRU1147" s="90"/>
      <c r="RRV1147" s="90"/>
      <c r="RRW1147" s="90"/>
      <c r="RRX1147" s="90"/>
      <c r="RRY1147" s="90"/>
      <c r="RRZ1147" s="90"/>
      <c r="RSA1147" s="90"/>
      <c r="RSB1147" s="90"/>
      <c r="RSC1147" s="90"/>
      <c r="RSD1147" s="90"/>
      <c r="RSE1147" s="90"/>
      <c r="RSF1147" s="90"/>
      <c r="RSG1147" s="90"/>
      <c r="RSH1147" s="90"/>
      <c r="RSI1147" s="90"/>
      <c r="RSJ1147" s="90"/>
      <c r="RSK1147" s="90"/>
      <c r="RSL1147" s="90"/>
      <c r="RSM1147" s="90"/>
      <c r="RSN1147" s="90"/>
      <c r="RSO1147" s="90"/>
      <c r="RSP1147" s="90"/>
      <c r="RSQ1147" s="90"/>
      <c r="RSR1147" s="90"/>
      <c r="RSS1147" s="90"/>
      <c r="RST1147" s="90"/>
      <c r="RSU1147" s="90"/>
      <c r="RSV1147" s="90"/>
      <c r="RSW1147" s="90"/>
      <c r="RSX1147" s="90"/>
      <c r="RSY1147" s="90"/>
      <c r="RSZ1147" s="90"/>
      <c r="RTA1147" s="90"/>
      <c r="RTB1147" s="90"/>
      <c r="RTC1147" s="90"/>
      <c r="RTD1147" s="90"/>
      <c r="RTE1147" s="90"/>
      <c r="RTF1147" s="90"/>
      <c r="RTG1147" s="90"/>
      <c r="RTH1147" s="90"/>
      <c r="RTI1147" s="90"/>
      <c r="RTJ1147" s="90"/>
      <c r="RTK1147" s="90"/>
      <c r="RTL1147" s="90"/>
      <c r="RTM1147" s="90"/>
      <c r="RTN1147" s="90"/>
      <c r="RTO1147" s="90"/>
      <c r="RTP1147" s="90"/>
      <c r="RTQ1147" s="90"/>
      <c r="RTR1147" s="90"/>
      <c r="RTS1147" s="90"/>
      <c r="RTT1147" s="90"/>
      <c r="RTU1147" s="90"/>
      <c r="RTV1147" s="90"/>
      <c r="RTW1147" s="90"/>
      <c r="RTX1147" s="90"/>
      <c r="RTY1147" s="90"/>
      <c r="RTZ1147" s="90"/>
      <c r="RUA1147" s="90"/>
      <c r="RUB1147" s="90"/>
      <c r="RUC1147" s="90"/>
      <c r="RUD1147" s="90"/>
      <c r="RUE1147" s="90"/>
      <c r="RUF1147" s="90"/>
      <c r="RUG1147" s="90"/>
      <c r="RUH1147" s="90"/>
      <c r="RUI1147" s="90"/>
      <c r="RUJ1147" s="90"/>
      <c r="RUK1147" s="90"/>
      <c r="RUL1147" s="90"/>
      <c r="RUM1147" s="90"/>
      <c r="RUN1147" s="90"/>
      <c r="RUO1147" s="90"/>
      <c r="RUP1147" s="90"/>
      <c r="RUQ1147" s="90"/>
      <c r="RUR1147" s="90"/>
      <c r="RUS1147" s="90"/>
      <c r="RUT1147" s="90"/>
      <c r="RUU1147" s="90"/>
      <c r="RUV1147" s="90"/>
      <c r="RUW1147" s="90"/>
      <c r="RUX1147" s="90"/>
      <c r="RUY1147" s="90"/>
      <c r="RUZ1147" s="90"/>
      <c r="RVA1147" s="90"/>
      <c r="RVB1147" s="90"/>
      <c r="RVC1147" s="90"/>
      <c r="RVD1147" s="90"/>
      <c r="RVE1147" s="90"/>
      <c r="RVF1147" s="90"/>
      <c r="RVG1147" s="90"/>
      <c r="RVH1147" s="90"/>
      <c r="RVI1147" s="90"/>
      <c r="RVJ1147" s="90"/>
      <c r="RVK1147" s="90"/>
      <c r="RVL1147" s="90"/>
      <c r="RVM1147" s="90"/>
      <c r="RVN1147" s="90"/>
      <c r="RVO1147" s="90"/>
      <c r="RVP1147" s="90"/>
      <c r="RVQ1147" s="90"/>
      <c r="RVR1147" s="90"/>
      <c r="RVS1147" s="90"/>
      <c r="RVT1147" s="90"/>
      <c r="RVU1147" s="90"/>
      <c r="RVV1147" s="90"/>
      <c r="RVW1147" s="90"/>
      <c r="RVX1147" s="90"/>
      <c r="RVY1147" s="90"/>
      <c r="RVZ1147" s="90"/>
      <c r="RWA1147" s="90"/>
      <c r="RWB1147" s="90"/>
      <c r="RWC1147" s="90"/>
      <c r="RWD1147" s="90"/>
      <c r="RWE1147" s="90"/>
      <c r="RWF1147" s="90"/>
      <c r="RWG1147" s="90"/>
      <c r="RWH1147" s="90"/>
      <c r="RWI1147" s="90"/>
      <c r="RWJ1147" s="90"/>
      <c r="RWK1147" s="90"/>
      <c r="RWL1147" s="90"/>
      <c r="RWM1147" s="90"/>
      <c r="RWN1147" s="90"/>
      <c r="RWO1147" s="90"/>
      <c r="RWP1147" s="90"/>
      <c r="RWQ1147" s="90"/>
      <c r="RWR1147" s="90"/>
      <c r="RWS1147" s="90"/>
      <c r="RWT1147" s="90"/>
      <c r="RWU1147" s="90"/>
      <c r="RWV1147" s="90"/>
      <c r="RWW1147" s="90"/>
      <c r="RWX1147" s="90"/>
      <c r="RWY1147" s="90"/>
      <c r="RWZ1147" s="90"/>
      <c r="RXA1147" s="90"/>
      <c r="RXB1147" s="90"/>
      <c r="RXC1147" s="90"/>
      <c r="RXD1147" s="90"/>
      <c r="RXE1147" s="90"/>
      <c r="RXF1147" s="90"/>
      <c r="RXG1147" s="90"/>
      <c r="RXH1147" s="90"/>
      <c r="RXI1147" s="90"/>
      <c r="RXJ1147" s="90"/>
      <c r="RXK1147" s="90"/>
      <c r="RXL1147" s="90"/>
      <c r="RXM1147" s="90"/>
      <c r="RXN1147" s="90"/>
      <c r="RXO1147" s="90"/>
      <c r="RXP1147" s="90"/>
      <c r="RXQ1147" s="90"/>
      <c r="RXR1147" s="90"/>
      <c r="RXS1147" s="90"/>
      <c r="RXT1147" s="90"/>
      <c r="RXU1147" s="90"/>
      <c r="RXV1147" s="90"/>
      <c r="RXW1147" s="90"/>
      <c r="RXX1147" s="90"/>
      <c r="RXY1147" s="90"/>
      <c r="RXZ1147" s="90"/>
      <c r="RYA1147" s="90"/>
      <c r="RYB1147" s="90"/>
      <c r="RYC1147" s="90"/>
      <c r="RYD1147" s="90"/>
      <c r="RYE1147" s="90"/>
      <c r="RYF1147" s="90"/>
      <c r="RYG1147" s="90"/>
      <c r="RYH1147" s="90"/>
      <c r="RYI1147" s="90"/>
      <c r="RYJ1147" s="90"/>
      <c r="RYK1147" s="90"/>
      <c r="RYL1147" s="90"/>
      <c r="RYM1147" s="90"/>
      <c r="RYN1147" s="90"/>
      <c r="RYO1147" s="90"/>
      <c r="RYP1147" s="90"/>
      <c r="RYQ1147" s="90"/>
      <c r="RYR1147" s="90"/>
      <c r="RYS1147" s="90"/>
      <c r="RYT1147" s="90"/>
      <c r="RYU1147" s="90"/>
      <c r="RYV1147" s="90"/>
      <c r="RYW1147" s="90"/>
      <c r="RYX1147" s="90"/>
      <c r="RYY1147" s="90"/>
      <c r="RYZ1147" s="90"/>
      <c r="RZA1147" s="90"/>
      <c r="RZB1147" s="90"/>
      <c r="RZC1147" s="90"/>
      <c r="RZD1147" s="90"/>
      <c r="RZE1147" s="90"/>
      <c r="RZF1147" s="90"/>
      <c r="RZG1147" s="90"/>
      <c r="RZH1147" s="90"/>
      <c r="RZI1147" s="90"/>
      <c r="RZJ1147" s="90"/>
      <c r="RZK1147" s="90"/>
      <c r="RZL1147" s="90"/>
      <c r="RZM1147" s="90"/>
      <c r="RZN1147" s="90"/>
      <c r="RZO1147" s="90"/>
      <c r="RZP1147" s="90"/>
      <c r="RZQ1147" s="90"/>
      <c r="RZR1147" s="90"/>
      <c r="RZS1147" s="90"/>
      <c r="RZT1147" s="90"/>
      <c r="RZU1147" s="90"/>
      <c r="RZV1147" s="90"/>
      <c r="RZW1147" s="90"/>
      <c r="RZX1147" s="90"/>
      <c r="RZY1147" s="90"/>
      <c r="RZZ1147" s="90"/>
      <c r="SAA1147" s="90"/>
      <c r="SAB1147" s="90"/>
      <c r="SAC1147" s="90"/>
      <c r="SAD1147" s="90"/>
      <c r="SAE1147" s="90"/>
      <c r="SAF1147" s="90"/>
      <c r="SAG1147" s="90"/>
      <c r="SAH1147" s="90"/>
      <c r="SAI1147" s="90"/>
      <c r="SAJ1147" s="90"/>
      <c r="SAK1147" s="90"/>
      <c r="SAL1147" s="90"/>
      <c r="SAM1147" s="90"/>
      <c r="SAN1147" s="90"/>
      <c r="SAO1147" s="90"/>
      <c r="SAP1147" s="90"/>
      <c r="SAQ1147" s="90"/>
      <c r="SAR1147" s="90"/>
      <c r="SAS1147" s="90"/>
      <c r="SAT1147" s="90"/>
      <c r="SAU1147" s="90"/>
      <c r="SAV1147" s="90"/>
      <c r="SAW1147" s="90"/>
      <c r="SAX1147" s="90"/>
      <c r="SAY1147" s="90"/>
      <c r="SAZ1147" s="90"/>
      <c r="SBA1147" s="90"/>
      <c r="SBB1147" s="90"/>
      <c r="SBC1147" s="90"/>
      <c r="SBD1147" s="90"/>
      <c r="SBE1147" s="90"/>
      <c r="SBF1147" s="90"/>
      <c r="SBG1147" s="90"/>
      <c r="SBH1147" s="90"/>
      <c r="SBI1147" s="90"/>
      <c r="SBJ1147" s="90"/>
      <c r="SBK1147" s="90"/>
      <c r="SBL1147" s="90"/>
      <c r="SBM1147" s="90"/>
      <c r="SBN1147" s="90"/>
      <c r="SBO1147" s="90"/>
      <c r="SBP1147" s="90"/>
      <c r="SBQ1147" s="90"/>
      <c r="SBR1147" s="90"/>
      <c r="SBS1147" s="90"/>
      <c r="SBT1147" s="90"/>
      <c r="SBU1147" s="90"/>
      <c r="SBV1147" s="90"/>
      <c r="SBW1147" s="90"/>
      <c r="SBX1147" s="90"/>
      <c r="SBY1147" s="90"/>
      <c r="SBZ1147" s="90"/>
      <c r="SCA1147" s="90"/>
      <c r="SCB1147" s="90"/>
      <c r="SCC1147" s="90"/>
      <c r="SCD1147" s="90"/>
      <c r="SCE1147" s="90"/>
      <c r="SCF1147" s="90"/>
      <c r="SCG1147" s="90"/>
      <c r="SCH1147" s="90"/>
      <c r="SCI1147" s="90"/>
      <c r="SCJ1147" s="90"/>
      <c r="SCK1147" s="90"/>
      <c r="SCL1147" s="90"/>
      <c r="SCM1147" s="90"/>
      <c r="SCN1147" s="90"/>
      <c r="SCO1147" s="90"/>
      <c r="SCP1147" s="90"/>
      <c r="SCQ1147" s="90"/>
      <c r="SCR1147" s="90"/>
      <c r="SCS1147" s="90"/>
      <c r="SCT1147" s="90"/>
      <c r="SCU1147" s="90"/>
      <c r="SCV1147" s="90"/>
      <c r="SCW1147" s="90"/>
      <c r="SCX1147" s="90"/>
      <c r="SCY1147" s="90"/>
      <c r="SCZ1147" s="90"/>
      <c r="SDA1147" s="90"/>
      <c r="SDB1147" s="90"/>
      <c r="SDC1147" s="90"/>
      <c r="SDD1147" s="90"/>
      <c r="SDE1147" s="90"/>
      <c r="SDF1147" s="90"/>
      <c r="SDG1147" s="90"/>
      <c r="SDH1147" s="90"/>
      <c r="SDI1147" s="90"/>
      <c r="SDJ1147" s="90"/>
      <c r="SDK1147" s="90"/>
      <c r="SDL1147" s="90"/>
      <c r="SDM1147" s="90"/>
      <c r="SDN1147" s="90"/>
      <c r="SDO1147" s="90"/>
      <c r="SDP1147" s="90"/>
      <c r="SDQ1147" s="90"/>
      <c r="SDR1147" s="90"/>
      <c r="SDS1147" s="90"/>
      <c r="SDT1147" s="90"/>
      <c r="SDU1147" s="90"/>
      <c r="SDV1147" s="90"/>
      <c r="SDW1147" s="90"/>
      <c r="SDX1147" s="90"/>
      <c r="SDY1147" s="90"/>
      <c r="SDZ1147" s="90"/>
      <c r="SEA1147" s="90"/>
      <c r="SEB1147" s="90"/>
      <c r="SEC1147" s="90"/>
      <c r="SED1147" s="90"/>
      <c r="SEE1147" s="90"/>
      <c r="SEF1147" s="90"/>
      <c r="SEG1147" s="90"/>
      <c r="SEH1147" s="90"/>
      <c r="SEI1147" s="90"/>
      <c r="SEJ1147" s="90"/>
      <c r="SEK1147" s="90"/>
      <c r="SEL1147" s="90"/>
      <c r="SEM1147" s="90"/>
      <c r="SEN1147" s="90"/>
      <c r="SEO1147" s="90"/>
      <c r="SEP1147" s="90"/>
      <c r="SEQ1147" s="90"/>
      <c r="SER1147" s="90"/>
      <c r="SES1147" s="90"/>
      <c r="SET1147" s="90"/>
      <c r="SEU1147" s="90"/>
      <c r="SEV1147" s="90"/>
      <c r="SEW1147" s="90"/>
      <c r="SEX1147" s="90"/>
      <c r="SEY1147" s="90"/>
      <c r="SEZ1147" s="90"/>
      <c r="SFA1147" s="90"/>
      <c r="SFB1147" s="90"/>
      <c r="SFC1147" s="90"/>
      <c r="SFD1147" s="90"/>
      <c r="SFE1147" s="90"/>
      <c r="SFF1147" s="90"/>
      <c r="SFG1147" s="90"/>
      <c r="SFH1147" s="90"/>
      <c r="SFI1147" s="90"/>
      <c r="SFJ1147" s="90"/>
      <c r="SFK1147" s="90"/>
      <c r="SFL1147" s="90"/>
      <c r="SFM1147" s="90"/>
      <c r="SFN1147" s="90"/>
      <c r="SFO1147" s="90"/>
      <c r="SFP1147" s="90"/>
      <c r="SFQ1147" s="90"/>
      <c r="SFR1147" s="90"/>
      <c r="SFS1147" s="90"/>
      <c r="SFT1147" s="90"/>
      <c r="SFU1147" s="90"/>
      <c r="SFV1147" s="90"/>
      <c r="SFW1147" s="90"/>
      <c r="SFX1147" s="90"/>
      <c r="SFY1147" s="90"/>
      <c r="SFZ1147" s="90"/>
      <c r="SGA1147" s="90"/>
      <c r="SGB1147" s="90"/>
      <c r="SGC1147" s="90"/>
      <c r="SGD1147" s="90"/>
      <c r="SGE1147" s="90"/>
      <c r="SGF1147" s="90"/>
      <c r="SGG1147" s="90"/>
      <c r="SGH1147" s="90"/>
      <c r="SGI1147" s="90"/>
      <c r="SGJ1147" s="90"/>
      <c r="SGK1147" s="90"/>
      <c r="SGL1147" s="90"/>
      <c r="SGM1147" s="90"/>
      <c r="SGN1147" s="90"/>
      <c r="SGO1147" s="90"/>
      <c r="SGP1147" s="90"/>
      <c r="SGQ1147" s="90"/>
      <c r="SGR1147" s="90"/>
      <c r="SGS1147" s="90"/>
      <c r="SGT1147" s="90"/>
      <c r="SGU1147" s="90"/>
      <c r="SGV1147" s="90"/>
      <c r="SGW1147" s="90"/>
      <c r="SGX1147" s="90"/>
      <c r="SGY1147" s="90"/>
      <c r="SGZ1147" s="90"/>
      <c r="SHA1147" s="90"/>
      <c r="SHB1147" s="90"/>
      <c r="SHC1147" s="90"/>
      <c r="SHD1147" s="90"/>
      <c r="SHE1147" s="90"/>
      <c r="SHF1147" s="90"/>
      <c r="SHG1147" s="90"/>
      <c r="SHH1147" s="90"/>
      <c r="SHI1147" s="90"/>
      <c r="SHJ1147" s="90"/>
      <c r="SHK1147" s="90"/>
      <c r="SHL1147" s="90"/>
      <c r="SHM1147" s="90"/>
      <c r="SHN1147" s="90"/>
      <c r="SHO1147" s="90"/>
      <c r="SHP1147" s="90"/>
      <c r="SHQ1147" s="90"/>
      <c r="SHR1147" s="90"/>
      <c r="SHS1147" s="90"/>
      <c r="SHT1147" s="90"/>
      <c r="SHU1147" s="90"/>
      <c r="SHV1147" s="90"/>
      <c r="SHW1147" s="90"/>
      <c r="SHX1147" s="90"/>
      <c r="SHY1147" s="90"/>
      <c r="SHZ1147" s="90"/>
      <c r="SIA1147" s="90"/>
      <c r="SIB1147" s="90"/>
      <c r="SIC1147" s="90"/>
      <c r="SID1147" s="90"/>
      <c r="SIE1147" s="90"/>
      <c r="SIF1147" s="90"/>
      <c r="SIG1147" s="90"/>
      <c r="SIH1147" s="90"/>
      <c r="SII1147" s="90"/>
      <c r="SIJ1147" s="90"/>
      <c r="SIK1147" s="90"/>
      <c r="SIL1147" s="90"/>
      <c r="SIM1147" s="90"/>
      <c r="SIN1147" s="90"/>
      <c r="SIO1147" s="90"/>
      <c r="SIP1147" s="90"/>
      <c r="SIQ1147" s="90"/>
      <c r="SIR1147" s="90"/>
      <c r="SIS1147" s="90"/>
      <c r="SIT1147" s="90"/>
      <c r="SIU1147" s="90"/>
      <c r="SIV1147" s="90"/>
      <c r="SIW1147" s="90"/>
      <c r="SIX1147" s="90"/>
      <c r="SIY1147" s="90"/>
      <c r="SIZ1147" s="90"/>
      <c r="SJA1147" s="90"/>
      <c r="SJB1147" s="90"/>
      <c r="SJC1147" s="90"/>
      <c r="SJD1147" s="90"/>
      <c r="SJE1147" s="90"/>
      <c r="SJF1147" s="90"/>
      <c r="SJG1147" s="90"/>
      <c r="SJH1147" s="90"/>
      <c r="SJI1147" s="90"/>
      <c r="SJJ1147" s="90"/>
      <c r="SJK1147" s="90"/>
      <c r="SJL1147" s="90"/>
      <c r="SJM1147" s="90"/>
      <c r="SJN1147" s="90"/>
      <c r="SJO1147" s="90"/>
      <c r="SJP1147" s="90"/>
      <c r="SJQ1147" s="90"/>
      <c r="SJR1147" s="90"/>
      <c r="SJS1147" s="90"/>
      <c r="SJT1147" s="90"/>
      <c r="SJU1147" s="90"/>
      <c r="SJV1147" s="90"/>
      <c r="SJW1147" s="90"/>
      <c r="SJX1147" s="90"/>
      <c r="SJY1147" s="90"/>
      <c r="SJZ1147" s="90"/>
      <c r="SKA1147" s="90"/>
      <c r="SKB1147" s="90"/>
      <c r="SKC1147" s="90"/>
      <c r="SKD1147" s="90"/>
      <c r="SKE1147" s="90"/>
      <c r="SKF1147" s="90"/>
      <c r="SKG1147" s="90"/>
      <c r="SKH1147" s="90"/>
      <c r="SKI1147" s="90"/>
      <c r="SKJ1147" s="90"/>
      <c r="SKK1147" s="90"/>
      <c r="SKL1147" s="90"/>
      <c r="SKM1147" s="90"/>
      <c r="SKN1147" s="90"/>
      <c r="SKO1147" s="90"/>
      <c r="SKP1147" s="90"/>
      <c r="SKQ1147" s="90"/>
      <c r="SKR1147" s="90"/>
      <c r="SKS1147" s="90"/>
      <c r="SKT1147" s="90"/>
      <c r="SKU1147" s="90"/>
      <c r="SKV1147" s="90"/>
      <c r="SKW1147" s="90"/>
      <c r="SKX1147" s="90"/>
      <c r="SKY1147" s="90"/>
      <c r="SKZ1147" s="90"/>
      <c r="SLA1147" s="90"/>
      <c r="SLB1147" s="90"/>
      <c r="SLC1147" s="90"/>
      <c r="SLD1147" s="90"/>
      <c r="SLE1147" s="90"/>
      <c r="SLF1147" s="90"/>
      <c r="SLG1147" s="90"/>
      <c r="SLH1147" s="90"/>
      <c r="SLI1147" s="90"/>
      <c r="SLJ1147" s="90"/>
      <c r="SLK1147" s="90"/>
      <c r="SLL1147" s="90"/>
      <c r="SLM1147" s="90"/>
      <c r="SLN1147" s="90"/>
      <c r="SLO1147" s="90"/>
      <c r="SLP1147" s="90"/>
      <c r="SLQ1147" s="90"/>
      <c r="SLR1147" s="90"/>
      <c r="SLS1147" s="90"/>
      <c r="SLT1147" s="90"/>
      <c r="SLU1147" s="90"/>
      <c r="SLV1147" s="90"/>
      <c r="SLW1147" s="90"/>
      <c r="SLX1147" s="90"/>
      <c r="SLY1147" s="90"/>
      <c r="SLZ1147" s="90"/>
      <c r="SMA1147" s="90"/>
      <c r="SMB1147" s="90"/>
      <c r="SMC1147" s="90"/>
      <c r="SMD1147" s="90"/>
      <c r="SME1147" s="90"/>
      <c r="SMF1147" s="90"/>
      <c r="SMG1147" s="90"/>
      <c r="SMH1147" s="90"/>
      <c r="SMI1147" s="90"/>
      <c r="SMJ1147" s="90"/>
      <c r="SMK1147" s="90"/>
      <c r="SML1147" s="90"/>
      <c r="SMM1147" s="90"/>
      <c r="SMN1147" s="90"/>
      <c r="SMO1147" s="90"/>
      <c r="SMP1147" s="90"/>
      <c r="SMQ1147" s="90"/>
      <c r="SMR1147" s="90"/>
      <c r="SMS1147" s="90"/>
      <c r="SMT1147" s="90"/>
      <c r="SMU1147" s="90"/>
      <c r="SMV1147" s="90"/>
      <c r="SMW1147" s="90"/>
      <c r="SMX1147" s="90"/>
      <c r="SMY1147" s="90"/>
      <c r="SMZ1147" s="90"/>
      <c r="SNA1147" s="90"/>
      <c r="SNB1147" s="90"/>
      <c r="SNC1147" s="90"/>
      <c r="SND1147" s="90"/>
      <c r="SNE1147" s="90"/>
      <c r="SNF1147" s="90"/>
      <c r="SNG1147" s="90"/>
      <c r="SNH1147" s="90"/>
      <c r="SNI1147" s="90"/>
      <c r="SNJ1147" s="90"/>
      <c r="SNK1147" s="90"/>
      <c r="SNL1147" s="90"/>
      <c r="SNM1147" s="90"/>
      <c r="SNN1147" s="90"/>
      <c r="SNO1147" s="90"/>
      <c r="SNP1147" s="90"/>
      <c r="SNQ1147" s="90"/>
      <c r="SNR1147" s="90"/>
      <c r="SNS1147" s="90"/>
      <c r="SNT1147" s="90"/>
      <c r="SNU1147" s="90"/>
      <c r="SNV1147" s="90"/>
      <c r="SNW1147" s="90"/>
      <c r="SNX1147" s="90"/>
      <c r="SNY1147" s="90"/>
      <c r="SNZ1147" s="90"/>
      <c r="SOA1147" s="90"/>
      <c r="SOB1147" s="90"/>
      <c r="SOC1147" s="90"/>
      <c r="SOD1147" s="90"/>
      <c r="SOE1147" s="90"/>
      <c r="SOF1147" s="90"/>
      <c r="SOG1147" s="90"/>
      <c r="SOH1147" s="90"/>
      <c r="SOI1147" s="90"/>
      <c r="SOJ1147" s="90"/>
      <c r="SOK1147" s="90"/>
      <c r="SOL1147" s="90"/>
      <c r="SOM1147" s="90"/>
      <c r="SON1147" s="90"/>
      <c r="SOO1147" s="90"/>
      <c r="SOP1147" s="90"/>
      <c r="SOQ1147" s="90"/>
      <c r="SOR1147" s="90"/>
      <c r="SOS1147" s="90"/>
      <c r="SOT1147" s="90"/>
      <c r="SOU1147" s="90"/>
      <c r="SOV1147" s="90"/>
      <c r="SOW1147" s="90"/>
      <c r="SOX1147" s="90"/>
      <c r="SOY1147" s="90"/>
      <c r="SOZ1147" s="90"/>
      <c r="SPA1147" s="90"/>
      <c r="SPB1147" s="90"/>
      <c r="SPC1147" s="90"/>
      <c r="SPD1147" s="90"/>
      <c r="SPE1147" s="90"/>
      <c r="SPF1147" s="90"/>
      <c r="SPG1147" s="90"/>
      <c r="SPH1147" s="90"/>
      <c r="SPI1147" s="90"/>
      <c r="SPJ1147" s="90"/>
      <c r="SPK1147" s="90"/>
      <c r="SPL1147" s="90"/>
      <c r="SPM1147" s="90"/>
      <c r="SPN1147" s="90"/>
      <c r="SPO1147" s="90"/>
      <c r="SPP1147" s="90"/>
      <c r="SPQ1147" s="90"/>
      <c r="SPR1147" s="90"/>
      <c r="SPS1147" s="90"/>
      <c r="SPT1147" s="90"/>
      <c r="SPU1147" s="90"/>
      <c r="SPV1147" s="90"/>
      <c r="SPW1147" s="90"/>
      <c r="SPX1147" s="90"/>
      <c r="SPY1147" s="90"/>
      <c r="SPZ1147" s="90"/>
      <c r="SQA1147" s="90"/>
      <c r="SQB1147" s="90"/>
      <c r="SQC1147" s="90"/>
      <c r="SQD1147" s="90"/>
      <c r="SQE1147" s="90"/>
      <c r="SQF1147" s="90"/>
      <c r="SQG1147" s="90"/>
      <c r="SQH1147" s="90"/>
      <c r="SQI1147" s="90"/>
      <c r="SQJ1147" s="90"/>
      <c r="SQK1147" s="90"/>
      <c r="SQL1147" s="90"/>
      <c r="SQM1147" s="90"/>
      <c r="SQN1147" s="90"/>
      <c r="SQO1147" s="90"/>
      <c r="SQP1147" s="90"/>
      <c r="SQQ1147" s="90"/>
      <c r="SQR1147" s="90"/>
      <c r="SQS1147" s="90"/>
      <c r="SQT1147" s="90"/>
      <c r="SQU1147" s="90"/>
      <c r="SQV1147" s="90"/>
      <c r="SQW1147" s="90"/>
      <c r="SQX1147" s="90"/>
      <c r="SQY1147" s="90"/>
      <c r="SQZ1147" s="90"/>
      <c r="SRA1147" s="90"/>
      <c r="SRB1147" s="90"/>
      <c r="SRC1147" s="90"/>
      <c r="SRD1147" s="90"/>
      <c r="SRE1147" s="90"/>
      <c r="SRF1147" s="90"/>
      <c r="SRG1147" s="90"/>
      <c r="SRH1147" s="90"/>
      <c r="SRI1147" s="90"/>
      <c r="SRJ1147" s="90"/>
      <c r="SRK1147" s="90"/>
      <c r="SRL1147" s="90"/>
      <c r="SRM1147" s="90"/>
      <c r="SRN1147" s="90"/>
      <c r="SRO1147" s="90"/>
      <c r="SRP1147" s="90"/>
      <c r="SRQ1147" s="90"/>
      <c r="SRR1147" s="90"/>
      <c r="SRS1147" s="90"/>
      <c r="SRT1147" s="90"/>
      <c r="SRU1147" s="90"/>
      <c r="SRV1147" s="90"/>
      <c r="SRW1147" s="90"/>
      <c r="SRX1147" s="90"/>
      <c r="SRY1147" s="90"/>
      <c r="SRZ1147" s="90"/>
      <c r="SSA1147" s="90"/>
      <c r="SSB1147" s="90"/>
      <c r="SSC1147" s="90"/>
      <c r="SSD1147" s="90"/>
      <c r="SSE1147" s="90"/>
      <c r="SSF1147" s="90"/>
      <c r="SSG1147" s="90"/>
      <c r="SSH1147" s="90"/>
      <c r="SSI1147" s="90"/>
      <c r="SSJ1147" s="90"/>
      <c r="SSK1147" s="90"/>
      <c r="SSL1147" s="90"/>
      <c r="SSM1147" s="90"/>
      <c r="SSN1147" s="90"/>
      <c r="SSO1147" s="90"/>
      <c r="SSP1147" s="90"/>
      <c r="SSQ1147" s="90"/>
      <c r="SSR1147" s="90"/>
      <c r="SSS1147" s="90"/>
      <c r="SST1147" s="90"/>
      <c r="SSU1147" s="90"/>
      <c r="SSV1147" s="90"/>
      <c r="SSW1147" s="90"/>
      <c r="SSX1147" s="90"/>
      <c r="SSY1147" s="90"/>
      <c r="SSZ1147" s="90"/>
      <c r="STA1147" s="90"/>
      <c r="STB1147" s="90"/>
      <c r="STC1147" s="90"/>
      <c r="STD1147" s="90"/>
      <c r="STE1147" s="90"/>
      <c r="STF1147" s="90"/>
      <c r="STG1147" s="90"/>
      <c r="STH1147" s="90"/>
      <c r="STI1147" s="90"/>
      <c r="STJ1147" s="90"/>
      <c r="STK1147" s="90"/>
      <c r="STL1147" s="90"/>
      <c r="STM1147" s="90"/>
      <c r="STN1147" s="90"/>
      <c r="STO1147" s="90"/>
      <c r="STP1147" s="90"/>
      <c r="STQ1147" s="90"/>
      <c r="STR1147" s="90"/>
      <c r="STS1147" s="90"/>
      <c r="STT1147" s="90"/>
      <c r="STU1147" s="90"/>
      <c r="STV1147" s="90"/>
      <c r="STW1147" s="90"/>
      <c r="STX1147" s="90"/>
      <c r="STY1147" s="90"/>
      <c r="STZ1147" s="90"/>
      <c r="SUA1147" s="90"/>
      <c r="SUB1147" s="90"/>
      <c r="SUC1147" s="90"/>
      <c r="SUD1147" s="90"/>
      <c r="SUE1147" s="90"/>
      <c r="SUF1147" s="90"/>
      <c r="SUG1147" s="90"/>
      <c r="SUH1147" s="90"/>
      <c r="SUI1147" s="90"/>
      <c r="SUJ1147" s="90"/>
      <c r="SUK1147" s="90"/>
      <c r="SUL1147" s="90"/>
      <c r="SUM1147" s="90"/>
      <c r="SUN1147" s="90"/>
      <c r="SUO1147" s="90"/>
      <c r="SUP1147" s="90"/>
      <c r="SUQ1147" s="90"/>
      <c r="SUR1147" s="90"/>
      <c r="SUS1147" s="90"/>
      <c r="SUT1147" s="90"/>
      <c r="SUU1147" s="90"/>
      <c r="SUV1147" s="90"/>
      <c r="SUW1147" s="90"/>
      <c r="SUX1147" s="90"/>
      <c r="SUY1147" s="90"/>
      <c r="SUZ1147" s="90"/>
      <c r="SVA1147" s="90"/>
      <c r="SVB1147" s="90"/>
      <c r="SVC1147" s="90"/>
      <c r="SVD1147" s="90"/>
      <c r="SVE1147" s="90"/>
      <c r="SVF1147" s="90"/>
      <c r="SVG1147" s="90"/>
      <c r="SVH1147" s="90"/>
      <c r="SVI1147" s="90"/>
      <c r="SVJ1147" s="90"/>
      <c r="SVK1147" s="90"/>
      <c r="SVL1147" s="90"/>
      <c r="SVM1147" s="90"/>
      <c r="SVN1147" s="90"/>
      <c r="SVO1147" s="90"/>
      <c r="SVP1147" s="90"/>
      <c r="SVQ1147" s="90"/>
      <c r="SVR1147" s="90"/>
      <c r="SVS1147" s="90"/>
      <c r="SVT1147" s="90"/>
      <c r="SVU1147" s="90"/>
      <c r="SVV1147" s="90"/>
      <c r="SVW1147" s="90"/>
      <c r="SVX1147" s="90"/>
      <c r="SVY1147" s="90"/>
      <c r="SVZ1147" s="90"/>
      <c r="SWA1147" s="90"/>
      <c r="SWB1147" s="90"/>
      <c r="SWC1147" s="90"/>
      <c r="SWD1147" s="90"/>
      <c r="SWE1147" s="90"/>
      <c r="SWF1147" s="90"/>
      <c r="SWG1147" s="90"/>
      <c r="SWH1147" s="90"/>
      <c r="SWI1147" s="90"/>
      <c r="SWJ1147" s="90"/>
      <c r="SWK1147" s="90"/>
      <c r="SWL1147" s="90"/>
      <c r="SWM1147" s="90"/>
      <c r="SWN1147" s="90"/>
      <c r="SWO1147" s="90"/>
      <c r="SWP1147" s="90"/>
      <c r="SWQ1147" s="90"/>
      <c r="SWR1147" s="90"/>
      <c r="SWS1147" s="90"/>
      <c r="SWT1147" s="90"/>
      <c r="SWU1147" s="90"/>
      <c r="SWV1147" s="90"/>
      <c r="SWW1147" s="90"/>
      <c r="SWX1147" s="90"/>
      <c r="SWY1147" s="90"/>
      <c r="SWZ1147" s="90"/>
      <c r="SXA1147" s="90"/>
      <c r="SXB1147" s="90"/>
      <c r="SXC1147" s="90"/>
      <c r="SXD1147" s="90"/>
      <c r="SXE1147" s="90"/>
      <c r="SXF1147" s="90"/>
      <c r="SXG1147" s="90"/>
      <c r="SXH1147" s="90"/>
      <c r="SXI1147" s="90"/>
      <c r="SXJ1147" s="90"/>
      <c r="SXK1147" s="90"/>
      <c r="SXL1147" s="90"/>
      <c r="SXM1147" s="90"/>
      <c r="SXN1147" s="90"/>
      <c r="SXO1147" s="90"/>
      <c r="SXP1147" s="90"/>
      <c r="SXQ1147" s="90"/>
      <c r="SXR1147" s="90"/>
      <c r="SXS1147" s="90"/>
      <c r="SXT1147" s="90"/>
      <c r="SXU1147" s="90"/>
      <c r="SXV1147" s="90"/>
      <c r="SXW1147" s="90"/>
      <c r="SXX1147" s="90"/>
      <c r="SXY1147" s="90"/>
      <c r="SXZ1147" s="90"/>
      <c r="SYA1147" s="90"/>
      <c r="SYB1147" s="90"/>
      <c r="SYC1147" s="90"/>
      <c r="SYD1147" s="90"/>
      <c r="SYE1147" s="90"/>
      <c r="SYF1147" s="90"/>
      <c r="SYG1147" s="90"/>
      <c r="SYH1147" s="90"/>
      <c r="SYI1147" s="90"/>
      <c r="SYJ1147" s="90"/>
      <c r="SYK1147" s="90"/>
      <c r="SYL1147" s="90"/>
      <c r="SYM1147" s="90"/>
      <c r="SYN1147" s="90"/>
      <c r="SYO1147" s="90"/>
      <c r="SYP1147" s="90"/>
      <c r="SYQ1147" s="90"/>
      <c r="SYR1147" s="90"/>
      <c r="SYS1147" s="90"/>
      <c r="SYT1147" s="90"/>
      <c r="SYU1147" s="90"/>
      <c r="SYV1147" s="90"/>
      <c r="SYW1147" s="90"/>
      <c r="SYX1147" s="90"/>
      <c r="SYY1147" s="90"/>
      <c r="SYZ1147" s="90"/>
      <c r="SZA1147" s="90"/>
      <c r="SZB1147" s="90"/>
      <c r="SZC1147" s="90"/>
      <c r="SZD1147" s="90"/>
      <c r="SZE1147" s="90"/>
      <c r="SZF1147" s="90"/>
      <c r="SZG1147" s="90"/>
      <c r="SZH1147" s="90"/>
      <c r="SZI1147" s="90"/>
      <c r="SZJ1147" s="90"/>
      <c r="SZK1147" s="90"/>
      <c r="SZL1147" s="90"/>
      <c r="SZM1147" s="90"/>
      <c r="SZN1147" s="90"/>
      <c r="SZO1147" s="90"/>
      <c r="SZP1147" s="90"/>
      <c r="SZQ1147" s="90"/>
      <c r="SZR1147" s="90"/>
      <c r="SZS1147" s="90"/>
      <c r="SZT1147" s="90"/>
      <c r="SZU1147" s="90"/>
      <c r="SZV1147" s="90"/>
      <c r="SZW1147" s="90"/>
      <c r="SZX1147" s="90"/>
      <c r="SZY1147" s="90"/>
      <c r="SZZ1147" s="90"/>
      <c r="TAA1147" s="90"/>
      <c r="TAB1147" s="90"/>
      <c r="TAC1147" s="90"/>
      <c r="TAD1147" s="90"/>
      <c r="TAE1147" s="90"/>
      <c r="TAF1147" s="90"/>
      <c r="TAG1147" s="90"/>
      <c r="TAH1147" s="90"/>
      <c r="TAI1147" s="90"/>
      <c r="TAJ1147" s="90"/>
      <c r="TAK1147" s="90"/>
      <c r="TAL1147" s="90"/>
      <c r="TAM1147" s="90"/>
      <c r="TAN1147" s="90"/>
      <c r="TAO1147" s="90"/>
      <c r="TAP1147" s="90"/>
      <c r="TAQ1147" s="90"/>
      <c r="TAR1147" s="90"/>
      <c r="TAS1147" s="90"/>
      <c r="TAT1147" s="90"/>
      <c r="TAU1147" s="90"/>
      <c r="TAV1147" s="90"/>
      <c r="TAW1147" s="90"/>
      <c r="TAX1147" s="90"/>
      <c r="TAY1147" s="90"/>
      <c r="TAZ1147" s="90"/>
      <c r="TBA1147" s="90"/>
      <c r="TBB1147" s="90"/>
      <c r="TBC1147" s="90"/>
      <c r="TBD1147" s="90"/>
      <c r="TBE1147" s="90"/>
      <c r="TBF1147" s="90"/>
      <c r="TBG1147" s="90"/>
      <c r="TBH1147" s="90"/>
      <c r="TBI1147" s="90"/>
      <c r="TBJ1147" s="90"/>
      <c r="TBK1147" s="90"/>
      <c r="TBL1147" s="90"/>
      <c r="TBM1147" s="90"/>
      <c r="TBN1147" s="90"/>
      <c r="TBO1147" s="90"/>
      <c r="TBP1147" s="90"/>
      <c r="TBQ1147" s="90"/>
      <c r="TBR1147" s="90"/>
      <c r="TBS1147" s="90"/>
      <c r="TBT1147" s="90"/>
      <c r="TBU1147" s="90"/>
      <c r="TBV1147" s="90"/>
      <c r="TBW1147" s="90"/>
      <c r="TBX1147" s="90"/>
      <c r="TBY1147" s="90"/>
      <c r="TBZ1147" s="90"/>
      <c r="TCA1147" s="90"/>
      <c r="TCB1147" s="90"/>
      <c r="TCC1147" s="90"/>
      <c r="TCD1147" s="90"/>
      <c r="TCE1147" s="90"/>
      <c r="TCF1147" s="90"/>
      <c r="TCG1147" s="90"/>
      <c r="TCH1147" s="90"/>
      <c r="TCI1147" s="90"/>
      <c r="TCJ1147" s="90"/>
      <c r="TCK1147" s="90"/>
      <c r="TCL1147" s="90"/>
      <c r="TCM1147" s="90"/>
      <c r="TCN1147" s="90"/>
      <c r="TCO1147" s="90"/>
      <c r="TCP1147" s="90"/>
      <c r="TCQ1147" s="90"/>
      <c r="TCR1147" s="90"/>
      <c r="TCS1147" s="90"/>
      <c r="TCT1147" s="90"/>
      <c r="TCU1147" s="90"/>
      <c r="TCV1147" s="90"/>
      <c r="TCW1147" s="90"/>
      <c r="TCX1147" s="90"/>
      <c r="TCY1147" s="90"/>
      <c r="TCZ1147" s="90"/>
      <c r="TDA1147" s="90"/>
      <c r="TDB1147" s="90"/>
      <c r="TDC1147" s="90"/>
      <c r="TDD1147" s="90"/>
      <c r="TDE1147" s="90"/>
      <c r="TDF1147" s="90"/>
      <c r="TDG1147" s="90"/>
      <c r="TDH1147" s="90"/>
      <c r="TDI1147" s="90"/>
      <c r="TDJ1147" s="90"/>
      <c r="TDK1147" s="90"/>
      <c r="TDL1147" s="90"/>
      <c r="TDM1147" s="90"/>
      <c r="TDN1147" s="90"/>
      <c r="TDO1147" s="90"/>
      <c r="TDP1147" s="90"/>
      <c r="TDQ1147" s="90"/>
      <c r="TDR1147" s="90"/>
      <c r="TDS1147" s="90"/>
      <c r="TDT1147" s="90"/>
      <c r="TDU1147" s="90"/>
      <c r="TDV1147" s="90"/>
      <c r="TDW1147" s="90"/>
      <c r="TDX1147" s="90"/>
      <c r="TDY1147" s="90"/>
      <c r="TDZ1147" s="90"/>
      <c r="TEA1147" s="90"/>
      <c r="TEB1147" s="90"/>
      <c r="TEC1147" s="90"/>
      <c r="TED1147" s="90"/>
      <c r="TEE1147" s="90"/>
      <c r="TEF1147" s="90"/>
      <c r="TEG1147" s="90"/>
      <c r="TEH1147" s="90"/>
      <c r="TEI1147" s="90"/>
      <c r="TEJ1147" s="90"/>
      <c r="TEK1147" s="90"/>
      <c r="TEL1147" s="90"/>
      <c r="TEM1147" s="90"/>
      <c r="TEN1147" s="90"/>
      <c r="TEO1147" s="90"/>
      <c r="TEP1147" s="90"/>
      <c r="TEQ1147" s="90"/>
      <c r="TER1147" s="90"/>
      <c r="TES1147" s="90"/>
      <c r="TET1147" s="90"/>
      <c r="TEU1147" s="90"/>
      <c r="TEV1147" s="90"/>
      <c r="TEW1147" s="90"/>
      <c r="TEX1147" s="90"/>
      <c r="TEY1147" s="90"/>
      <c r="TEZ1147" s="90"/>
      <c r="TFA1147" s="90"/>
      <c r="TFB1147" s="90"/>
      <c r="TFC1147" s="90"/>
      <c r="TFD1147" s="90"/>
      <c r="TFE1147" s="90"/>
      <c r="TFF1147" s="90"/>
      <c r="TFG1147" s="90"/>
      <c r="TFH1147" s="90"/>
      <c r="TFI1147" s="90"/>
      <c r="TFJ1147" s="90"/>
      <c r="TFK1147" s="90"/>
      <c r="TFL1147" s="90"/>
      <c r="TFM1147" s="90"/>
      <c r="TFN1147" s="90"/>
      <c r="TFO1147" s="90"/>
      <c r="TFP1147" s="90"/>
      <c r="TFQ1147" s="90"/>
      <c r="TFR1147" s="90"/>
      <c r="TFS1147" s="90"/>
      <c r="TFT1147" s="90"/>
      <c r="TFU1147" s="90"/>
      <c r="TFV1147" s="90"/>
      <c r="TFW1147" s="90"/>
      <c r="TFX1147" s="90"/>
      <c r="TFY1147" s="90"/>
      <c r="TFZ1147" s="90"/>
      <c r="TGA1147" s="90"/>
      <c r="TGB1147" s="90"/>
      <c r="TGC1147" s="90"/>
      <c r="TGD1147" s="90"/>
      <c r="TGE1147" s="90"/>
      <c r="TGF1147" s="90"/>
      <c r="TGG1147" s="90"/>
      <c r="TGH1147" s="90"/>
      <c r="TGI1147" s="90"/>
      <c r="TGJ1147" s="90"/>
      <c r="TGK1147" s="90"/>
      <c r="TGL1147" s="90"/>
      <c r="TGM1147" s="90"/>
      <c r="TGN1147" s="90"/>
      <c r="TGO1147" s="90"/>
      <c r="TGP1147" s="90"/>
      <c r="TGQ1147" s="90"/>
      <c r="TGR1147" s="90"/>
      <c r="TGS1147" s="90"/>
      <c r="TGT1147" s="90"/>
      <c r="TGU1147" s="90"/>
      <c r="TGV1147" s="90"/>
      <c r="TGW1147" s="90"/>
      <c r="TGX1147" s="90"/>
      <c r="TGY1147" s="90"/>
      <c r="TGZ1147" s="90"/>
      <c r="THA1147" s="90"/>
      <c r="THB1147" s="90"/>
      <c r="THC1147" s="90"/>
      <c r="THD1147" s="90"/>
      <c r="THE1147" s="90"/>
      <c r="THF1147" s="90"/>
      <c r="THG1147" s="90"/>
      <c r="THH1147" s="90"/>
      <c r="THI1147" s="90"/>
      <c r="THJ1147" s="90"/>
      <c r="THK1147" s="90"/>
      <c r="THL1147" s="90"/>
      <c r="THM1147" s="90"/>
      <c r="THN1147" s="90"/>
      <c r="THO1147" s="90"/>
      <c r="THP1147" s="90"/>
      <c r="THQ1147" s="90"/>
      <c r="THR1147" s="90"/>
      <c r="THS1147" s="90"/>
      <c r="THT1147" s="90"/>
      <c r="THU1147" s="90"/>
      <c r="THV1147" s="90"/>
      <c r="THW1147" s="90"/>
      <c r="THX1147" s="90"/>
      <c r="THY1147" s="90"/>
      <c r="THZ1147" s="90"/>
      <c r="TIA1147" s="90"/>
      <c r="TIB1147" s="90"/>
      <c r="TIC1147" s="90"/>
      <c r="TID1147" s="90"/>
      <c r="TIE1147" s="90"/>
      <c r="TIF1147" s="90"/>
      <c r="TIG1147" s="90"/>
      <c r="TIH1147" s="90"/>
      <c r="TII1147" s="90"/>
      <c r="TIJ1147" s="90"/>
      <c r="TIK1147" s="90"/>
      <c r="TIL1147" s="90"/>
      <c r="TIM1147" s="90"/>
      <c r="TIN1147" s="90"/>
      <c r="TIO1147" s="90"/>
      <c r="TIP1147" s="90"/>
      <c r="TIQ1147" s="90"/>
      <c r="TIR1147" s="90"/>
      <c r="TIS1147" s="90"/>
      <c r="TIT1147" s="90"/>
      <c r="TIU1147" s="90"/>
      <c r="TIV1147" s="90"/>
      <c r="TIW1147" s="90"/>
      <c r="TIX1147" s="90"/>
      <c r="TIY1147" s="90"/>
      <c r="TIZ1147" s="90"/>
      <c r="TJA1147" s="90"/>
      <c r="TJB1147" s="90"/>
      <c r="TJC1147" s="90"/>
      <c r="TJD1147" s="90"/>
      <c r="TJE1147" s="90"/>
      <c r="TJF1147" s="90"/>
      <c r="TJG1147" s="90"/>
      <c r="TJH1147" s="90"/>
      <c r="TJI1147" s="90"/>
      <c r="TJJ1147" s="90"/>
      <c r="TJK1147" s="90"/>
      <c r="TJL1147" s="90"/>
      <c r="TJM1147" s="90"/>
      <c r="TJN1147" s="90"/>
      <c r="TJO1147" s="90"/>
      <c r="TJP1147" s="90"/>
      <c r="TJQ1147" s="90"/>
      <c r="TJR1147" s="90"/>
      <c r="TJS1147" s="90"/>
      <c r="TJT1147" s="90"/>
      <c r="TJU1147" s="90"/>
      <c r="TJV1147" s="90"/>
      <c r="TJW1147" s="90"/>
      <c r="TJX1147" s="90"/>
      <c r="TJY1147" s="90"/>
      <c r="TJZ1147" s="90"/>
      <c r="TKA1147" s="90"/>
      <c r="TKB1147" s="90"/>
      <c r="TKC1147" s="90"/>
      <c r="TKD1147" s="90"/>
      <c r="TKE1147" s="90"/>
      <c r="TKF1147" s="90"/>
      <c r="TKG1147" s="90"/>
      <c r="TKH1147" s="90"/>
      <c r="TKI1147" s="90"/>
      <c r="TKJ1147" s="90"/>
      <c r="TKK1147" s="90"/>
      <c r="TKL1147" s="90"/>
      <c r="TKM1147" s="90"/>
      <c r="TKN1147" s="90"/>
      <c r="TKO1147" s="90"/>
      <c r="TKP1147" s="90"/>
      <c r="TKQ1147" s="90"/>
      <c r="TKR1147" s="90"/>
      <c r="TKS1147" s="90"/>
      <c r="TKT1147" s="90"/>
      <c r="TKU1147" s="90"/>
      <c r="TKV1147" s="90"/>
      <c r="TKW1147" s="90"/>
      <c r="TKX1147" s="90"/>
      <c r="TKY1147" s="90"/>
      <c r="TKZ1147" s="90"/>
      <c r="TLA1147" s="90"/>
      <c r="TLB1147" s="90"/>
      <c r="TLC1147" s="90"/>
      <c r="TLD1147" s="90"/>
      <c r="TLE1147" s="90"/>
      <c r="TLF1147" s="90"/>
      <c r="TLG1147" s="90"/>
      <c r="TLH1147" s="90"/>
      <c r="TLI1147" s="90"/>
      <c r="TLJ1147" s="90"/>
      <c r="TLK1147" s="90"/>
      <c r="TLL1147" s="90"/>
      <c r="TLM1147" s="90"/>
      <c r="TLN1147" s="90"/>
      <c r="TLO1147" s="90"/>
      <c r="TLP1147" s="90"/>
      <c r="TLQ1147" s="90"/>
      <c r="TLR1147" s="90"/>
      <c r="TLS1147" s="90"/>
      <c r="TLT1147" s="90"/>
      <c r="TLU1147" s="90"/>
      <c r="TLV1147" s="90"/>
      <c r="TLW1147" s="90"/>
      <c r="TLX1147" s="90"/>
      <c r="TLY1147" s="90"/>
      <c r="TLZ1147" s="90"/>
      <c r="TMA1147" s="90"/>
      <c r="TMB1147" s="90"/>
      <c r="TMC1147" s="90"/>
      <c r="TMD1147" s="90"/>
      <c r="TME1147" s="90"/>
      <c r="TMF1147" s="90"/>
      <c r="TMG1147" s="90"/>
      <c r="TMH1147" s="90"/>
      <c r="TMI1147" s="90"/>
      <c r="TMJ1147" s="90"/>
      <c r="TMK1147" s="90"/>
      <c r="TML1147" s="90"/>
      <c r="TMM1147" s="90"/>
      <c r="TMN1147" s="90"/>
      <c r="TMO1147" s="90"/>
      <c r="TMP1147" s="90"/>
      <c r="TMQ1147" s="90"/>
      <c r="TMR1147" s="90"/>
      <c r="TMS1147" s="90"/>
      <c r="TMT1147" s="90"/>
      <c r="TMU1147" s="90"/>
      <c r="TMV1147" s="90"/>
      <c r="TMW1147" s="90"/>
      <c r="TMX1147" s="90"/>
      <c r="TMY1147" s="90"/>
      <c r="TMZ1147" s="90"/>
      <c r="TNA1147" s="90"/>
      <c r="TNB1147" s="90"/>
      <c r="TNC1147" s="90"/>
      <c r="TND1147" s="90"/>
      <c r="TNE1147" s="90"/>
      <c r="TNF1147" s="90"/>
      <c r="TNG1147" s="90"/>
      <c r="TNH1147" s="90"/>
      <c r="TNI1147" s="90"/>
      <c r="TNJ1147" s="90"/>
      <c r="TNK1147" s="90"/>
      <c r="TNL1147" s="90"/>
      <c r="TNM1147" s="90"/>
      <c r="TNN1147" s="90"/>
      <c r="TNO1147" s="90"/>
      <c r="TNP1147" s="90"/>
      <c r="TNQ1147" s="90"/>
      <c r="TNR1147" s="90"/>
      <c r="TNS1147" s="90"/>
      <c r="TNT1147" s="90"/>
      <c r="TNU1147" s="90"/>
      <c r="TNV1147" s="90"/>
      <c r="TNW1147" s="90"/>
      <c r="TNX1147" s="90"/>
      <c r="TNY1147" s="90"/>
      <c r="TNZ1147" s="90"/>
      <c r="TOA1147" s="90"/>
      <c r="TOB1147" s="90"/>
      <c r="TOC1147" s="90"/>
      <c r="TOD1147" s="90"/>
      <c r="TOE1147" s="90"/>
      <c r="TOF1147" s="90"/>
      <c r="TOG1147" s="90"/>
      <c r="TOH1147" s="90"/>
      <c r="TOI1147" s="90"/>
      <c r="TOJ1147" s="90"/>
      <c r="TOK1147" s="90"/>
      <c r="TOL1147" s="90"/>
      <c r="TOM1147" s="90"/>
      <c r="TON1147" s="90"/>
      <c r="TOO1147" s="90"/>
      <c r="TOP1147" s="90"/>
      <c r="TOQ1147" s="90"/>
      <c r="TOR1147" s="90"/>
      <c r="TOS1147" s="90"/>
      <c r="TOT1147" s="90"/>
      <c r="TOU1147" s="90"/>
      <c r="TOV1147" s="90"/>
      <c r="TOW1147" s="90"/>
      <c r="TOX1147" s="90"/>
      <c r="TOY1147" s="90"/>
      <c r="TOZ1147" s="90"/>
      <c r="TPA1147" s="90"/>
      <c r="TPB1147" s="90"/>
      <c r="TPC1147" s="90"/>
      <c r="TPD1147" s="90"/>
      <c r="TPE1147" s="90"/>
      <c r="TPF1147" s="90"/>
      <c r="TPG1147" s="90"/>
      <c r="TPH1147" s="90"/>
      <c r="TPI1147" s="90"/>
      <c r="TPJ1147" s="90"/>
      <c r="TPK1147" s="90"/>
      <c r="TPL1147" s="90"/>
      <c r="TPM1147" s="90"/>
      <c r="TPN1147" s="90"/>
      <c r="TPO1147" s="90"/>
      <c r="TPP1147" s="90"/>
      <c r="TPQ1147" s="90"/>
      <c r="TPR1147" s="90"/>
      <c r="TPS1147" s="90"/>
      <c r="TPT1147" s="90"/>
      <c r="TPU1147" s="90"/>
      <c r="TPV1147" s="90"/>
      <c r="TPW1147" s="90"/>
      <c r="TPX1147" s="90"/>
      <c r="TPY1147" s="90"/>
      <c r="TPZ1147" s="90"/>
      <c r="TQA1147" s="90"/>
      <c r="TQB1147" s="90"/>
      <c r="TQC1147" s="90"/>
      <c r="TQD1147" s="90"/>
      <c r="TQE1147" s="90"/>
      <c r="TQF1147" s="90"/>
      <c r="TQG1147" s="90"/>
      <c r="TQH1147" s="90"/>
      <c r="TQI1147" s="90"/>
      <c r="TQJ1147" s="90"/>
      <c r="TQK1147" s="90"/>
      <c r="TQL1147" s="90"/>
      <c r="TQM1147" s="90"/>
      <c r="TQN1147" s="90"/>
      <c r="TQO1147" s="90"/>
      <c r="TQP1147" s="90"/>
      <c r="TQQ1147" s="90"/>
      <c r="TQR1147" s="90"/>
      <c r="TQS1147" s="90"/>
      <c r="TQT1147" s="90"/>
      <c r="TQU1147" s="90"/>
      <c r="TQV1147" s="90"/>
      <c r="TQW1147" s="90"/>
      <c r="TQX1147" s="90"/>
      <c r="TQY1147" s="90"/>
      <c r="TQZ1147" s="90"/>
      <c r="TRA1147" s="90"/>
      <c r="TRB1147" s="90"/>
      <c r="TRC1147" s="90"/>
      <c r="TRD1147" s="90"/>
      <c r="TRE1147" s="90"/>
      <c r="TRF1147" s="90"/>
      <c r="TRG1147" s="90"/>
      <c r="TRH1147" s="90"/>
      <c r="TRI1147" s="90"/>
      <c r="TRJ1147" s="90"/>
      <c r="TRK1147" s="90"/>
      <c r="TRL1147" s="90"/>
      <c r="TRM1147" s="90"/>
      <c r="TRN1147" s="90"/>
      <c r="TRO1147" s="90"/>
      <c r="TRP1147" s="90"/>
      <c r="TRQ1147" s="90"/>
      <c r="TRR1147" s="90"/>
      <c r="TRS1147" s="90"/>
      <c r="TRT1147" s="90"/>
      <c r="TRU1147" s="90"/>
      <c r="TRV1147" s="90"/>
      <c r="TRW1147" s="90"/>
      <c r="TRX1147" s="90"/>
      <c r="TRY1147" s="90"/>
      <c r="TRZ1147" s="90"/>
      <c r="TSA1147" s="90"/>
      <c r="TSB1147" s="90"/>
      <c r="TSC1147" s="90"/>
      <c r="TSD1147" s="90"/>
      <c r="TSE1147" s="90"/>
      <c r="TSF1147" s="90"/>
      <c r="TSG1147" s="90"/>
      <c r="TSH1147" s="90"/>
      <c r="TSI1147" s="90"/>
      <c r="TSJ1147" s="90"/>
      <c r="TSK1147" s="90"/>
      <c r="TSL1147" s="90"/>
      <c r="TSM1147" s="90"/>
      <c r="TSN1147" s="90"/>
      <c r="TSO1147" s="90"/>
      <c r="TSP1147" s="90"/>
      <c r="TSQ1147" s="90"/>
      <c r="TSR1147" s="90"/>
      <c r="TSS1147" s="90"/>
      <c r="TST1147" s="90"/>
      <c r="TSU1147" s="90"/>
      <c r="TSV1147" s="90"/>
      <c r="TSW1147" s="90"/>
      <c r="TSX1147" s="90"/>
      <c r="TSY1147" s="90"/>
      <c r="TSZ1147" s="90"/>
      <c r="TTA1147" s="90"/>
      <c r="TTB1147" s="90"/>
      <c r="TTC1147" s="90"/>
      <c r="TTD1147" s="90"/>
      <c r="TTE1147" s="90"/>
      <c r="TTF1147" s="90"/>
      <c r="TTG1147" s="90"/>
      <c r="TTH1147" s="90"/>
      <c r="TTI1147" s="90"/>
      <c r="TTJ1147" s="90"/>
      <c r="TTK1147" s="90"/>
      <c r="TTL1147" s="90"/>
      <c r="TTM1147" s="90"/>
      <c r="TTN1147" s="90"/>
      <c r="TTO1147" s="90"/>
      <c r="TTP1147" s="90"/>
      <c r="TTQ1147" s="90"/>
      <c r="TTR1147" s="90"/>
      <c r="TTS1147" s="90"/>
      <c r="TTT1147" s="90"/>
      <c r="TTU1147" s="90"/>
      <c r="TTV1147" s="90"/>
      <c r="TTW1147" s="90"/>
      <c r="TTX1147" s="90"/>
      <c r="TTY1147" s="90"/>
      <c r="TTZ1147" s="90"/>
      <c r="TUA1147" s="90"/>
      <c r="TUB1147" s="90"/>
      <c r="TUC1147" s="90"/>
      <c r="TUD1147" s="90"/>
      <c r="TUE1147" s="90"/>
      <c r="TUF1147" s="90"/>
      <c r="TUG1147" s="90"/>
      <c r="TUH1147" s="90"/>
      <c r="TUI1147" s="90"/>
      <c r="TUJ1147" s="90"/>
      <c r="TUK1147" s="90"/>
      <c r="TUL1147" s="90"/>
      <c r="TUM1147" s="90"/>
      <c r="TUN1147" s="90"/>
      <c r="TUO1147" s="90"/>
      <c r="TUP1147" s="90"/>
      <c r="TUQ1147" s="90"/>
      <c r="TUR1147" s="90"/>
      <c r="TUS1147" s="90"/>
      <c r="TUT1147" s="90"/>
      <c r="TUU1147" s="90"/>
      <c r="TUV1147" s="90"/>
      <c r="TUW1147" s="90"/>
      <c r="TUX1147" s="90"/>
      <c r="TUY1147" s="90"/>
      <c r="TUZ1147" s="90"/>
      <c r="TVA1147" s="90"/>
      <c r="TVB1147" s="90"/>
      <c r="TVC1147" s="90"/>
      <c r="TVD1147" s="90"/>
      <c r="TVE1147" s="90"/>
      <c r="TVF1147" s="90"/>
      <c r="TVG1147" s="90"/>
      <c r="TVH1147" s="90"/>
      <c r="TVI1147" s="90"/>
      <c r="TVJ1147" s="90"/>
      <c r="TVK1147" s="90"/>
      <c r="TVL1147" s="90"/>
      <c r="TVM1147" s="90"/>
      <c r="TVN1147" s="90"/>
      <c r="TVO1147" s="90"/>
      <c r="TVP1147" s="90"/>
      <c r="TVQ1147" s="90"/>
      <c r="TVR1147" s="90"/>
      <c r="TVS1147" s="90"/>
      <c r="TVT1147" s="90"/>
      <c r="TVU1147" s="90"/>
      <c r="TVV1147" s="90"/>
      <c r="TVW1147" s="90"/>
      <c r="TVX1147" s="90"/>
      <c r="TVY1147" s="90"/>
      <c r="TVZ1147" s="90"/>
      <c r="TWA1147" s="90"/>
      <c r="TWB1147" s="90"/>
      <c r="TWC1147" s="90"/>
      <c r="TWD1147" s="90"/>
      <c r="TWE1147" s="90"/>
      <c r="TWF1147" s="90"/>
      <c r="TWG1147" s="90"/>
      <c r="TWH1147" s="90"/>
      <c r="TWI1147" s="90"/>
      <c r="TWJ1147" s="90"/>
      <c r="TWK1147" s="90"/>
      <c r="TWL1147" s="90"/>
      <c r="TWM1147" s="90"/>
      <c r="TWN1147" s="90"/>
      <c r="TWO1147" s="90"/>
      <c r="TWP1147" s="90"/>
      <c r="TWQ1147" s="90"/>
      <c r="TWR1147" s="90"/>
      <c r="TWS1147" s="90"/>
      <c r="TWT1147" s="90"/>
      <c r="TWU1147" s="90"/>
      <c r="TWV1147" s="90"/>
      <c r="TWW1147" s="90"/>
      <c r="TWX1147" s="90"/>
      <c r="TWY1147" s="90"/>
      <c r="TWZ1147" s="90"/>
      <c r="TXA1147" s="90"/>
      <c r="TXB1147" s="90"/>
      <c r="TXC1147" s="90"/>
      <c r="TXD1147" s="90"/>
      <c r="TXE1147" s="90"/>
      <c r="TXF1147" s="90"/>
      <c r="TXG1147" s="90"/>
      <c r="TXH1147" s="90"/>
      <c r="TXI1147" s="90"/>
      <c r="TXJ1147" s="90"/>
      <c r="TXK1147" s="90"/>
      <c r="TXL1147" s="90"/>
      <c r="TXM1147" s="90"/>
      <c r="TXN1147" s="90"/>
      <c r="TXO1147" s="90"/>
      <c r="TXP1147" s="90"/>
      <c r="TXQ1147" s="90"/>
      <c r="TXR1147" s="90"/>
      <c r="TXS1147" s="90"/>
      <c r="TXT1147" s="90"/>
      <c r="TXU1147" s="90"/>
      <c r="TXV1147" s="90"/>
      <c r="TXW1147" s="90"/>
      <c r="TXX1147" s="90"/>
      <c r="TXY1147" s="90"/>
      <c r="TXZ1147" s="90"/>
      <c r="TYA1147" s="90"/>
      <c r="TYB1147" s="90"/>
      <c r="TYC1147" s="90"/>
      <c r="TYD1147" s="90"/>
      <c r="TYE1147" s="90"/>
      <c r="TYF1147" s="90"/>
      <c r="TYG1147" s="90"/>
      <c r="TYH1147" s="90"/>
      <c r="TYI1147" s="90"/>
      <c r="TYJ1147" s="90"/>
      <c r="TYK1147" s="90"/>
      <c r="TYL1147" s="90"/>
      <c r="TYM1147" s="90"/>
      <c r="TYN1147" s="90"/>
      <c r="TYO1147" s="90"/>
      <c r="TYP1147" s="90"/>
      <c r="TYQ1147" s="90"/>
      <c r="TYR1147" s="90"/>
      <c r="TYS1147" s="90"/>
      <c r="TYT1147" s="90"/>
      <c r="TYU1147" s="90"/>
      <c r="TYV1147" s="90"/>
      <c r="TYW1147" s="90"/>
      <c r="TYX1147" s="90"/>
      <c r="TYY1147" s="90"/>
      <c r="TYZ1147" s="90"/>
      <c r="TZA1147" s="90"/>
      <c r="TZB1147" s="90"/>
      <c r="TZC1147" s="90"/>
      <c r="TZD1147" s="90"/>
      <c r="TZE1147" s="90"/>
      <c r="TZF1147" s="90"/>
      <c r="TZG1147" s="90"/>
      <c r="TZH1147" s="90"/>
      <c r="TZI1147" s="90"/>
      <c r="TZJ1147" s="90"/>
      <c r="TZK1147" s="90"/>
      <c r="TZL1147" s="90"/>
      <c r="TZM1147" s="90"/>
      <c r="TZN1147" s="90"/>
      <c r="TZO1147" s="90"/>
      <c r="TZP1147" s="90"/>
      <c r="TZQ1147" s="90"/>
      <c r="TZR1147" s="90"/>
      <c r="TZS1147" s="90"/>
      <c r="TZT1147" s="90"/>
      <c r="TZU1147" s="90"/>
      <c r="TZV1147" s="90"/>
      <c r="TZW1147" s="90"/>
      <c r="TZX1147" s="90"/>
      <c r="TZY1147" s="90"/>
      <c r="TZZ1147" s="90"/>
      <c r="UAA1147" s="90"/>
      <c r="UAB1147" s="90"/>
      <c r="UAC1147" s="90"/>
      <c r="UAD1147" s="90"/>
      <c r="UAE1147" s="90"/>
      <c r="UAF1147" s="90"/>
      <c r="UAG1147" s="90"/>
      <c r="UAH1147" s="90"/>
      <c r="UAI1147" s="90"/>
      <c r="UAJ1147" s="90"/>
      <c r="UAK1147" s="90"/>
      <c r="UAL1147" s="90"/>
      <c r="UAM1147" s="90"/>
      <c r="UAN1147" s="90"/>
      <c r="UAO1147" s="90"/>
      <c r="UAP1147" s="90"/>
      <c r="UAQ1147" s="90"/>
      <c r="UAR1147" s="90"/>
      <c r="UAS1147" s="90"/>
      <c r="UAT1147" s="90"/>
      <c r="UAU1147" s="90"/>
      <c r="UAV1147" s="90"/>
      <c r="UAW1147" s="90"/>
      <c r="UAX1147" s="90"/>
      <c r="UAY1147" s="90"/>
      <c r="UAZ1147" s="90"/>
      <c r="UBA1147" s="90"/>
      <c r="UBB1147" s="90"/>
      <c r="UBC1147" s="90"/>
      <c r="UBD1147" s="90"/>
      <c r="UBE1147" s="90"/>
      <c r="UBF1147" s="90"/>
      <c r="UBG1147" s="90"/>
      <c r="UBH1147" s="90"/>
      <c r="UBI1147" s="90"/>
      <c r="UBJ1147" s="90"/>
      <c r="UBK1147" s="90"/>
      <c r="UBL1147" s="90"/>
      <c r="UBM1147" s="90"/>
      <c r="UBN1147" s="90"/>
      <c r="UBO1147" s="90"/>
      <c r="UBP1147" s="90"/>
      <c r="UBQ1147" s="90"/>
      <c r="UBR1147" s="90"/>
      <c r="UBS1147" s="90"/>
      <c r="UBT1147" s="90"/>
      <c r="UBU1147" s="90"/>
      <c r="UBV1147" s="90"/>
      <c r="UBW1147" s="90"/>
      <c r="UBX1147" s="90"/>
      <c r="UBY1147" s="90"/>
      <c r="UBZ1147" s="90"/>
      <c r="UCA1147" s="90"/>
      <c r="UCB1147" s="90"/>
      <c r="UCC1147" s="90"/>
      <c r="UCD1147" s="90"/>
      <c r="UCE1147" s="90"/>
      <c r="UCF1147" s="90"/>
      <c r="UCG1147" s="90"/>
      <c r="UCH1147" s="90"/>
      <c r="UCI1147" s="90"/>
      <c r="UCJ1147" s="90"/>
      <c r="UCK1147" s="90"/>
      <c r="UCL1147" s="90"/>
      <c r="UCM1147" s="90"/>
      <c r="UCN1147" s="90"/>
      <c r="UCO1147" s="90"/>
      <c r="UCP1147" s="90"/>
      <c r="UCQ1147" s="90"/>
      <c r="UCR1147" s="90"/>
      <c r="UCS1147" s="90"/>
      <c r="UCT1147" s="90"/>
      <c r="UCU1147" s="90"/>
      <c r="UCV1147" s="90"/>
      <c r="UCW1147" s="90"/>
      <c r="UCX1147" s="90"/>
      <c r="UCY1147" s="90"/>
      <c r="UCZ1147" s="90"/>
      <c r="UDA1147" s="90"/>
      <c r="UDB1147" s="90"/>
      <c r="UDC1147" s="90"/>
      <c r="UDD1147" s="90"/>
      <c r="UDE1147" s="90"/>
      <c r="UDF1147" s="90"/>
      <c r="UDG1147" s="90"/>
      <c r="UDH1147" s="90"/>
      <c r="UDI1147" s="90"/>
      <c r="UDJ1147" s="90"/>
      <c r="UDK1147" s="90"/>
      <c r="UDL1147" s="90"/>
      <c r="UDM1147" s="90"/>
      <c r="UDN1147" s="90"/>
      <c r="UDO1147" s="90"/>
      <c r="UDP1147" s="90"/>
      <c r="UDQ1147" s="90"/>
      <c r="UDR1147" s="90"/>
      <c r="UDS1147" s="90"/>
      <c r="UDT1147" s="90"/>
      <c r="UDU1147" s="90"/>
      <c r="UDV1147" s="90"/>
      <c r="UDW1147" s="90"/>
      <c r="UDX1147" s="90"/>
      <c r="UDY1147" s="90"/>
      <c r="UDZ1147" s="90"/>
      <c r="UEA1147" s="90"/>
      <c r="UEB1147" s="90"/>
      <c r="UEC1147" s="90"/>
      <c r="UED1147" s="90"/>
      <c r="UEE1147" s="90"/>
      <c r="UEF1147" s="90"/>
      <c r="UEG1147" s="90"/>
      <c r="UEH1147" s="90"/>
      <c r="UEI1147" s="90"/>
      <c r="UEJ1147" s="90"/>
      <c r="UEK1147" s="90"/>
      <c r="UEL1147" s="90"/>
      <c r="UEM1147" s="90"/>
      <c r="UEN1147" s="90"/>
      <c r="UEO1147" s="90"/>
      <c r="UEP1147" s="90"/>
      <c r="UEQ1147" s="90"/>
      <c r="UER1147" s="90"/>
      <c r="UES1147" s="90"/>
      <c r="UET1147" s="90"/>
      <c r="UEU1147" s="90"/>
      <c r="UEV1147" s="90"/>
      <c r="UEW1147" s="90"/>
      <c r="UEX1147" s="90"/>
      <c r="UEY1147" s="90"/>
      <c r="UEZ1147" s="90"/>
      <c r="UFA1147" s="90"/>
      <c r="UFB1147" s="90"/>
      <c r="UFC1147" s="90"/>
      <c r="UFD1147" s="90"/>
      <c r="UFE1147" s="90"/>
      <c r="UFF1147" s="90"/>
      <c r="UFG1147" s="90"/>
      <c r="UFH1147" s="90"/>
      <c r="UFI1147" s="90"/>
      <c r="UFJ1147" s="90"/>
      <c r="UFK1147" s="90"/>
      <c r="UFL1147" s="90"/>
      <c r="UFM1147" s="90"/>
      <c r="UFN1147" s="90"/>
      <c r="UFO1147" s="90"/>
      <c r="UFP1147" s="90"/>
      <c r="UFQ1147" s="90"/>
      <c r="UFR1147" s="90"/>
      <c r="UFS1147" s="90"/>
      <c r="UFT1147" s="90"/>
      <c r="UFU1147" s="90"/>
      <c r="UFV1147" s="90"/>
      <c r="UFW1147" s="90"/>
      <c r="UFX1147" s="90"/>
      <c r="UFY1147" s="90"/>
      <c r="UFZ1147" s="90"/>
      <c r="UGA1147" s="90"/>
      <c r="UGB1147" s="90"/>
      <c r="UGC1147" s="90"/>
      <c r="UGD1147" s="90"/>
      <c r="UGE1147" s="90"/>
      <c r="UGF1147" s="90"/>
      <c r="UGG1147" s="90"/>
      <c r="UGH1147" s="90"/>
      <c r="UGI1147" s="90"/>
      <c r="UGJ1147" s="90"/>
      <c r="UGK1147" s="90"/>
      <c r="UGL1147" s="90"/>
      <c r="UGM1147" s="90"/>
      <c r="UGN1147" s="90"/>
      <c r="UGO1147" s="90"/>
      <c r="UGP1147" s="90"/>
      <c r="UGQ1147" s="90"/>
      <c r="UGR1147" s="90"/>
      <c r="UGS1147" s="90"/>
      <c r="UGT1147" s="90"/>
      <c r="UGU1147" s="90"/>
      <c r="UGV1147" s="90"/>
      <c r="UGW1147" s="90"/>
      <c r="UGX1147" s="90"/>
      <c r="UGY1147" s="90"/>
      <c r="UGZ1147" s="90"/>
      <c r="UHA1147" s="90"/>
      <c r="UHB1147" s="90"/>
      <c r="UHC1147" s="90"/>
      <c r="UHD1147" s="90"/>
      <c r="UHE1147" s="90"/>
      <c r="UHF1147" s="90"/>
      <c r="UHG1147" s="90"/>
      <c r="UHH1147" s="90"/>
      <c r="UHI1147" s="90"/>
      <c r="UHJ1147" s="90"/>
      <c r="UHK1147" s="90"/>
      <c r="UHL1147" s="90"/>
      <c r="UHM1147" s="90"/>
      <c r="UHN1147" s="90"/>
      <c r="UHO1147" s="90"/>
      <c r="UHP1147" s="90"/>
      <c r="UHQ1147" s="90"/>
      <c r="UHR1147" s="90"/>
      <c r="UHS1147" s="90"/>
      <c r="UHT1147" s="90"/>
      <c r="UHU1147" s="90"/>
      <c r="UHV1147" s="90"/>
      <c r="UHW1147" s="90"/>
      <c r="UHX1147" s="90"/>
      <c r="UHY1147" s="90"/>
      <c r="UHZ1147" s="90"/>
      <c r="UIA1147" s="90"/>
      <c r="UIB1147" s="90"/>
      <c r="UIC1147" s="90"/>
      <c r="UID1147" s="90"/>
      <c r="UIE1147" s="90"/>
      <c r="UIF1147" s="90"/>
      <c r="UIG1147" s="90"/>
      <c r="UIH1147" s="90"/>
      <c r="UII1147" s="90"/>
      <c r="UIJ1147" s="90"/>
      <c r="UIK1147" s="90"/>
      <c r="UIL1147" s="90"/>
      <c r="UIM1147" s="90"/>
      <c r="UIN1147" s="90"/>
      <c r="UIO1147" s="90"/>
      <c r="UIP1147" s="90"/>
      <c r="UIQ1147" s="90"/>
      <c r="UIR1147" s="90"/>
      <c r="UIS1147" s="90"/>
      <c r="UIT1147" s="90"/>
      <c r="UIU1147" s="90"/>
      <c r="UIV1147" s="90"/>
      <c r="UIW1147" s="90"/>
      <c r="UIX1147" s="90"/>
      <c r="UIY1147" s="90"/>
      <c r="UIZ1147" s="90"/>
      <c r="UJA1147" s="90"/>
      <c r="UJB1147" s="90"/>
      <c r="UJC1147" s="90"/>
      <c r="UJD1147" s="90"/>
      <c r="UJE1147" s="90"/>
      <c r="UJF1147" s="90"/>
      <c r="UJG1147" s="90"/>
      <c r="UJH1147" s="90"/>
      <c r="UJI1147" s="90"/>
      <c r="UJJ1147" s="90"/>
      <c r="UJK1147" s="90"/>
      <c r="UJL1147" s="90"/>
      <c r="UJM1147" s="90"/>
      <c r="UJN1147" s="90"/>
      <c r="UJO1147" s="90"/>
      <c r="UJP1147" s="90"/>
      <c r="UJQ1147" s="90"/>
      <c r="UJR1147" s="90"/>
      <c r="UJS1147" s="90"/>
      <c r="UJT1147" s="90"/>
      <c r="UJU1147" s="90"/>
      <c r="UJV1147" s="90"/>
      <c r="UJW1147" s="90"/>
      <c r="UJX1147" s="90"/>
      <c r="UJY1147" s="90"/>
      <c r="UJZ1147" s="90"/>
      <c r="UKA1147" s="90"/>
      <c r="UKB1147" s="90"/>
      <c r="UKC1147" s="90"/>
      <c r="UKD1147" s="90"/>
      <c r="UKE1147" s="90"/>
      <c r="UKF1147" s="90"/>
      <c r="UKG1147" s="90"/>
      <c r="UKH1147" s="90"/>
      <c r="UKI1147" s="90"/>
      <c r="UKJ1147" s="90"/>
      <c r="UKK1147" s="90"/>
      <c r="UKL1147" s="90"/>
      <c r="UKM1147" s="90"/>
      <c r="UKN1147" s="90"/>
      <c r="UKO1147" s="90"/>
      <c r="UKP1147" s="90"/>
      <c r="UKQ1147" s="90"/>
      <c r="UKR1147" s="90"/>
      <c r="UKS1147" s="90"/>
      <c r="UKT1147" s="90"/>
      <c r="UKU1147" s="90"/>
      <c r="UKV1147" s="90"/>
      <c r="UKW1147" s="90"/>
      <c r="UKX1147" s="90"/>
      <c r="UKY1147" s="90"/>
      <c r="UKZ1147" s="90"/>
      <c r="ULA1147" s="90"/>
      <c r="ULB1147" s="90"/>
      <c r="ULC1147" s="90"/>
      <c r="ULD1147" s="90"/>
      <c r="ULE1147" s="90"/>
      <c r="ULF1147" s="90"/>
      <c r="ULG1147" s="90"/>
      <c r="ULH1147" s="90"/>
      <c r="ULI1147" s="90"/>
      <c r="ULJ1147" s="90"/>
      <c r="ULK1147" s="90"/>
      <c r="ULL1147" s="90"/>
      <c r="ULM1147" s="90"/>
      <c r="ULN1147" s="90"/>
      <c r="ULO1147" s="90"/>
      <c r="ULP1147" s="90"/>
      <c r="ULQ1147" s="90"/>
      <c r="ULR1147" s="90"/>
      <c r="ULS1147" s="90"/>
      <c r="ULT1147" s="90"/>
      <c r="ULU1147" s="90"/>
      <c r="ULV1147" s="90"/>
      <c r="ULW1147" s="90"/>
      <c r="ULX1147" s="90"/>
      <c r="ULY1147" s="90"/>
      <c r="ULZ1147" s="90"/>
      <c r="UMA1147" s="90"/>
      <c r="UMB1147" s="90"/>
      <c r="UMC1147" s="90"/>
      <c r="UMD1147" s="90"/>
      <c r="UME1147" s="90"/>
      <c r="UMF1147" s="90"/>
      <c r="UMG1147" s="90"/>
      <c r="UMH1147" s="90"/>
      <c r="UMI1147" s="90"/>
      <c r="UMJ1147" s="90"/>
      <c r="UMK1147" s="90"/>
      <c r="UML1147" s="90"/>
      <c r="UMM1147" s="90"/>
      <c r="UMN1147" s="90"/>
      <c r="UMO1147" s="90"/>
      <c r="UMP1147" s="90"/>
      <c r="UMQ1147" s="90"/>
      <c r="UMR1147" s="90"/>
      <c r="UMS1147" s="90"/>
      <c r="UMT1147" s="90"/>
      <c r="UMU1147" s="90"/>
      <c r="UMV1147" s="90"/>
      <c r="UMW1147" s="90"/>
      <c r="UMX1147" s="90"/>
      <c r="UMY1147" s="90"/>
      <c r="UMZ1147" s="90"/>
      <c r="UNA1147" s="90"/>
      <c r="UNB1147" s="90"/>
      <c r="UNC1147" s="90"/>
      <c r="UND1147" s="90"/>
      <c r="UNE1147" s="90"/>
      <c r="UNF1147" s="90"/>
      <c r="UNG1147" s="90"/>
      <c r="UNH1147" s="90"/>
      <c r="UNI1147" s="90"/>
      <c r="UNJ1147" s="90"/>
      <c r="UNK1147" s="90"/>
      <c r="UNL1147" s="90"/>
      <c r="UNM1147" s="90"/>
      <c r="UNN1147" s="90"/>
      <c r="UNO1147" s="90"/>
      <c r="UNP1147" s="90"/>
      <c r="UNQ1147" s="90"/>
      <c r="UNR1147" s="90"/>
      <c r="UNS1147" s="90"/>
      <c r="UNT1147" s="90"/>
      <c r="UNU1147" s="90"/>
      <c r="UNV1147" s="90"/>
      <c r="UNW1147" s="90"/>
      <c r="UNX1147" s="90"/>
      <c r="UNY1147" s="90"/>
      <c r="UNZ1147" s="90"/>
      <c r="UOA1147" s="90"/>
      <c r="UOB1147" s="90"/>
      <c r="UOC1147" s="90"/>
      <c r="UOD1147" s="90"/>
      <c r="UOE1147" s="90"/>
      <c r="UOF1147" s="90"/>
      <c r="UOG1147" s="90"/>
      <c r="UOH1147" s="90"/>
      <c r="UOI1147" s="90"/>
      <c r="UOJ1147" s="90"/>
      <c r="UOK1147" s="90"/>
      <c r="UOL1147" s="90"/>
      <c r="UOM1147" s="90"/>
      <c r="UON1147" s="90"/>
      <c r="UOO1147" s="90"/>
      <c r="UOP1147" s="90"/>
      <c r="UOQ1147" s="90"/>
      <c r="UOR1147" s="90"/>
      <c r="UOS1147" s="90"/>
      <c r="UOT1147" s="90"/>
      <c r="UOU1147" s="90"/>
      <c r="UOV1147" s="90"/>
      <c r="UOW1147" s="90"/>
      <c r="UOX1147" s="90"/>
      <c r="UOY1147" s="90"/>
      <c r="UOZ1147" s="90"/>
      <c r="UPA1147" s="90"/>
      <c r="UPB1147" s="90"/>
      <c r="UPC1147" s="90"/>
      <c r="UPD1147" s="90"/>
      <c r="UPE1147" s="90"/>
      <c r="UPF1147" s="90"/>
      <c r="UPG1147" s="90"/>
      <c r="UPH1147" s="90"/>
      <c r="UPI1147" s="90"/>
      <c r="UPJ1147" s="90"/>
      <c r="UPK1147" s="90"/>
      <c r="UPL1147" s="90"/>
      <c r="UPM1147" s="90"/>
      <c r="UPN1147" s="90"/>
      <c r="UPO1147" s="90"/>
      <c r="UPP1147" s="90"/>
      <c r="UPQ1147" s="90"/>
      <c r="UPR1147" s="90"/>
      <c r="UPS1147" s="90"/>
      <c r="UPT1147" s="90"/>
      <c r="UPU1147" s="90"/>
      <c r="UPV1147" s="90"/>
      <c r="UPW1147" s="90"/>
      <c r="UPX1147" s="90"/>
      <c r="UPY1147" s="90"/>
      <c r="UPZ1147" s="90"/>
      <c r="UQA1147" s="90"/>
      <c r="UQB1147" s="90"/>
      <c r="UQC1147" s="90"/>
      <c r="UQD1147" s="90"/>
      <c r="UQE1147" s="90"/>
      <c r="UQF1147" s="90"/>
      <c r="UQG1147" s="90"/>
      <c r="UQH1147" s="90"/>
      <c r="UQI1147" s="90"/>
      <c r="UQJ1147" s="90"/>
      <c r="UQK1147" s="90"/>
      <c r="UQL1147" s="90"/>
      <c r="UQM1147" s="90"/>
      <c r="UQN1147" s="90"/>
      <c r="UQO1147" s="90"/>
      <c r="UQP1147" s="90"/>
      <c r="UQQ1147" s="90"/>
      <c r="UQR1147" s="90"/>
      <c r="UQS1147" s="90"/>
      <c r="UQT1147" s="90"/>
      <c r="UQU1147" s="90"/>
      <c r="UQV1147" s="90"/>
      <c r="UQW1147" s="90"/>
      <c r="UQX1147" s="90"/>
      <c r="UQY1147" s="90"/>
      <c r="UQZ1147" s="90"/>
      <c r="URA1147" s="90"/>
      <c r="URB1147" s="90"/>
      <c r="URC1147" s="90"/>
      <c r="URD1147" s="90"/>
      <c r="URE1147" s="90"/>
      <c r="URF1147" s="90"/>
      <c r="URG1147" s="90"/>
      <c r="URH1147" s="90"/>
      <c r="URI1147" s="90"/>
      <c r="URJ1147" s="90"/>
      <c r="URK1147" s="90"/>
      <c r="URL1147" s="90"/>
      <c r="URM1147" s="90"/>
      <c r="URN1147" s="90"/>
      <c r="URO1147" s="90"/>
      <c r="URP1147" s="90"/>
      <c r="URQ1147" s="90"/>
      <c r="URR1147" s="90"/>
      <c r="URS1147" s="90"/>
      <c r="URT1147" s="90"/>
      <c r="URU1147" s="90"/>
      <c r="URV1147" s="90"/>
      <c r="URW1147" s="90"/>
      <c r="URX1147" s="90"/>
      <c r="URY1147" s="90"/>
      <c r="URZ1147" s="90"/>
      <c r="USA1147" s="90"/>
      <c r="USB1147" s="90"/>
      <c r="USC1147" s="90"/>
      <c r="USD1147" s="90"/>
      <c r="USE1147" s="90"/>
      <c r="USF1147" s="90"/>
      <c r="USG1147" s="90"/>
      <c r="USH1147" s="90"/>
      <c r="USI1147" s="90"/>
      <c r="USJ1147" s="90"/>
      <c r="USK1147" s="90"/>
      <c r="USL1147" s="90"/>
      <c r="USM1147" s="90"/>
      <c r="USN1147" s="90"/>
      <c r="USO1147" s="90"/>
      <c r="USP1147" s="90"/>
      <c r="USQ1147" s="90"/>
      <c r="USR1147" s="90"/>
      <c r="USS1147" s="90"/>
      <c r="UST1147" s="90"/>
      <c r="USU1147" s="90"/>
      <c r="USV1147" s="90"/>
      <c r="USW1147" s="90"/>
      <c r="USX1147" s="90"/>
      <c r="USY1147" s="90"/>
      <c r="USZ1147" s="90"/>
      <c r="UTA1147" s="90"/>
      <c r="UTB1147" s="90"/>
      <c r="UTC1147" s="90"/>
      <c r="UTD1147" s="90"/>
      <c r="UTE1147" s="90"/>
      <c r="UTF1147" s="90"/>
      <c r="UTG1147" s="90"/>
      <c r="UTH1147" s="90"/>
      <c r="UTI1147" s="90"/>
      <c r="UTJ1147" s="90"/>
      <c r="UTK1147" s="90"/>
      <c r="UTL1147" s="90"/>
      <c r="UTM1147" s="90"/>
      <c r="UTN1147" s="90"/>
      <c r="UTO1147" s="90"/>
      <c r="UTP1147" s="90"/>
      <c r="UTQ1147" s="90"/>
      <c r="UTR1147" s="90"/>
      <c r="UTS1147" s="90"/>
      <c r="UTT1147" s="90"/>
      <c r="UTU1147" s="90"/>
      <c r="UTV1147" s="90"/>
      <c r="UTW1147" s="90"/>
      <c r="UTX1147" s="90"/>
      <c r="UTY1147" s="90"/>
      <c r="UTZ1147" s="90"/>
      <c r="UUA1147" s="90"/>
      <c r="UUB1147" s="90"/>
      <c r="UUC1147" s="90"/>
      <c r="UUD1147" s="90"/>
      <c r="UUE1147" s="90"/>
      <c r="UUF1147" s="90"/>
      <c r="UUG1147" s="90"/>
      <c r="UUH1147" s="90"/>
      <c r="UUI1147" s="90"/>
      <c r="UUJ1147" s="90"/>
      <c r="UUK1147" s="90"/>
      <c r="UUL1147" s="90"/>
      <c r="UUM1147" s="90"/>
      <c r="UUN1147" s="90"/>
      <c r="UUO1147" s="90"/>
      <c r="UUP1147" s="90"/>
      <c r="UUQ1147" s="90"/>
      <c r="UUR1147" s="90"/>
      <c r="UUS1147" s="90"/>
      <c r="UUT1147" s="90"/>
      <c r="UUU1147" s="90"/>
      <c r="UUV1147" s="90"/>
      <c r="UUW1147" s="90"/>
      <c r="UUX1147" s="90"/>
      <c r="UUY1147" s="90"/>
      <c r="UUZ1147" s="90"/>
      <c r="UVA1147" s="90"/>
      <c r="UVB1147" s="90"/>
      <c r="UVC1147" s="90"/>
      <c r="UVD1147" s="90"/>
      <c r="UVE1147" s="90"/>
      <c r="UVF1147" s="90"/>
      <c r="UVG1147" s="90"/>
      <c r="UVH1147" s="90"/>
      <c r="UVI1147" s="90"/>
      <c r="UVJ1147" s="90"/>
      <c r="UVK1147" s="90"/>
      <c r="UVL1147" s="90"/>
      <c r="UVM1147" s="90"/>
      <c r="UVN1147" s="90"/>
      <c r="UVO1147" s="90"/>
      <c r="UVP1147" s="90"/>
      <c r="UVQ1147" s="90"/>
      <c r="UVR1147" s="90"/>
      <c r="UVS1147" s="90"/>
      <c r="UVT1147" s="90"/>
      <c r="UVU1147" s="90"/>
      <c r="UVV1147" s="90"/>
      <c r="UVW1147" s="90"/>
      <c r="UVX1147" s="90"/>
      <c r="UVY1147" s="90"/>
      <c r="UVZ1147" s="90"/>
      <c r="UWA1147" s="90"/>
      <c r="UWB1147" s="90"/>
      <c r="UWC1147" s="90"/>
      <c r="UWD1147" s="90"/>
      <c r="UWE1147" s="90"/>
      <c r="UWF1147" s="90"/>
      <c r="UWG1147" s="90"/>
      <c r="UWH1147" s="90"/>
      <c r="UWI1147" s="90"/>
      <c r="UWJ1147" s="90"/>
      <c r="UWK1147" s="90"/>
      <c r="UWL1147" s="90"/>
      <c r="UWM1147" s="90"/>
      <c r="UWN1147" s="90"/>
      <c r="UWO1147" s="90"/>
      <c r="UWP1147" s="90"/>
      <c r="UWQ1147" s="90"/>
      <c r="UWR1147" s="90"/>
      <c r="UWS1147" s="90"/>
      <c r="UWT1147" s="90"/>
      <c r="UWU1147" s="90"/>
      <c r="UWV1147" s="90"/>
      <c r="UWW1147" s="90"/>
      <c r="UWX1147" s="90"/>
      <c r="UWY1147" s="90"/>
      <c r="UWZ1147" s="90"/>
      <c r="UXA1147" s="90"/>
      <c r="UXB1147" s="90"/>
      <c r="UXC1147" s="90"/>
      <c r="UXD1147" s="90"/>
      <c r="UXE1147" s="90"/>
      <c r="UXF1147" s="90"/>
      <c r="UXG1147" s="90"/>
      <c r="UXH1147" s="90"/>
      <c r="UXI1147" s="90"/>
      <c r="UXJ1147" s="90"/>
      <c r="UXK1147" s="90"/>
      <c r="UXL1147" s="90"/>
      <c r="UXM1147" s="90"/>
      <c r="UXN1147" s="90"/>
      <c r="UXO1147" s="90"/>
      <c r="UXP1147" s="90"/>
      <c r="UXQ1147" s="90"/>
      <c r="UXR1147" s="90"/>
      <c r="UXS1147" s="90"/>
      <c r="UXT1147" s="90"/>
      <c r="UXU1147" s="90"/>
      <c r="UXV1147" s="90"/>
      <c r="UXW1147" s="90"/>
      <c r="UXX1147" s="90"/>
      <c r="UXY1147" s="90"/>
      <c r="UXZ1147" s="90"/>
      <c r="UYA1147" s="90"/>
      <c r="UYB1147" s="90"/>
      <c r="UYC1147" s="90"/>
      <c r="UYD1147" s="90"/>
      <c r="UYE1147" s="90"/>
      <c r="UYF1147" s="90"/>
      <c r="UYG1147" s="90"/>
      <c r="UYH1147" s="90"/>
      <c r="UYI1147" s="90"/>
      <c r="UYJ1147" s="90"/>
      <c r="UYK1147" s="90"/>
      <c r="UYL1147" s="90"/>
      <c r="UYM1147" s="90"/>
      <c r="UYN1147" s="90"/>
      <c r="UYO1147" s="90"/>
      <c r="UYP1147" s="90"/>
      <c r="UYQ1147" s="90"/>
      <c r="UYR1147" s="90"/>
      <c r="UYS1147" s="90"/>
      <c r="UYT1147" s="90"/>
      <c r="UYU1147" s="90"/>
      <c r="UYV1147" s="90"/>
      <c r="UYW1147" s="90"/>
      <c r="UYX1147" s="90"/>
      <c r="UYY1147" s="90"/>
      <c r="UYZ1147" s="90"/>
      <c r="UZA1147" s="90"/>
      <c r="UZB1147" s="90"/>
      <c r="UZC1147" s="90"/>
      <c r="UZD1147" s="90"/>
      <c r="UZE1147" s="90"/>
      <c r="UZF1147" s="90"/>
      <c r="UZG1147" s="90"/>
      <c r="UZH1147" s="90"/>
      <c r="UZI1147" s="90"/>
      <c r="UZJ1147" s="90"/>
      <c r="UZK1147" s="90"/>
      <c r="UZL1147" s="90"/>
      <c r="UZM1147" s="90"/>
      <c r="UZN1147" s="90"/>
      <c r="UZO1147" s="90"/>
      <c r="UZP1147" s="90"/>
      <c r="UZQ1147" s="90"/>
      <c r="UZR1147" s="90"/>
      <c r="UZS1147" s="90"/>
      <c r="UZT1147" s="90"/>
      <c r="UZU1147" s="90"/>
      <c r="UZV1147" s="90"/>
      <c r="UZW1147" s="90"/>
      <c r="UZX1147" s="90"/>
      <c r="UZY1147" s="90"/>
      <c r="UZZ1147" s="90"/>
      <c r="VAA1147" s="90"/>
      <c r="VAB1147" s="90"/>
      <c r="VAC1147" s="90"/>
      <c r="VAD1147" s="90"/>
      <c r="VAE1147" s="90"/>
      <c r="VAF1147" s="90"/>
      <c r="VAG1147" s="90"/>
      <c r="VAH1147" s="90"/>
      <c r="VAI1147" s="90"/>
      <c r="VAJ1147" s="90"/>
      <c r="VAK1147" s="90"/>
      <c r="VAL1147" s="90"/>
      <c r="VAM1147" s="90"/>
      <c r="VAN1147" s="90"/>
      <c r="VAO1147" s="90"/>
      <c r="VAP1147" s="90"/>
      <c r="VAQ1147" s="90"/>
      <c r="VAR1147" s="90"/>
      <c r="VAS1147" s="90"/>
      <c r="VAT1147" s="90"/>
      <c r="VAU1147" s="90"/>
      <c r="VAV1147" s="90"/>
      <c r="VAW1147" s="90"/>
      <c r="VAX1147" s="90"/>
      <c r="VAY1147" s="90"/>
      <c r="VAZ1147" s="90"/>
      <c r="VBA1147" s="90"/>
      <c r="VBB1147" s="90"/>
      <c r="VBC1147" s="90"/>
      <c r="VBD1147" s="90"/>
      <c r="VBE1147" s="90"/>
      <c r="VBF1147" s="90"/>
      <c r="VBG1147" s="90"/>
      <c r="VBH1147" s="90"/>
      <c r="VBI1147" s="90"/>
      <c r="VBJ1147" s="90"/>
      <c r="VBK1147" s="90"/>
      <c r="VBL1147" s="90"/>
      <c r="VBM1147" s="90"/>
      <c r="VBN1147" s="90"/>
      <c r="VBO1147" s="90"/>
      <c r="VBP1147" s="90"/>
      <c r="VBQ1147" s="90"/>
      <c r="VBR1147" s="90"/>
      <c r="VBS1147" s="90"/>
      <c r="VBT1147" s="90"/>
      <c r="VBU1147" s="90"/>
      <c r="VBV1147" s="90"/>
      <c r="VBW1147" s="90"/>
      <c r="VBX1147" s="90"/>
      <c r="VBY1147" s="90"/>
      <c r="VBZ1147" s="90"/>
      <c r="VCA1147" s="90"/>
      <c r="VCB1147" s="90"/>
      <c r="VCC1147" s="90"/>
      <c r="VCD1147" s="90"/>
      <c r="VCE1147" s="90"/>
      <c r="VCF1147" s="90"/>
      <c r="VCG1147" s="90"/>
      <c r="VCH1147" s="90"/>
      <c r="VCI1147" s="90"/>
      <c r="VCJ1147" s="90"/>
      <c r="VCK1147" s="90"/>
      <c r="VCL1147" s="90"/>
      <c r="VCM1147" s="90"/>
      <c r="VCN1147" s="90"/>
      <c r="VCO1147" s="90"/>
      <c r="VCP1147" s="90"/>
      <c r="VCQ1147" s="90"/>
      <c r="VCR1147" s="90"/>
      <c r="VCS1147" s="90"/>
      <c r="VCT1147" s="90"/>
      <c r="VCU1147" s="90"/>
      <c r="VCV1147" s="90"/>
      <c r="VCW1147" s="90"/>
      <c r="VCX1147" s="90"/>
      <c r="VCY1147" s="90"/>
      <c r="VCZ1147" s="90"/>
      <c r="VDA1147" s="90"/>
      <c r="VDB1147" s="90"/>
      <c r="VDC1147" s="90"/>
      <c r="VDD1147" s="90"/>
      <c r="VDE1147" s="90"/>
      <c r="VDF1147" s="90"/>
      <c r="VDG1147" s="90"/>
      <c r="VDH1147" s="90"/>
      <c r="VDI1147" s="90"/>
      <c r="VDJ1147" s="90"/>
      <c r="VDK1147" s="90"/>
      <c r="VDL1147" s="90"/>
      <c r="VDM1147" s="90"/>
      <c r="VDN1147" s="90"/>
      <c r="VDO1147" s="90"/>
      <c r="VDP1147" s="90"/>
      <c r="VDQ1147" s="90"/>
      <c r="VDR1147" s="90"/>
      <c r="VDS1147" s="90"/>
      <c r="VDT1147" s="90"/>
      <c r="VDU1147" s="90"/>
      <c r="VDV1147" s="90"/>
      <c r="VDW1147" s="90"/>
      <c r="VDX1147" s="90"/>
      <c r="VDY1147" s="90"/>
      <c r="VDZ1147" s="90"/>
      <c r="VEA1147" s="90"/>
      <c r="VEB1147" s="90"/>
      <c r="VEC1147" s="90"/>
      <c r="VED1147" s="90"/>
      <c r="VEE1147" s="90"/>
      <c r="VEF1147" s="90"/>
      <c r="VEG1147" s="90"/>
      <c r="VEH1147" s="90"/>
      <c r="VEI1147" s="90"/>
      <c r="VEJ1147" s="90"/>
      <c r="VEK1147" s="90"/>
      <c r="VEL1147" s="90"/>
      <c r="VEM1147" s="90"/>
      <c r="VEN1147" s="90"/>
      <c r="VEO1147" s="90"/>
      <c r="VEP1147" s="90"/>
      <c r="VEQ1147" s="90"/>
      <c r="VER1147" s="90"/>
      <c r="VES1147" s="90"/>
      <c r="VET1147" s="90"/>
      <c r="VEU1147" s="90"/>
      <c r="VEV1147" s="90"/>
      <c r="VEW1147" s="90"/>
      <c r="VEX1147" s="90"/>
      <c r="VEY1147" s="90"/>
      <c r="VEZ1147" s="90"/>
      <c r="VFA1147" s="90"/>
      <c r="VFB1147" s="90"/>
      <c r="VFC1147" s="90"/>
      <c r="VFD1147" s="90"/>
      <c r="VFE1147" s="90"/>
      <c r="VFF1147" s="90"/>
      <c r="VFG1147" s="90"/>
      <c r="VFH1147" s="90"/>
      <c r="VFI1147" s="90"/>
      <c r="VFJ1147" s="90"/>
      <c r="VFK1147" s="90"/>
      <c r="VFL1147" s="90"/>
      <c r="VFM1147" s="90"/>
      <c r="VFN1147" s="90"/>
      <c r="VFO1147" s="90"/>
      <c r="VFP1147" s="90"/>
      <c r="VFQ1147" s="90"/>
      <c r="VFR1147" s="90"/>
      <c r="VFS1147" s="90"/>
      <c r="VFT1147" s="90"/>
      <c r="VFU1147" s="90"/>
      <c r="VFV1147" s="90"/>
      <c r="VFW1147" s="90"/>
      <c r="VFX1147" s="90"/>
      <c r="VFY1147" s="90"/>
      <c r="VFZ1147" s="90"/>
      <c r="VGA1147" s="90"/>
      <c r="VGB1147" s="90"/>
      <c r="VGC1147" s="90"/>
      <c r="VGD1147" s="90"/>
      <c r="VGE1147" s="90"/>
      <c r="VGF1147" s="90"/>
      <c r="VGG1147" s="90"/>
      <c r="VGH1147" s="90"/>
      <c r="VGI1147" s="90"/>
      <c r="VGJ1147" s="90"/>
      <c r="VGK1147" s="90"/>
      <c r="VGL1147" s="90"/>
      <c r="VGM1147" s="90"/>
      <c r="VGN1147" s="90"/>
      <c r="VGO1147" s="90"/>
      <c r="VGP1147" s="90"/>
      <c r="VGQ1147" s="90"/>
      <c r="VGR1147" s="90"/>
      <c r="VGS1147" s="90"/>
      <c r="VGT1147" s="90"/>
      <c r="VGU1147" s="90"/>
      <c r="VGV1147" s="90"/>
      <c r="VGW1147" s="90"/>
      <c r="VGX1147" s="90"/>
      <c r="VGY1147" s="90"/>
      <c r="VGZ1147" s="90"/>
      <c r="VHA1147" s="90"/>
      <c r="VHB1147" s="90"/>
      <c r="VHC1147" s="90"/>
      <c r="VHD1147" s="90"/>
      <c r="VHE1147" s="90"/>
      <c r="VHF1147" s="90"/>
      <c r="VHG1147" s="90"/>
      <c r="VHH1147" s="90"/>
      <c r="VHI1147" s="90"/>
      <c r="VHJ1147" s="90"/>
      <c r="VHK1147" s="90"/>
      <c r="VHL1147" s="90"/>
      <c r="VHM1147" s="90"/>
      <c r="VHN1147" s="90"/>
      <c r="VHO1147" s="90"/>
      <c r="VHP1147" s="90"/>
      <c r="VHQ1147" s="90"/>
      <c r="VHR1147" s="90"/>
      <c r="VHS1147" s="90"/>
      <c r="VHT1147" s="90"/>
      <c r="VHU1147" s="90"/>
      <c r="VHV1147" s="90"/>
      <c r="VHW1147" s="90"/>
      <c r="VHX1147" s="90"/>
      <c r="VHY1147" s="90"/>
      <c r="VHZ1147" s="90"/>
      <c r="VIA1147" s="90"/>
      <c r="VIB1147" s="90"/>
      <c r="VIC1147" s="90"/>
      <c r="VID1147" s="90"/>
      <c r="VIE1147" s="90"/>
      <c r="VIF1147" s="90"/>
      <c r="VIG1147" s="90"/>
      <c r="VIH1147" s="90"/>
      <c r="VII1147" s="90"/>
      <c r="VIJ1147" s="90"/>
      <c r="VIK1147" s="90"/>
      <c r="VIL1147" s="90"/>
      <c r="VIM1147" s="90"/>
      <c r="VIN1147" s="90"/>
      <c r="VIO1147" s="90"/>
      <c r="VIP1147" s="90"/>
      <c r="VIQ1147" s="90"/>
      <c r="VIR1147" s="90"/>
      <c r="VIS1147" s="90"/>
      <c r="VIT1147" s="90"/>
      <c r="VIU1147" s="90"/>
      <c r="VIV1147" s="90"/>
      <c r="VIW1147" s="90"/>
      <c r="VIX1147" s="90"/>
      <c r="VIY1147" s="90"/>
      <c r="VIZ1147" s="90"/>
      <c r="VJA1147" s="90"/>
      <c r="VJB1147" s="90"/>
      <c r="VJC1147" s="90"/>
      <c r="VJD1147" s="90"/>
      <c r="VJE1147" s="90"/>
      <c r="VJF1147" s="90"/>
      <c r="VJG1147" s="90"/>
      <c r="VJH1147" s="90"/>
      <c r="VJI1147" s="90"/>
      <c r="VJJ1147" s="90"/>
      <c r="VJK1147" s="90"/>
      <c r="VJL1147" s="90"/>
      <c r="VJM1147" s="90"/>
      <c r="VJN1147" s="90"/>
      <c r="VJO1147" s="90"/>
      <c r="VJP1147" s="90"/>
      <c r="VJQ1147" s="90"/>
      <c r="VJR1147" s="90"/>
      <c r="VJS1147" s="90"/>
      <c r="VJT1147" s="90"/>
      <c r="VJU1147" s="90"/>
      <c r="VJV1147" s="90"/>
      <c r="VJW1147" s="90"/>
      <c r="VJX1147" s="90"/>
      <c r="VJY1147" s="90"/>
      <c r="VJZ1147" s="90"/>
      <c r="VKA1147" s="90"/>
      <c r="VKB1147" s="90"/>
      <c r="VKC1147" s="90"/>
      <c r="VKD1147" s="90"/>
      <c r="VKE1147" s="90"/>
      <c r="VKF1147" s="90"/>
      <c r="VKG1147" s="90"/>
      <c r="VKH1147" s="90"/>
      <c r="VKI1147" s="90"/>
      <c r="VKJ1147" s="90"/>
      <c r="VKK1147" s="90"/>
      <c r="VKL1147" s="90"/>
      <c r="VKM1147" s="90"/>
      <c r="VKN1147" s="90"/>
      <c r="VKO1147" s="90"/>
      <c r="VKP1147" s="90"/>
      <c r="VKQ1147" s="90"/>
      <c r="VKR1147" s="90"/>
      <c r="VKS1147" s="90"/>
      <c r="VKT1147" s="90"/>
      <c r="VKU1147" s="90"/>
      <c r="VKV1147" s="90"/>
      <c r="VKW1147" s="90"/>
      <c r="VKX1147" s="90"/>
      <c r="VKY1147" s="90"/>
      <c r="VKZ1147" s="90"/>
      <c r="VLA1147" s="90"/>
      <c r="VLB1147" s="90"/>
      <c r="VLC1147" s="90"/>
      <c r="VLD1147" s="90"/>
      <c r="VLE1147" s="90"/>
      <c r="VLF1147" s="90"/>
      <c r="VLG1147" s="90"/>
      <c r="VLH1147" s="90"/>
      <c r="VLI1147" s="90"/>
      <c r="VLJ1147" s="90"/>
      <c r="VLK1147" s="90"/>
      <c r="VLL1147" s="90"/>
      <c r="VLM1147" s="90"/>
      <c r="VLN1147" s="90"/>
      <c r="VLO1147" s="90"/>
      <c r="VLP1147" s="90"/>
      <c r="VLQ1147" s="90"/>
      <c r="VLR1147" s="90"/>
      <c r="VLS1147" s="90"/>
      <c r="VLT1147" s="90"/>
      <c r="VLU1147" s="90"/>
      <c r="VLV1147" s="90"/>
      <c r="VLW1147" s="90"/>
      <c r="VLX1147" s="90"/>
      <c r="VLY1147" s="90"/>
      <c r="VLZ1147" s="90"/>
      <c r="VMA1147" s="90"/>
      <c r="VMB1147" s="90"/>
      <c r="VMC1147" s="90"/>
      <c r="VMD1147" s="90"/>
      <c r="VME1147" s="90"/>
      <c r="VMF1147" s="90"/>
      <c r="VMG1147" s="90"/>
      <c r="VMH1147" s="90"/>
      <c r="VMI1147" s="90"/>
      <c r="VMJ1147" s="90"/>
      <c r="VMK1147" s="90"/>
      <c r="VML1147" s="90"/>
      <c r="VMM1147" s="90"/>
      <c r="VMN1147" s="90"/>
      <c r="VMO1147" s="90"/>
      <c r="VMP1147" s="90"/>
      <c r="VMQ1147" s="90"/>
      <c r="VMR1147" s="90"/>
      <c r="VMS1147" s="90"/>
      <c r="VMT1147" s="90"/>
      <c r="VMU1147" s="90"/>
      <c r="VMV1147" s="90"/>
      <c r="VMW1147" s="90"/>
      <c r="VMX1147" s="90"/>
      <c r="VMY1147" s="90"/>
      <c r="VMZ1147" s="90"/>
      <c r="VNA1147" s="90"/>
      <c r="VNB1147" s="90"/>
      <c r="VNC1147" s="90"/>
      <c r="VND1147" s="90"/>
      <c r="VNE1147" s="90"/>
      <c r="VNF1147" s="90"/>
      <c r="VNG1147" s="90"/>
      <c r="VNH1147" s="90"/>
      <c r="VNI1147" s="90"/>
      <c r="VNJ1147" s="90"/>
      <c r="VNK1147" s="90"/>
      <c r="VNL1147" s="90"/>
      <c r="VNM1147" s="90"/>
      <c r="VNN1147" s="90"/>
      <c r="VNO1147" s="90"/>
      <c r="VNP1147" s="90"/>
      <c r="VNQ1147" s="90"/>
      <c r="VNR1147" s="90"/>
      <c r="VNS1147" s="90"/>
      <c r="VNT1147" s="90"/>
      <c r="VNU1147" s="90"/>
      <c r="VNV1147" s="90"/>
      <c r="VNW1147" s="90"/>
      <c r="VNX1147" s="90"/>
      <c r="VNY1147" s="90"/>
      <c r="VNZ1147" s="90"/>
      <c r="VOA1147" s="90"/>
      <c r="VOB1147" s="90"/>
      <c r="VOC1147" s="90"/>
      <c r="VOD1147" s="90"/>
      <c r="VOE1147" s="90"/>
      <c r="VOF1147" s="90"/>
      <c r="VOG1147" s="90"/>
      <c r="VOH1147" s="90"/>
      <c r="VOI1147" s="90"/>
      <c r="VOJ1147" s="90"/>
      <c r="VOK1147" s="90"/>
      <c r="VOL1147" s="90"/>
      <c r="VOM1147" s="90"/>
      <c r="VON1147" s="90"/>
      <c r="VOO1147" s="90"/>
      <c r="VOP1147" s="90"/>
      <c r="VOQ1147" s="90"/>
      <c r="VOR1147" s="90"/>
      <c r="VOS1147" s="90"/>
      <c r="VOT1147" s="90"/>
      <c r="VOU1147" s="90"/>
      <c r="VOV1147" s="90"/>
      <c r="VOW1147" s="90"/>
      <c r="VOX1147" s="90"/>
      <c r="VOY1147" s="90"/>
      <c r="VOZ1147" s="90"/>
      <c r="VPA1147" s="90"/>
      <c r="VPB1147" s="90"/>
      <c r="VPC1147" s="90"/>
      <c r="VPD1147" s="90"/>
      <c r="VPE1147" s="90"/>
      <c r="VPF1147" s="90"/>
      <c r="VPG1147" s="90"/>
      <c r="VPH1147" s="90"/>
      <c r="VPI1147" s="90"/>
      <c r="VPJ1147" s="90"/>
      <c r="VPK1147" s="90"/>
      <c r="VPL1147" s="90"/>
      <c r="VPM1147" s="90"/>
      <c r="VPN1147" s="90"/>
      <c r="VPO1147" s="90"/>
      <c r="VPP1147" s="90"/>
      <c r="VPQ1147" s="90"/>
      <c r="VPR1147" s="90"/>
      <c r="VPS1147" s="90"/>
      <c r="VPT1147" s="90"/>
      <c r="VPU1147" s="90"/>
      <c r="VPV1147" s="90"/>
      <c r="VPW1147" s="90"/>
      <c r="VPX1147" s="90"/>
      <c r="VPY1147" s="90"/>
      <c r="VPZ1147" s="90"/>
      <c r="VQA1147" s="90"/>
      <c r="VQB1147" s="90"/>
      <c r="VQC1147" s="90"/>
      <c r="VQD1147" s="90"/>
      <c r="VQE1147" s="90"/>
      <c r="VQF1147" s="90"/>
      <c r="VQG1147" s="90"/>
      <c r="VQH1147" s="90"/>
      <c r="VQI1147" s="90"/>
      <c r="VQJ1147" s="90"/>
      <c r="VQK1147" s="90"/>
      <c r="VQL1147" s="90"/>
      <c r="VQM1147" s="90"/>
      <c r="VQN1147" s="90"/>
      <c r="VQO1147" s="90"/>
      <c r="VQP1147" s="90"/>
      <c r="VQQ1147" s="90"/>
      <c r="VQR1147" s="90"/>
      <c r="VQS1147" s="90"/>
      <c r="VQT1147" s="90"/>
      <c r="VQU1147" s="90"/>
      <c r="VQV1147" s="90"/>
      <c r="VQW1147" s="90"/>
      <c r="VQX1147" s="90"/>
      <c r="VQY1147" s="90"/>
      <c r="VQZ1147" s="90"/>
      <c r="VRA1147" s="90"/>
      <c r="VRB1147" s="90"/>
      <c r="VRC1147" s="90"/>
      <c r="VRD1147" s="90"/>
      <c r="VRE1147" s="90"/>
      <c r="VRF1147" s="90"/>
      <c r="VRG1147" s="90"/>
      <c r="VRH1147" s="90"/>
      <c r="VRI1147" s="90"/>
      <c r="VRJ1147" s="90"/>
      <c r="VRK1147" s="90"/>
      <c r="VRL1147" s="90"/>
      <c r="VRM1147" s="90"/>
      <c r="VRN1147" s="90"/>
      <c r="VRO1147" s="90"/>
      <c r="VRP1147" s="90"/>
      <c r="VRQ1147" s="90"/>
      <c r="VRR1147" s="90"/>
      <c r="VRS1147" s="90"/>
      <c r="VRT1147" s="90"/>
      <c r="VRU1147" s="90"/>
      <c r="VRV1147" s="90"/>
      <c r="VRW1147" s="90"/>
      <c r="VRX1147" s="90"/>
      <c r="VRY1147" s="90"/>
      <c r="VRZ1147" s="90"/>
      <c r="VSA1147" s="90"/>
      <c r="VSB1147" s="90"/>
      <c r="VSC1147" s="90"/>
      <c r="VSD1147" s="90"/>
      <c r="VSE1147" s="90"/>
      <c r="VSF1147" s="90"/>
      <c r="VSG1147" s="90"/>
      <c r="VSH1147" s="90"/>
      <c r="VSI1147" s="90"/>
      <c r="VSJ1147" s="90"/>
      <c r="VSK1147" s="90"/>
      <c r="VSL1147" s="90"/>
      <c r="VSM1147" s="90"/>
      <c r="VSN1147" s="90"/>
      <c r="VSO1147" s="90"/>
      <c r="VSP1147" s="90"/>
      <c r="VSQ1147" s="90"/>
      <c r="VSR1147" s="90"/>
      <c r="VSS1147" s="90"/>
      <c r="VST1147" s="90"/>
      <c r="VSU1147" s="90"/>
      <c r="VSV1147" s="90"/>
      <c r="VSW1147" s="90"/>
      <c r="VSX1147" s="90"/>
      <c r="VSY1147" s="90"/>
      <c r="VSZ1147" s="90"/>
      <c r="VTA1147" s="90"/>
      <c r="VTB1147" s="90"/>
      <c r="VTC1147" s="90"/>
      <c r="VTD1147" s="90"/>
      <c r="VTE1147" s="90"/>
      <c r="VTF1147" s="90"/>
      <c r="VTG1147" s="90"/>
      <c r="VTH1147" s="90"/>
      <c r="VTI1147" s="90"/>
      <c r="VTJ1147" s="90"/>
      <c r="VTK1147" s="90"/>
      <c r="VTL1147" s="90"/>
      <c r="VTM1147" s="90"/>
      <c r="VTN1147" s="90"/>
      <c r="VTO1147" s="90"/>
      <c r="VTP1147" s="90"/>
      <c r="VTQ1147" s="90"/>
      <c r="VTR1147" s="90"/>
      <c r="VTS1147" s="90"/>
      <c r="VTT1147" s="90"/>
      <c r="VTU1147" s="90"/>
      <c r="VTV1147" s="90"/>
      <c r="VTW1147" s="90"/>
      <c r="VTX1147" s="90"/>
      <c r="VTY1147" s="90"/>
      <c r="VTZ1147" s="90"/>
      <c r="VUA1147" s="90"/>
      <c r="VUB1147" s="90"/>
      <c r="VUC1147" s="90"/>
      <c r="VUD1147" s="90"/>
      <c r="VUE1147" s="90"/>
      <c r="VUF1147" s="90"/>
      <c r="VUG1147" s="90"/>
      <c r="VUH1147" s="90"/>
      <c r="VUI1147" s="90"/>
      <c r="VUJ1147" s="90"/>
      <c r="VUK1147" s="90"/>
      <c r="VUL1147" s="90"/>
      <c r="VUM1147" s="90"/>
      <c r="VUN1147" s="90"/>
      <c r="VUO1147" s="90"/>
      <c r="VUP1147" s="90"/>
      <c r="VUQ1147" s="90"/>
      <c r="VUR1147" s="90"/>
      <c r="VUS1147" s="90"/>
      <c r="VUT1147" s="90"/>
      <c r="VUU1147" s="90"/>
      <c r="VUV1147" s="90"/>
      <c r="VUW1147" s="90"/>
      <c r="VUX1147" s="90"/>
      <c r="VUY1147" s="90"/>
      <c r="VUZ1147" s="90"/>
      <c r="VVA1147" s="90"/>
      <c r="VVB1147" s="90"/>
      <c r="VVC1147" s="90"/>
      <c r="VVD1147" s="90"/>
      <c r="VVE1147" s="90"/>
      <c r="VVF1147" s="90"/>
      <c r="VVG1147" s="90"/>
      <c r="VVH1147" s="90"/>
      <c r="VVI1147" s="90"/>
      <c r="VVJ1147" s="90"/>
      <c r="VVK1147" s="90"/>
      <c r="VVL1147" s="90"/>
      <c r="VVM1147" s="90"/>
      <c r="VVN1147" s="90"/>
      <c r="VVO1147" s="90"/>
      <c r="VVP1147" s="90"/>
      <c r="VVQ1147" s="90"/>
      <c r="VVR1147" s="90"/>
      <c r="VVS1147" s="90"/>
      <c r="VVT1147" s="90"/>
      <c r="VVU1147" s="90"/>
      <c r="VVV1147" s="90"/>
      <c r="VVW1147" s="90"/>
      <c r="VVX1147" s="90"/>
      <c r="VVY1147" s="90"/>
      <c r="VVZ1147" s="90"/>
      <c r="VWA1147" s="90"/>
      <c r="VWB1147" s="90"/>
      <c r="VWC1147" s="90"/>
      <c r="VWD1147" s="90"/>
      <c r="VWE1147" s="90"/>
      <c r="VWF1147" s="90"/>
      <c r="VWG1147" s="90"/>
      <c r="VWH1147" s="90"/>
      <c r="VWI1147" s="90"/>
      <c r="VWJ1147" s="90"/>
      <c r="VWK1147" s="90"/>
      <c r="VWL1147" s="90"/>
      <c r="VWM1147" s="90"/>
      <c r="VWN1147" s="90"/>
      <c r="VWO1147" s="90"/>
      <c r="VWP1147" s="90"/>
      <c r="VWQ1147" s="90"/>
      <c r="VWR1147" s="90"/>
      <c r="VWS1147" s="90"/>
      <c r="VWT1147" s="90"/>
      <c r="VWU1147" s="90"/>
      <c r="VWV1147" s="90"/>
      <c r="VWW1147" s="90"/>
      <c r="VWX1147" s="90"/>
      <c r="VWY1147" s="90"/>
      <c r="VWZ1147" s="90"/>
      <c r="VXA1147" s="90"/>
      <c r="VXB1147" s="90"/>
      <c r="VXC1147" s="90"/>
      <c r="VXD1147" s="90"/>
      <c r="VXE1147" s="90"/>
      <c r="VXF1147" s="90"/>
      <c r="VXG1147" s="90"/>
      <c r="VXH1147" s="90"/>
      <c r="VXI1147" s="90"/>
      <c r="VXJ1147" s="90"/>
      <c r="VXK1147" s="90"/>
      <c r="VXL1147" s="90"/>
      <c r="VXM1147" s="90"/>
      <c r="VXN1147" s="90"/>
      <c r="VXO1147" s="90"/>
      <c r="VXP1147" s="90"/>
      <c r="VXQ1147" s="90"/>
      <c r="VXR1147" s="90"/>
      <c r="VXS1147" s="90"/>
      <c r="VXT1147" s="90"/>
      <c r="VXU1147" s="90"/>
      <c r="VXV1147" s="90"/>
      <c r="VXW1147" s="90"/>
      <c r="VXX1147" s="90"/>
      <c r="VXY1147" s="90"/>
      <c r="VXZ1147" s="90"/>
      <c r="VYA1147" s="90"/>
      <c r="VYB1147" s="90"/>
      <c r="VYC1147" s="90"/>
      <c r="VYD1147" s="90"/>
      <c r="VYE1147" s="90"/>
      <c r="VYF1147" s="90"/>
      <c r="VYG1147" s="90"/>
      <c r="VYH1147" s="90"/>
      <c r="VYI1147" s="90"/>
      <c r="VYJ1147" s="90"/>
      <c r="VYK1147" s="90"/>
      <c r="VYL1147" s="90"/>
      <c r="VYM1147" s="90"/>
      <c r="VYN1147" s="90"/>
      <c r="VYO1147" s="90"/>
      <c r="VYP1147" s="90"/>
      <c r="VYQ1147" s="90"/>
      <c r="VYR1147" s="90"/>
      <c r="VYS1147" s="90"/>
      <c r="VYT1147" s="90"/>
      <c r="VYU1147" s="90"/>
      <c r="VYV1147" s="90"/>
      <c r="VYW1147" s="90"/>
      <c r="VYX1147" s="90"/>
      <c r="VYY1147" s="90"/>
      <c r="VYZ1147" s="90"/>
      <c r="VZA1147" s="90"/>
      <c r="VZB1147" s="90"/>
      <c r="VZC1147" s="90"/>
      <c r="VZD1147" s="90"/>
      <c r="VZE1147" s="90"/>
      <c r="VZF1147" s="90"/>
      <c r="VZG1147" s="90"/>
      <c r="VZH1147" s="90"/>
      <c r="VZI1147" s="90"/>
      <c r="VZJ1147" s="90"/>
      <c r="VZK1147" s="90"/>
      <c r="VZL1147" s="90"/>
      <c r="VZM1147" s="90"/>
      <c r="VZN1147" s="90"/>
      <c r="VZO1147" s="90"/>
      <c r="VZP1147" s="90"/>
      <c r="VZQ1147" s="90"/>
      <c r="VZR1147" s="90"/>
      <c r="VZS1147" s="90"/>
      <c r="VZT1147" s="90"/>
      <c r="VZU1147" s="90"/>
      <c r="VZV1147" s="90"/>
      <c r="VZW1147" s="90"/>
      <c r="VZX1147" s="90"/>
      <c r="VZY1147" s="90"/>
      <c r="VZZ1147" s="90"/>
      <c r="WAA1147" s="90"/>
      <c r="WAB1147" s="90"/>
      <c r="WAC1147" s="90"/>
      <c r="WAD1147" s="90"/>
      <c r="WAE1147" s="90"/>
      <c r="WAF1147" s="90"/>
      <c r="WAG1147" s="90"/>
      <c r="WAH1147" s="90"/>
      <c r="WAI1147" s="90"/>
      <c r="WAJ1147" s="90"/>
      <c r="WAK1147" s="90"/>
      <c r="WAL1147" s="90"/>
      <c r="WAM1147" s="90"/>
      <c r="WAN1147" s="90"/>
      <c r="WAO1147" s="90"/>
      <c r="WAP1147" s="90"/>
      <c r="WAQ1147" s="90"/>
      <c r="WAR1147" s="90"/>
      <c r="WAS1147" s="90"/>
      <c r="WAT1147" s="90"/>
      <c r="WAU1147" s="90"/>
      <c r="WAV1147" s="90"/>
      <c r="WAW1147" s="90"/>
      <c r="WAX1147" s="90"/>
      <c r="WAY1147" s="90"/>
      <c r="WAZ1147" s="90"/>
      <c r="WBA1147" s="90"/>
      <c r="WBB1147" s="90"/>
      <c r="WBC1147" s="90"/>
      <c r="WBD1147" s="90"/>
      <c r="WBE1147" s="90"/>
      <c r="WBF1147" s="90"/>
      <c r="WBG1147" s="90"/>
      <c r="WBH1147" s="90"/>
      <c r="WBI1147" s="90"/>
      <c r="WBJ1147" s="90"/>
      <c r="WBK1147" s="90"/>
      <c r="WBL1147" s="90"/>
      <c r="WBM1147" s="90"/>
      <c r="WBN1147" s="90"/>
      <c r="WBO1147" s="90"/>
      <c r="WBP1147" s="90"/>
      <c r="WBQ1147" s="90"/>
      <c r="WBR1147" s="90"/>
      <c r="WBS1147" s="90"/>
      <c r="WBT1147" s="90"/>
      <c r="WBU1147" s="90"/>
      <c r="WBV1147" s="90"/>
      <c r="WBW1147" s="90"/>
      <c r="WBX1147" s="90"/>
      <c r="WBY1147" s="90"/>
      <c r="WBZ1147" s="90"/>
      <c r="WCA1147" s="90"/>
      <c r="WCB1147" s="90"/>
      <c r="WCC1147" s="90"/>
      <c r="WCD1147" s="90"/>
      <c r="WCE1147" s="90"/>
      <c r="WCF1147" s="90"/>
      <c r="WCG1147" s="90"/>
      <c r="WCH1147" s="90"/>
      <c r="WCI1147" s="90"/>
      <c r="WCJ1147" s="90"/>
      <c r="WCK1147" s="90"/>
      <c r="WCL1147" s="90"/>
      <c r="WCM1147" s="90"/>
      <c r="WCN1147" s="90"/>
      <c r="WCO1147" s="90"/>
      <c r="WCP1147" s="90"/>
      <c r="WCQ1147" s="90"/>
      <c r="WCR1147" s="90"/>
      <c r="WCS1147" s="90"/>
      <c r="WCT1147" s="90"/>
      <c r="WCU1147" s="90"/>
      <c r="WCV1147" s="90"/>
      <c r="WCW1147" s="90"/>
      <c r="WCX1147" s="90"/>
      <c r="WCY1147" s="90"/>
      <c r="WCZ1147" s="90"/>
      <c r="WDA1147" s="90"/>
      <c r="WDB1147" s="90"/>
      <c r="WDC1147" s="90"/>
      <c r="WDD1147" s="90"/>
      <c r="WDE1147" s="90"/>
      <c r="WDF1147" s="90"/>
      <c r="WDG1147" s="90"/>
      <c r="WDH1147" s="90"/>
      <c r="WDI1147" s="90"/>
      <c r="WDJ1147" s="90"/>
      <c r="WDK1147" s="90"/>
      <c r="WDL1147" s="90"/>
      <c r="WDM1147" s="90"/>
      <c r="WDN1147" s="90"/>
      <c r="WDO1147" s="90"/>
      <c r="WDP1147" s="90"/>
      <c r="WDQ1147" s="90"/>
      <c r="WDR1147" s="90"/>
      <c r="WDS1147" s="90"/>
      <c r="WDT1147" s="90"/>
      <c r="WDU1147" s="90"/>
      <c r="WDV1147" s="90"/>
      <c r="WDW1147" s="90"/>
      <c r="WDX1147" s="90"/>
      <c r="WDY1147" s="90"/>
      <c r="WDZ1147" s="90"/>
      <c r="WEA1147" s="90"/>
      <c r="WEB1147" s="90"/>
      <c r="WEC1147" s="90"/>
      <c r="WED1147" s="90"/>
      <c r="WEE1147" s="90"/>
      <c r="WEF1147" s="90"/>
      <c r="WEG1147" s="90"/>
      <c r="WEH1147" s="90"/>
      <c r="WEI1147" s="90"/>
      <c r="WEJ1147" s="90"/>
      <c r="WEK1147" s="90"/>
      <c r="WEL1147" s="90"/>
      <c r="WEM1147" s="90"/>
      <c r="WEN1147" s="90"/>
      <c r="WEO1147" s="90"/>
      <c r="WEP1147" s="90"/>
      <c r="WEQ1147" s="90"/>
      <c r="WER1147" s="90"/>
      <c r="WES1147" s="90"/>
      <c r="WET1147" s="90"/>
      <c r="WEU1147" s="90"/>
      <c r="WEV1147" s="90"/>
      <c r="WEW1147" s="90"/>
      <c r="WEX1147" s="90"/>
      <c r="WEY1147" s="90"/>
      <c r="WEZ1147" s="90"/>
      <c r="WFA1147" s="90"/>
      <c r="WFB1147" s="90"/>
      <c r="WFC1147" s="90"/>
      <c r="WFD1147" s="90"/>
      <c r="WFE1147" s="90"/>
      <c r="WFF1147" s="90"/>
      <c r="WFG1147" s="90"/>
      <c r="WFH1147" s="90"/>
      <c r="WFI1147" s="90"/>
      <c r="WFJ1147" s="90"/>
      <c r="WFK1147" s="90"/>
      <c r="WFL1147" s="90"/>
      <c r="WFM1147" s="90"/>
      <c r="WFN1147" s="90"/>
      <c r="WFO1147" s="90"/>
      <c r="WFP1147" s="90"/>
      <c r="WFQ1147" s="90"/>
      <c r="WFR1147" s="90"/>
      <c r="WFS1147" s="90"/>
      <c r="WFT1147" s="90"/>
      <c r="WFU1147" s="90"/>
      <c r="WFV1147" s="90"/>
      <c r="WFW1147" s="90"/>
      <c r="WFX1147" s="90"/>
      <c r="WFY1147" s="90"/>
      <c r="WFZ1147" s="90"/>
      <c r="WGA1147" s="90"/>
      <c r="WGB1147" s="90"/>
      <c r="WGC1147" s="90"/>
      <c r="WGD1147" s="90"/>
      <c r="WGE1147" s="90"/>
      <c r="WGF1147" s="90"/>
      <c r="WGG1147" s="90"/>
      <c r="WGH1147" s="90"/>
      <c r="WGI1147" s="90"/>
      <c r="WGJ1147" s="90"/>
      <c r="WGK1147" s="90"/>
      <c r="WGL1147" s="90"/>
      <c r="WGM1147" s="90"/>
      <c r="WGN1147" s="90"/>
      <c r="WGO1147" s="90"/>
      <c r="WGP1147" s="90"/>
      <c r="WGQ1147" s="90"/>
      <c r="WGR1147" s="90"/>
      <c r="WGS1147" s="90"/>
      <c r="WGT1147" s="90"/>
      <c r="WGU1147" s="90"/>
      <c r="WGV1147" s="90"/>
      <c r="WGW1147" s="90"/>
      <c r="WGX1147" s="90"/>
      <c r="WGY1147" s="90"/>
      <c r="WGZ1147" s="90"/>
      <c r="WHA1147" s="90"/>
      <c r="WHB1147" s="90"/>
      <c r="WHC1147" s="90"/>
      <c r="WHD1147" s="90"/>
      <c r="WHE1147" s="90"/>
      <c r="WHF1147" s="90"/>
      <c r="WHG1147" s="90"/>
      <c r="WHH1147" s="90"/>
      <c r="WHI1147" s="90"/>
      <c r="WHJ1147" s="90"/>
      <c r="WHK1147" s="90"/>
      <c r="WHL1147" s="90"/>
      <c r="WHM1147" s="90"/>
      <c r="WHN1147" s="90"/>
      <c r="WHO1147" s="90"/>
      <c r="WHP1147" s="90"/>
      <c r="WHQ1147" s="90"/>
      <c r="WHR1147" s="90"/>
      <c r="WHS1147" s="90"/>
      <c r="WHT1147" s="90"/>
      <c r="WHU1147" s="90"/>
      <c r="WHV1147" s="90"/>
      <c r="WHW1147" s="90"/>
      <c r="WHX1147" s="90"/>
      <c r="WHY1147" s="90"/>
      <c r="WHZ1147" s="90"/>
      <c r="WIA1147" s="90"/>
      <c r="WIB1147" s="90"/>
      <c r="WIC1147" s="90"/>
      <c r="WID1147" s="90"/>
      <c r="WIE1147" s="90"/>
      <c r="WIF1147" s="90"/>
      <c r="WIG1147" s="90"/>
      <c r="WIH1147" s="90"/>
      <c r="WII1147" s="90"/>
      <c r="WIJ1147" s="90"/>
      <c r="WIK1147" s="90"/>
      <c r="WIL1147" s="90"/>
      <c r="WIM1147" s="90"/>
      <c r="WIN1147" s="90"/>
      <c r="WIO1147" s="90"/>
      <c r="WIP1147" s="90"/>
      <c r="WIQ1147" s="90"/>
      <c r="WIR1147" s="90"/>
      <c r="WIS1147" s="90"/>
      <c r="WIT1147" s="90"/>
      <c r="WIU1147" s="90"/>
      <c r="WIV1147" s="90"/>
      <c r="WIW1147" s="90"/>
      <c r="WIX1147" s="90"/>
      <c r="WIY1147" s="90"/>
      <c r="WIZ1147" s="90"/>
      <c r="WJA1147" s="90"/>
      <c r="WJB1147" s="90"/>
      <c r="WJC1147" s="90"/>
      <c r="WJD1147" s="90"/>
      <c r="WJE1147" s="90"/>
      <c r="WJF1147" s="90"/>
      <c r="WJG1147" s="90"/>
      <c r="WJH1147" s="90"/>
      <c r="WJI1147" s="90"/>
      <c r="WJJ1147" s="90"/>
      <c r="WJK1147" s="90"/>
      <c r="WJL1147" s="90"/>
      <c r="WJM1147" s="90"/>
      <c r="WJN1147" s="90"/>
      <c r="WJO1147" s="90"/>
      <c r="WJP1147" s="90"/>
      <c r="WJQ1147" s="90"/>
      <c r="WJR1147" s="90"/>
      <c r="WJS1147" s="90"/>
      <c r="WJT1147" s="90"/>
      <c r="WJU1147" s="90"/>
      <c r="WJV1147" s="90"/>
      <c r="WJW1147" s="90"/>
      <c r="WJX1147" s="90"/>
      <c r="WJY1147" s="90"/>
      <c r="WJZ1147" s="90"/>
      <c r="WKA1147" s="90"/>
      <c r="WKB1147" s="90"/>
      <c r="WKC1147" s="90"/>
      <c r="WKD1147" s="90"/>
      <c r="WKE1147" s="90"/>
      <c r="WKF1147" s="90"/>
      <c r="WKG1147" s="90"/>
      <c r="WKH1147" s="90"/>
      <c r="WKI1147" s="90"/>
      <c r="WKJ1147" s="90"/>
      <c r="WKK1147" s="90"/>
      <c r="WKL1147" s="90"/>
      <c r="WKM1147" s="90"/>
      <c r="WKN1147" s="90"/>
      <c r="WKO1147" s="90"/>
      <c r="WKP1147" s="90"/>
      <c r="WKQ1147" s="90"/>
      <c r="WKR1147" s="90"/>
      <c r="WKS1147" s="90"/>
      <c r="WKT1147" s="90"/>
      <c r="WKU1147" s="90"/>
      <c r="WKV1147" s="90"/>
      <c r="WKW1147" s="90"/>
      <c r="WKX1147" s="90"/>
      <c r="WKY1147" s="90"/>
      <c r="WKZ1147" s="90"/>
      <c r="WLA1147" s="90"/>
      <c r="WLB1147" s="90"/>
      <c r="WLC1147" s="90"/>
      <c r="WLD1147" s="90"/>
      <c r="WLE1147" s="90"/>
      <c r="WLF1147" s="90"/>
      <c r="WLG1147" s="90"/>
      <c r="WLH1147" s="90"/>
      <c r="WLI1147" s="90"/>
      <c r="WLJ1147" s="90"/>
      <c r="WLK1147" s="90"/>
      <c r="WLL1147" s="90"/>
      <c r="WLM1147" s="90"/>
      <c r="WLN1147" s="90"/>
      <c r="WLO1147" s="90"/>
      <c r="WLP1147" s="90"/>
      <c r="WLQ1147" s="90"/>
      <c r="WLR1147" s="90"/>
      <c r="WLS1147" s="90"/>
      <c r="WLT1147" s="90"/>
      <c r="WLU1147" s="90"/>
      <c r="WLV1147" s="90"/>
      <c r="WLW1147" s="90"/>
      <c r="WLX1147" s="90"/>
      <c r="WLY1147" s="90"/>
      <c r="WLZ1147" s="90"/>
      <c r="WMA1147" s="90"/>
      <c r="WMB1147" s="90"/>
      <c r="WMC1147" s="90"/>
      <c r="WMD1147" s="90"/>
      <c r="WME1147" s="90"/>
      <c r="WMF1147" s="90"/>
      <c r="WMG1147" s="90"/>
      <c r="WMH1147" s="90"/>
      <c r="WMI1147" s="90"/>
      <c r="WMJ1147" s="90"/>
      <c r="WMK1147" s="90"/>
      <c r="WML1147" s="90"/>
      <c r="WMM1147" s="90"/>
      <c r="WMN1147" s="90"/>
      <c r="WMO1147" s="90"/>
      <c r="WMP1147" s="90"/>
      <c r="WMQ1147" s="90"/>
      <c r="WMR1147" s="90"/>
      <c r="WMS1147" s="90"/>
      <c r="WMT1147" s="90"/>
      <c r="WMU1147" s="90"/>
      <c r="WMV1147" s="90"/>
      <c r="WMW1147" s="90"/>
      <c r="WMX1147" s="90"/>
      <c r="WMY1147" s="90"/>
      <c r="WMZ1147" s="90"/>
      <c r="WNA1147" s="90"/>
      <c r="WNB1147" s="90"/>
      <c r="WNC1147" s="90"/>
      <c r="WND1147" s="90"/>
      <c r="WNE1147" s="90"/>
      <c r="WNF1147" s="90"/>
      <c r="WNG1147" s="90"/>
      <c r="WNH1147" s="90"/>
      <c r="WNI1147" s="90"/>
      <c r="WNJ1147" s="90"/>
      <c r="WNK1147" s="90"/>
      <c r="WNL1147" s="90"/>
      <c r="WNM1147" s="90"/>
      <c r="WNN1147" s="90"/>
      <c r="WNO1147" s="90"/>
      <c r="WNP1147" s="90"/>
      <c r="WNQ1147" s="90"/>
      <c r="WNR1147" s="90"/>
      <c r="WNS1147" s="90"/>
      <c r="WNT1147" s="90"/>
      <c r="WNU1147" s="90"/>
      <c r="WNV1147" s="90"/>
      <c r="WNW1147" s="90"/>
      <c r="WNX1147" s="90"/>
      <c r="WNY1147" s="90"/>
      <c r="WNZ1147" s="90"/>
      <c r="WOA1147" s="90"/>
      <c r="WOB1147" s="90"/>
      <c r="WOC1147" s="90"/>
      <c r="WOD1147" s="90"/>
      <c r="WOE1147" s="90"/>
      <c r="WOF1147" s="90"/>
      <c r="WOG1147" s="90"/>
      <c r="WOH1147" s="90"/>
      <c r="WOI1147" s="90"/>
      <c r="WOJ1147" s="90"/>
      <c r="WOK1147" s="90"/>
      <c r="WOL1147" s="90"/>
      <c r="WOM1147" s="90"/>
      <c r="WON1147" s="90"/>
      <c r="WOO1147" s="90"/>
      <c r="WOP1147" s="90"/>
      <c r="WOQ1147" s="90"/>
      <c r="WOR1147" s="90"/>
      <c r="WOS1147" s="90"/>
      <c r="WOT1147" s="90"/>
      <c r="WOU1147" s="90"/>
      <c r="WOV1147" s="90"/>
      <c r="WOW1147" s="90"/>
      <c r="WOX1147" s="90"/>
      <c r="WOY1147" s="90"/>
      <c r="WOZ1147" s="90"/>
      <c r="WPA1147" s="90"/>
      <c r="WPB1147" s="90"/>
      <c r="WPC1147" s="90"/>
      <c r="WPD1147" s="90"/>
      <c r="WPE1147" s="90"/>
      <c r="WPF1147" s="90"/>
      <c r="WPG1147" s="90"/>
      <c r="WPH1147" s="90"/>
      <c r="WPI1147" s="90"/>
      <c r="WPJ1147" s="90"/>
      <c r="WPK1147" s="90"/>
      <c r="WPL1147" s="90"/>
      <c r="WPM1147" s="90"/>
      <c r="WPN1147" s="90"/>
      <c r="WPO1147" s="90"/>
      <c r="WPP1147" s="90"/>
      <c r="WPQ1147" s="90"/>
      <c r="WPR1147" s="90"/>
      <c r="WPS1147" s="90"/>
      <c r="WPT1147" s="90"/>
      <c r="WPU1147" s="90"/>
      <c r="WPV1147" s="90"/>
      <c r="WPW1147" s="90"/>
      <c r="WPX1147" s="90"/>
      <c r="WPY1147" s="90"/>
      <c r="WPZ1147" s="90"/>
      <c r="WQA1147" s="90"/>
      <c r="WQB1147" s="90"/>
      <c r="WQC1147" s="90"/>
      <c r="WQD1147" s="90"/>
      <c r="WQE1147" s="90"/>
      <c r="WQF1147" s="90"/>
      <c r="WQG1147" s="90"/>
      <c r="WQH1147" s="90"/>
      <c r="WQI1147" s="90"/>
      <c r="WQJ1147" s="90"/>
      <c r="WQK1147" s="90"/>
      <c r="WQL1147" s="90"/>
      <c r="WQM1147" s="90"/>
      <c r="WQN1147" s="90"/>
      <c r="WQO1147" s="90"/>
      <c r="WQP1147" s="90"/>
      <c r="WQQ1147" s="90"/>
      <c r="WQR1147" s="90"/>
      <c r="WQS1147" s="90"/>
      <c r="WQT1147" s="90"/>
      <c r="WQU1147" s="90"/>
      <c r="WQV1147" s="90"/>
      <c r="WQW1147" s="90"/>
      <c r="WQX1147" s="90"/>
      <c r="WQY1147" s="90"/>
      <c r="WQZ1147" s="90"/>
      <c r="WRA1147" s="90"/>
      <c r="WRB1147" s="90"/>
      <c r="WRC1147" s="90"/>
      <c r="WRD1147" s="90"/>
      <c r="WRE1147" s="90"/>
      <c r="WRF1147" s="90"/>
      <c r="WRG1147" s="90"/>
      <c r="WRH1147" s="90"/>
      <c r="WRI1147" s="90"/>
      <c r="WRJ1147" s="90"/>
      <c r="WRK1147" s="90"/>
      <c r="WRL1147" s="90"/>
      <c r="WRM1147" s="90"/>
      <c r="WRN1147" s="90"/>
      <c r="WRO1147" s="90"/>
      <c r="WRP1147" s="90"/>
      <c r="WRQ1147" s="90"/>
      <c r="WRR1147" s="90"/>
      <c r="WRS1147" s="90"/>
      <c r="WRT1147" s="90"/>
      <c r="WRU1147" s="90"/>
      <c r="WRV1147" s="90"/>
      <c r="WRW1147" s="90"/>
      <c r="WRX1147" s="90"/>
      <c r="WRY1147" s="90"/>
      <c r="WRZ1147" s="90"/>
      <c r="WSA1147" s="90"/>
      <c r="WSB1147" s="90"/>
      <c r="WSC1147" s="90"/>
      <c r="WSD1147" s="90"/>
      <c r="WSE1147" s="90"/>
      <c r="WSF1147" s="90"/>
      <c r="WSG1147" s="90"/>
      <c r="WSH1147" s="90"/>
      <c r="WSI1147" s="90"/>
      <c r="WSJ1147" s="90"/>
      <c r="WSK1147" s="90"/>
      <c r="WSL1147" s="90"/>
      <c r="WSM1147" s="90"/>
      <c r="WSN1147" s="90"/>
      <c r="WSO1147" s="90"/>
      <c r="WSP1147" s="90"/>
      <c r="WSQ1147" s="90"/>
      <c r="WSR1147" s="90"/>
      <c r="WSS1147" s="90"/>
      <c r="WST1147" s="90"/>
      <c r="WSU1147" s="90"/>
      <c r="WSV1147" s="90"/>
      <c r="WSW1147" s="90"/>
      <c r="WSX1147" s="90"/>
      <c r="WSY1147" s="90"/>
      <c r="WSZ1147" s="90"/>
      <c r="WTA1147" s="90"/>
      <c r="WTB1147" s="90"/>
      <c r="WTC1147" s="90"/>
      <c r="WTD1147" s="90"/>
      <c r="WTE1147" s="90"/>
      <c r="WTF1147" s="90"/>
      <c r="WTG1147" s="90"/>
      <c r="WTH1147" s="90"/>
      <c r="WTI1147" s="90"/>
      <c r="WTJ1147" s="90"/>
      <c r="WTK1147" s="90"/>
      <c r="WTL1147" s="90"/>
      <c r="WTM1147" s="90"/>
      <c r="WTN1147" s="90"/>
      <c r="WTO1147" s="90"/>
      <c r="WTP1147" s="90"/>
      <c r="WTQ1147" s="90"/>
      <c r="WTR1147" s="90"/>
      <c r="WTS1147" s="90"/>
      <c r="WTT1147" s="90"/>
      <c r="WTU1147" s="90"/>
      <c r="WTV1147" s="90"/>
      <c r="WTW1147" s="90"/>
      <c r="WTX1147" s="90"/>
      <c r="WTY1147" s="90"/>
      <c r="WTZ1147" s="90"/>
      <c r="WUA1147" s="90"/>
      <c r="WUB1147" s="90"/>
      <c r="WUC1147" s="90"/>
      <c r="WUD1147" s="90"/>
      <c r="WUE1147" s="90"/>
      <c r="WUF1147" s="90"/>
      <c r="WUG1147" s="90"/>
      <c r="WUH1147" s="90"/>
      <c r="WUI1147" s="90"/>
      <c r="WUJ1147" s="90"/>
      <c r="WUK1147" s="90"/>
      <c r="WUL1147" s="90"/>
      <c r="WUM1147" s="90"/>
      <c r="WUN1147" s="90"/>
      <c r="WUO1147" s="90"/>
      <c r="WUP1147" s="90"/>
      <c r="WUQ1147" s="90"/>
      <c r="WUR1147" s="90"/>
      <c r="WUS1147" s="90"/>
      <c r="WUT1147" s="90"/>
      <c r="WUU1147" s="90"/>
      <c r="WUV1147" s="90"/>
      <c r="WUW1147" s="90"/>
      <c r="WUX1147" s="90"/>
      <c r="WUY1147" s="90"/>
      <c r="WUZ1147" s="90"/>
      <c r="WVA1147" s="90"/>
      <c r="WVB1147" s="90"/>
      <c r="WVC1147" s="90"/>
      <c r="WVD1147" s="90"/>
      <c r="WVE1147" s="90"/>
      <c r="WVF1147" s="90"/>
      <c r="WVG1147" s="90"/>
      <c r="WVH1147" s="90"/>
      <c r="WVI1147" s="90"/>
      <c r="WVJ1147" s="90"/>
      <c r="WVK1147" s="90"/>
      <c r="WVL1147" s="90"/>
      <c r="WVM1147" s="90"/>
      <c r="WVN1147" s="90"/>
      <c r="WVO1147" s="90"/>
      <c r="WVP1147" s="90"/>
      <c r="WVQ1147" s="90"/>
      <c r="WVR1147" s="90"/>
      <c r="WVS1147" s="90"/>
      <c r="WVT1147" s="90"/>
      <c r="WVU1147" s="90"/>
      <c r="WVV1147" s="90"/>
      <c r="WVW1147" s="90"/>
      <c r="WVX1147" s="90"/>
      <c r="WVY1147" s="90"/>
      <c r="WVZ1147" s="90"/>
      <c r="WWA1147" s="90"/>
      <c r="WWB1147" s="90"/>
      <c r="WWC1147" s="90"/>
      <c r="WWD1147" s="90"/>
      <c r="WWE1147" s="90"/>
      <c r="WWF1147" s="90"/>
      <c r="WWG1147" s="90"/>
      <c r="WWH1147" s="90"/>
      <c r="WWI1147" s="90"/>
      <c r="WWJ1147" s="90"/>
      <c r="WWK1147" s="90"/>
      <c r="WWL1147" s="90"/>
      <c r="WWM1147" s="90"/>
      <c r="WWN1147" s="90"/>
      <c r="WWO1147" s="90"/>
      <c r="WWP1147" s="90"/>
      <c r="WWQ1147" s="90"/>
      <c r="WWR1147" s="90"/>
      <c r="WWS1147" s="90"/>
      <c r="WWT1147" s="90"/>
      <c r="WWU1147" s="90"/>
      <c r="WWV1147" s="90"/>
      <c r="WWW1147" s="90"/>
      <c r="WWX1147" s="90"/>
      <c r="WWY1147" s="90"/>
      <c r="WWZ1147" s="90"/>
      <c r="WXA1147" s="90"/>
      <c r="WXB1147" s="90"/>
      <c r="WXC1147" s="90"/>
      <c r="WXD1147" s="90"/>
      <c r="WXE1147" s="90"/>
      <c r="WXF1147" s="90"/>
      <c r="WXG1147" s="90"/>
      <c r="WXH1147" s="90"/>
      <c r="WXI1147" s="90"/>
      <c r="WXJ1147" s="90"/>
      <c r="WXK1147" s="90"/>
      <c r="WXL1147" s="90"/>
      <c r="WXM1147" s="90"/>
      <c r="WXN1147" s="90"/>
      <c r="WXO1147" s="90"/>
      <c r="WXP1147" s="90"/>
      <c r="WXQ1147" s="90"/>
      <c r="WXR1147" s="90"/>
      <c r="WXS1147" s="90"/>
      <c r="WXT1147" s="90"/>
      <c r="WXU1147" s="90"/>
      <c r="WXV1147" s="90"/>
      <c r="WXW1147" s="90"/>
      <c r="WXX1147" s="90"/>
      <c r="WXY1147" s="90"/>
      <c r="WXZ1147" s="90"/>
      <c r="WYA1147" s="90"/>
      <c r="WYB1147" s="90"/>
      <c r="WYC1147" s="90"/>
      <c r="WYD1147" s="90"/>
      <c r="WYE1147" s="90"/>
      <c r="WYF1147" s="90"/>
      <c r="WYG1147" s="90"/>
      <c r="WYH1147" s="90"/>
      <c r="WYI1147" s="90"/>
      <c r="WYJ1147" s="90"/>
      <c r="WYK1147" s="90"/>
      <c r="WYL1147" s="90"/>
      <c r="WYM1147" s="90"/>
      <c r="WYN1147" s="90"/>
      <c r="WYO1147" s="90"/>
      <c r="WYP1147" s="90"/>
      <c r="WYQ1147" s="90"/>
      <c r="WYR1147" s="90"/>
      <c r="WYS1147" s="90"/>
      <c r="WYT1147" s="90"/>
      <c r="WYU1147" s="90"/>
      <c r="WYV1147" s="90"/>
      <c r="WYW1147" s="90"/>
      <c r="WYX1147" s="90"/>
      <c r="WYY1147" s="90"/>
      <c r="WYZ1147" s="90"/>
      <c r="WZA1147" s="90"/>
      <c r="WZB1147" s="90"/>
      <c r="WZC1147" s="90"/>
      <c r="WZD1147" s="90"/>
      <c r="WZE1147" s="90"/>
      <c r="WZF1147" s="90"/>
      <c r="WZG1147" s="90"/>
      <c r="WZH1147" s="90"/>
      <c r="WZI1147" s="90"/>
      <c r="WZJ1147" s="90"/>
      <c r="WZK1147" s="90"/>
      <c r="WZL1147" s="90"/>
      <c r="WZM1147" s="90"/>
      <c r="WZN1147" s="90"/>
      <c r="WZO1147" s="90"/>
      <c r="WZP1147" s="90"/>
      <c r="WZQ1147" s="90"/>
      <c r="WZR1147" s="90"/>
      <c r="WZS1147" s="90"/>
      <c r="WZT1147" s="90"/>
      <c r="WZU1147" s="90"/>
      <c r="WZV1147" s="90"/>
      <c r="WZW1147" s="90"/>
      <c r="WZX1147" s="90"/>
      <c r="WZY1147" s="90"/>
      <c r="WZZ1147" s="90"/>
      <c r="XAA1147" s="90"/>
      <c r="XAB1147" s="90"/>
      <c r="XAC1147" s="90"/>
      <c r="XAD1147" s="90"/>
      <c r="XAE1147" s="90"/>
      <c r="XAF1147" s="90"/>
      <c r="XAG1147" s="90"/>
      <c r="XAH1147" s="90"/>
      <c r="XAI1147" s="90"/>
      <c r="XAJ1147" s="90"/>
      <c r="XAK1147" s="90"/>
      <c r="XAL1147" s="90"/>
      <c r="XAM1147" s="90"/>
      <c r="XAN1147" s="90"/>
      <c r="XAO1147" s="90"/>
      <c r="XAP1147" s="90"/>
      <c r="XAQ1147" s="90"/>
      <c r="XAR1147" s="90"/>
      <c r="XAS1147" s="90"/>
      <c r="XAT1147" s="90"/>
      <c r="XAU1147" s="90"/>
      <c r="XAV1147" s="90"/>
      <c r="XAW1147" s="90"/>
      <c r="XAX1147" s="90"/>
      <c r="XAY1147" s="90"/>
      <c r="XAZ1147" s="90"/>
      <c r="XBA1147" s="90"/>
      <c r="XBB1147" s="90"/>
      <c r="XBC1147" s="90"/>
      <c r="XBD1147" s="90"/>
      <c r="XBE1147" s="90"/>
      <c r="XBF1147" s="90"/>
      <c r="XBG1147" s="90"/>
      <c r="XBH1147" s="90"/>
      <c r="XBI1147" s="90"/>
      <c r="XBJ1147" s="90"/>
      <c r="XBK1147" s="90"/>
      <c r="XBL1147" s="90"/>
      <c r="XBM1147" s="90"/>
      <c r="XBN1147" s="90"/>
      <c r="XBO1147" s="90"/>
      <c r="XBP1147" s="90"/>
      <c r="XBQ1147" s="90"/>
      <c r="XBR1147" s="90"/>
      <c r="XBS1147" s="90"/>
      <c r="XBT1147" s="90"/>
      <c r="XBU1147" s="90"/>
      <c r="XBV1147" s="90"/>
      <c r="XBW1147" s="90"/>
      <c r="XBX1147" s="90"/>
      <c r="XBY1147" s="90"/>
      <c r="XBZ1147" s="90"/>
      <c r="XCA1147" s="90"/>
      <c r="XCB1147" s="90"/>
      <c r="XCC1147" s="90"/>
      <c r="XCD1147" s="90"/>
      <c r="XCE1147" s="90"/>
      <c r="XCF1147" s="90"/>
      <c r="XCG1147" s="90"/>
      <c r="XCH1147" s="90"/>
      <c r="XCI1147" s="90"/>
      <c r="XCJ1147" s="90"/>
      <c r="XCK1147" s="90"/>
      <c r="XCL1147" s="90"/>
      <c r="XCM1147" s="90"/>
      <c r="XCN1147" s="90"/>
      <c r="XCO1147" s="90"/>
      <c r="XCP1147" s="90"/>
      <c r="XCQ1147" s="90"/>
      <c r="XCR1147" s="90"/>
      <c r="XCS1147" s="90"/>
      <c r="XCT1147" s="90"/>
      <c r="XCU1147" s="90"/>
      <c r="XCV1147" s="90"/>
      <c r="XCW1147" s="90"/>
      <c r="XCX1147" s="90"/>
      <c r="XCY1147" s="90"/>
      <c r="XCZ1147" s="90"/>
      <c r="XDA1147" s="90"/>
      <c r="XDB1147" s="90"/>
      <c r="XDC1147" s="90"/>
      <c r="XDD1147" s="90"/>
      <c r="XDE1147" s="90"/>
      <c r="XDF1147" s="90"/>
      <c r="XDG1147" s="90"/>
      <c r="XDH1147" s="90"/>
      <c r="XDI1147" s="90"/>
      <c r="XDJ1147" s="90"/>
      <c r="XDK1147" s="90"/>
      <c r="XDL1147" s="90"/>
      <c r="XDM1147" s="90"/>
      <c r="XDN1147" s="90"/>
      <c r="XDO1147" s="90"/>
      <c r="XDP1147" s="90"/>
      <c r="XDQ1147" s="90"/>
      <c r="XDR1147" s="90"/>
      <c r="XDS1147" s="90"/>
      <c r="XDT1147" s="90"/>
      <c r="XDU1147" s="90"/>
      <c r="XDV1147" s="90"/>
      <c r="XDW1147" s="90"/>
      <c r="XDX1147" s="90"/>
      <c r="XDY1147" s="90"/>
      <c r="XDZ1147" s="90"/>
      <c r="XEA1147" s="90"/>
      <c r="XEB1147" s="90"/>
      <c r="XEC1147" s="90"/>
      <c r="XED1147" s="90"/>
      <c r="XEE1147" s="90"/>
      <c r="XEF1147" s="90"/>
      <c r="XEG1147" s="90"/>
    </row>
    <row r="1332" s="326" customFormat="1" customHeight="1" spans="1:16361">
      <c r="A1332" s="212"/>
      <c r="B1332" s="90"/>
      <c r="C1332" s="156"/>
      <c r="D1332" s="90"/>
      <c r="E1332" s="90"/>
      <c r="F1332" s="327"/>
      <c r="G1332" s="90"/>
      <c r="H1332" s="90"/>
      <c r="I1332" s="90"/>
      <c r="J1332" s="90"/>
      <c r="K1332" s="90"/>
      <c r="L1332" s="90"/>
      <c r="M1332" s="90"/>
      <c r="N1332" s="90"/>
      <c r="O1332" s="90"/>
      <c r="P1332" s="90"/>
      <c r="Q1332" s="90"/>
      <c r="R1332" s="90"/>
      <c r="S1332" s="90"/>
      <c r="T1332" s="90"/>
      <c r="U1332" s="90"/>
      <c r="V1332" s="90"/>
      <c r="W1332" s="90"/>
      <c r="X1332" s="90"/>
      <c r="Y1332" s="90"/>
      <c r="Z1332" s="90"/>
      <c r="AA1332" s="90"/>
      <c r="AB1332" s="90"/>
      <c r="AC1332" s="90"/>
      <c r="AD1332" s="90"/>
      <c r="AE1332" s="90"/>
      <c r="AF1332" s="90"/>
      <c r="AG1332" s="90"/>
      <c r="AH1332" s="90"/>
      <c r="AI1332" s="90"/>
      <c r="AJ1332" s="90"/>
      <c r="AK1332" s="90"/>
      <c r="AL1332" s="90"/>
      <c r="AM1332" s="90"/>
      <c r="AN1332" s="90"/>
      <c r="AO1332" s="90"/>
      <c r="AP1332" s="90"/>
      <c r="AQ1332" s="90"/>
      <c r="AR1332" s="90"/>
      <c r="AS1332" s="90"/>
      <c r="AT1332" s="90"/>
      <c r="AU1332" s="90"/>
      <c r="AV1332" s="90"/>
      <c r="AW1332" s="90"/>
      <c r="AX1332" s="90"/>
      <c r="AY1332" s="90"/>
      <c r="AZ1332" s="90"/>
      <c r="BA1332" s="90"/>
      <c r="BB1332" s="90"/>
      <c r="BC1332" s="90"/>
      <c r="BD1332" s="90"/>
      <c r="BE1332" s="90"/>
      <c r="BF1332" s="90"/>
      <c r="BG1332" s="90"/>
      <c r="BH1332" s="90"/>
      <c r="BI1332" s="90"/>
      <c r="BJ1332" s="90"/>
      <c r="BK1332" s="90"/>
      <c r="BL1332" s="90"/>
      <c r="BM1332" s="90"/>
      <c r="BN1332" s="90"/>
      <c r="BO1332" s="90"/>
      <c r="BP1332" s="90"/>
      <c r="BQ1332" s="90"/>
      <c r="BR1332" s="90"/>
      <c r="BS1332" s="90"/>
      <c r="BT1332" s="90"/>
      <c r="BU1332" s="90"/>
      <c r="BV1332" s="90"/>
      <c r="BW1332" s="90"/>
      <c r="BX1332" s="90"/>
      <c r="BY1332" s="90"/>
      <c r="BZ1332" s="90"/>
      <c r="CA1332" s="90"/>
      <c r="CB1332" s="90"/>
      <c r="CC1332" s="90"/>
      <c r="CD1332" s="90"/>
      <c r="CE1332" s="90"/>
      <c r="CF1332" s="90"/>
      <c r="CG1332" s="90"/>
      <c r="CH1332" s="90"/>
      <c r="CI1332" s="90"/>
      <c r="CJ1332" s="90"/>
      <c r="CK1332" s="90"/>
      <c r="CL1332" s="90"/>
      <c r="CM1332" s="90"/>
      <c r="CN1332" s="90"/>
      <c r="CO1332" s="90"/>
      <c r="CP1332" s="90"/>
      <c r="CQ1332" s="90"/>
      <c r="CR1332" s="90"/>
      <c r="CS1332" s="90"/>
      <c r="CT1332" s="90"/>
      <c r="CU1332" s="90"/>
      <c r="CV1332" s="90"/>
      <c r="CW1332" s="90"/>
      <c r="CX1332" s="90"/>
      <c r="CY1332" s="90"/>
      <c r="CZ1332" s="90"/>
      <c r="DA1332" s="90"/>
      <c r="DB1332" s="90"/>
      <c r="DC1332" s="90"/>
      <c r="DD1332" s="90"/>
      <c r="DE1332" s="90"/>
      <c r="DF1332" s="90"/>
      <c r="DG1332" s="90"/>
      <c r="DH1332" s="90"/>
      <c r="DI1332" s="90"/>
      <c r="DJ1332" s="90"/>
      <c r="DK1332" s="90"/>
      <c r="DL1332" s="90"/>
      <c r="DM1332" s="90"/>
      <c r="DN1332" s="90"/>
      <c r="DO1332" s="90"/>
      <c r="DP1332" s="90"/>
      <c r="DQ1332" s="90"/>
      <c r="DR1332" s="90"/>
      <c r="DS1332" s="90"/>
      <c r="DT1332" s="90"/>
      <c r="DU1332" s="90"/>
      <c r="DV1332" s="90"/>
      <c r="DW1332" s="90"/>
      <c r="DX1332" s="90"/>
      <c r="DY1332" s="90"/>
      <c r="DZ1332" s="90"/>
      <c r="EA1332" s="90"/>
      <c r="EB1332" s="90"/>
      <c r="EC1332" s="90"/>
      <c r="ED1332" s="90"/>
      <c r="EE1332" s="90"/>
      <c r="EF1332" s="90"/>
      <c r="EG1332" s="90"/>
      <c r="EH1332" s="90"/>
      <c r="EI1332" s="90"/>
      <c r="EJ1332" s="90"/>
      <c r="EK1332" s="90"/>
      <c r="EL1332" s="90"/>
      <c r="EM1332" s="90"/>
      <c r="EN1332" s="90"/>
      <c r="EO1332" s="90"/>
      <c r="EP1332" s="90"/>
      <c r="EQ1332" s="90"/>
      <c r="ER1332" s="90"/>
      <c r="ES1332" s="90"/>
      <c r="ET1332" s="90"/>
      <c r="EU1332" s="90"/>
      <c r="EV1332" s="90"/>
      <c r="EW1332" s="90"/>
      <c r="EX1332" s="90"/>
      <c r="EY1332" s="90"/>
      <c r="EZ1332" s="90"/>
      <c r="FA1332" s="90"/>
      <c r="FB1332" s="90"/>
      <c r="FC1332" s="90"/>
      <c r="FD1332" s="90"/>
      <c r="FE1332" s="90"/>
      <c r="FF1332" s="90"/>
      <c r="FG1332" s="90"/>
      <c r="FH1332" s="90"/>
      <c r="FI1332" s="90"/>
      <c r="FJ1332" s="90"/>
      <c r="FK1332" s="90"/>
      <c r="FL1332" s="90"/>
      <c r="FM1332" s="90"/>
      <c r="FN1332" s="90"/>
      <c r="FO1332" s="90"/>
      <c r="FP1332" s="90"/>
      <c r="FQ1332" s="90"/>
      <c r="FR1332" s="90"/>
      <c r="FS1332" s="90"/>
      <c r="FT1332" s="90"/>
      <c r="FU1332" s="90"/>
      <c r="FV1332" s="90"/>
      <c r="FW1332" s="90"/>
      <c r="FX1332" s="90"/>
      <c r="FY1332" s="90"/>
      <c r="FZ1332" s="90"/>
      <c r="GA1332" s="90"/>
      <c r="GB1332" s="90"/>
      <c r="GC1332" s="90"/>
      <c r="GD1332" s="90"/>
      <c r="GE1332" s="90"/>
      <c r="GF1332" s="90"/>
      <c r="GG1332" s="90"/>
      <c r="GH1332" s="90"/>
      <c r="GI1332" s="90"/>
      <c r="GJ1332" s="90"/>
      <c r="GK1332" s="90"/>
      <c r="GL1332" s="90"/>
      <c r="GM1332" s="90"/>
      <c r="GN1332" s="90"/>
      <c r="GO1332" s="90"/>
      <c r="GP1332" s="90"/>
      <c r="GQ1332" s="90"/>
      <c r="GR1332" s="90"/>
      <c r="GS1332" s="90"/>
      <c r="GT1332" s="90"/>
      <c r="GU1332" s="90"/>
      <c r="GV1332" s="90"/>
      <c r="GW1332" s="90"/>
      <c r="GX1332" s="90"/>
      <c r="GY1332" s="90"/>
      <c r="GZ1332" s="90"/>
      <c r="HA1332" s="90"/>
      <c r="HB1332" s="90"/>
      <c r="HC1332" s="90"/>
      <c r="HD1332" s="90"/>
      <c r="HE1332" s="90"/>
      <c r="HF1332" s="90"/>
      <c r="HG1332" s="90"/>
      <c r="HH1332" s="90"/>
      <c r="HI1332" s="90"/>
      <c r="HJ1332" s="90"/>
      <c r="HK1332" s="90"/>
      <c r="HL1332" s="90"/>
      <c r="HM1332" s="90"/>
      <c r="HN1332" s="90"/>
      <c r="HO1332" s="90"/>
      <c r="HP1332" s="90"/>
      <c r="HQ1332" s="90"/>
      <c r="HR1332" s="90"/>
      <c r="HS1332" s="90"/>
      <c r="HT1332" s="90"/>
      <c r="HU1332" s="90"/>
      <c r="HV1332" s="90"/>
      <c r="HW1332" s="90"/>
      <c r="HX1332" s="90"/>
      <c r="HY1332" s="90"/>
      <c r="HZ1332" s="90"/>
      <c r="IA1332" s="90"/>
      <c r="IB1332" s="90"/>
      <c r="IC1332" s="90"/>
      <c r="ID1332" s="90"/>
      <c r="IE1332" s="90"/>
      <c r="IF1332" s="90"/>
      <c r="IG1332" s="90"/>
      <c r="IH1332" s="90"/>
      <c r="II1332" s="90"/>
      <c r="IJ1332" s="90"/>
      <c r="IK1332" s="90"/>
      <c r="IL1332" s="90"/>
      <c r="IM1332" s="90"/>
      <c r="IN1332" s="90"/>
      <c r="IO1332" s="90"/>
      <c r="IP1332" s="90"/>
      <c r="IQ1332" s="90"/>
      <c r="IR1332" s="90"/>
      <c r="IS1332" s="90"/>
      <c r="IT1332" s="90"/>
      <c r="IU1332" s="90"/>
      <c r="IV1332" s="90"/>
      <c r="IW1332" s="90"/>
      <c r="IX1332" s="90"/>
      <c r="IY1332" s="90"/>
      <c r="IZ1332" s="90"/>
      <c r="JA1332" s="90"/>
      <c r="JB1332" s="90"/>
      <c r="JC1332" s="90"/>
      <c r="JD1332" s="90"/>
      <c r="JE1332" s="90"/>
      <c r="JF1332" s="90"/>
      <c r="JG1332" s="90"/>
      <c r="JH1332" s="90"/>
      <c r="JI1332" s="90"/>
      <c r="JJ1332" s="90"/>
      <c r="JK1332" s="90"/>
      <c r="JL1332" s="90"/>
      <c r="JM1332" s="90"/>
      <c r="JN1332" s="90"/>
      <c r="JO1332" s="90"/>
      <c r="JP1332" s="90"/>
      <c r="JQ1332" s="90"/>
      <c r="JR1332" s="90"/>
      <c r="JS1332" s="90"/>
      <c r="JT1332" s="90"/>
      <c r="JU1332" s="90"/>
      <c r="JV1332" s="90"/>
      <c r="JW1332" s="90"/>
      <c r="JX1332" s="90"/>
      <c r="JY1332" s="90"/>
      <c r="JZ1332" s="90"/>
      <c r="KA1332" s="90"/>
      <c r="KB1332" s="90"/>
      <c r="KC1332" s="90"/>
      <c r="KD1332" s="90"/>
      <c r="KE1332" s="90"/>
      <c r="KF1332" s="90"/>
      <c r="KG1332" s="90"/>
      <c r="KH1332" s="90"/>
      <c r="KI1332" s="90"/>
      <c r="KJ1332" s="90"/>
      <c r="KK1332" s="90"/>
      <c r="KL1332" s="90"/>
      <c r="KM1332" s="90"/>
      <c r="KN1332" s="90"/>
      <c r="KO1332" s="90"/>
      <c r="KP1332" s="90"/>
      <c r="KQ1332" s="90"/>
      <c r="KR1332" s="90"/>
      <c r="KS1332" s="90"/>
      <c r="KT1332" s="90"/>
      <c r="KU1332" s="90"/>
      <c r="KV1332" s="90"/>
      <c r="KW1332" s="90"/>
      <c r="KX1332" s="90"/>
      <c r="KY1332" s="90"/>
      <c r="KZ1332" s="90"/>
      <c r="LA1332" s="90"/>
      <c r="LB1332" s="90"/>
      <c r="LC1332" s="90"/>
      <c r="LD1332" s="90"/>
      <c r="LE1332" s="90"/>
      <c r="LF1332" s="90"/>
      <c r="LG1332" s="90"/>
      <c r="LH1332" s="90"/>
      <c r="LI1332" s="90"/>
      <c r="LJ1332" s="90"/>
      <c r="LK1332" s="90"/>
      <c r="LL1332" s="90"/>
      <c r="LM1332" s="90"/>
      <c r="LN1332" s="90"/>
      <c r="LO1332" s="90"/>
      <c r="LP1332" s="90"/>
      <c r="LQ1332" s="90"/>
      <c r="LR1332" s="90"/>
      <c r="LS1332" s="90"/>
      <c r="LT1332" s="90"/>
      <c r="LU1332" s="90"/>
      <c r="LV1332" s="90"/>
      <c r="LW1332" s="90"/>
      <c r="LX1332" s="90"/>
      <c r="LY1332" s="90"/>
      <c r="LZ1332" s="90"/>
      <c r="MA1332" s="90"/>
      <c r="MB1332" s="90"/>
      <c r="MC1332" s="90"/>
      <c r="MD1332" s="90"/>
      <c r="ME1332" s="90"/>
      <c r="MF1332" s="90"/>
      <c r="MG1332" s="90"/>
      <c r="MH1332" s="90"/>
      <c r="MI1332" s="90"/>
      <c r="MJ1332" s="90"/>
      <c r="MK1332" s="90"/>
      <c r="ML1332" s="90"/>
      <c r="MM1332" s="90"/>
      <c r="MN1332" s="90"/>
      <c r="MO1332" s="90"/>
      <c r="MP1332" s="90"/>
      <c r="MQ1332" s="90"/>
      <c r="MR1332" s="90"/>
      <c r="MS1332" s="90"/>
      <c r="MT1332" s="90"/>
      <c r="MU1332" s="90"/>
      <c r="MV1332" s="90"/>
      <c r="MW1332" s="90"/>
      <c r="MX1332" s="90"/>
      <c r="MY1332" s="90"/>
      <c r="MZ1332" s="90"/>
      <c r="NA1332" s="90"/>
      <c r="NB1332" s="90"/>
      <c r="NC1332" s="90"/>
      <c r="ND1332" s="90"/>
      <c r="NE1332" s="90"/>
      <c r="NF1332" s="90"/>
      <c r="NG1332" s="90"/>
      <c r="NH1332" s="90"/>
      <c r="NI1332" s="90"/>
      <c r="NJ1332" s="90"/>
      <c r="NK1332" s="90"/>
      <c r="NL1332" s="90"/>
      <c r="NM1332" s="90"/>
      <c r="NN1332" s="90"/>
      <c r="NO1332" s="90"/>
      <c r="NP1332" s="90"/>
      <c r="NQ1332" s="90"/>
      <c r="NR1332" s="90"/>
      <c r="NS1332" s="90"/>
      <c r="NT1332" s="90"/>
      <c r="NU1332" s="90"/>
      <c r="NV1332" s="90"/>
      <c r="NW1332" s="90"/>
      <c r="NX1332" s="90"/>
      <c r="NY1332" s="90"/>
      <c r="NZ1332" s="90"/>
      <c r="OA1332" s="90"/>
      <c r="OB1332" s="90"/>
      <c r="OC1332" s="90"/>
      <c r="OD1332" s="90"/>
      <c r="OE1332" s="90"/>
      <c r="OF1332" s="90"/>
      <c r="OG1332" s="90"/>
      <c r="OH1332" s="90"/>
      <c r="OI1332" s="90"/>
      <c r="OJ1332" s="90"/>
      <c r="OK1332" s="90"/>
      <c r="OL1332" s="90"/>
      <c r="OM1332" s="90"/>
      <c r="ON1332" s="90"/>
      <c r="OO1332" s="90"/>
      <c r="OP1332" s="90"/>
      <c r="OQ1332" s="90"/>
      <c r="OR1332" s="90"/>
      <c r="OS1332" s="90"/>
      <c r="OT1332" s="90"/>
      <c r="OU1332" s="90"/>
      <c r="OV1332" s="90"/>
      <c r="OW1332" s="90"/>
      <c r="OX1332" s="90"/>
      <c r="OY1332" s="90"/>
      <c r="OZ1332" s="90"/>
      <c r="PA1332" s="90"/>
      <c r="PB1332" s="90"/>
      <c r="PC1332" s="90"/>
      <c r="PD1332" s="90"/>
      <c r="PE1332" s="90"/>
      <c r="PF1332" s="90"/>
      <c r="PG1332" s="90"/>
      <c r="PH1332" s="90"/>
      <c r="PI1332" s="90"/>
      <c r="PJ1332" s="90"/>
      <c r="PK1332" s="90"/>
      <c r="PL1332" s="90"/>
      <c r="PM1332" s="90"/>
      <c r="PN1332" s="90"/>
      <c r="PO1332" s="90"/>
      <c r="PP1332" s="90"/>
      <c r="PQ1332" s="90"/>
      <c r="PR1332" s="90"/>
      <c r="PS1332" s="90"/>
      <c r="PT1332" s="90"/>
      <c r="PU1332" s="90"/>
      <c r="PV1332" s="90"/>
      <c r="PW1332" s="90"/>
      <c r="PX1332" s="90"/>
      <c r="PY1332" s="90"/>
      <c r="PZ1332" s="90"/>
      <c r="QA1332" s="90"/>
      <c r="QB1332" s="90"/>
      <c r="QC1332" s="90"/>
      <c r="QD1332" s="90"/>
      <c r="QE1332" s="90"/>
      <c r="QF1332" s="90"/>
      <c r="QG1332" s="90"/>
      <c r="QH1332" s="90"/>
      <c r="QI1332" s="90"/>
      <c r="QJ1332" s="90"/>
      <c r="QK1332" s="90"/>
      <c r="QL1332" s="90"/>
      <c r="QM1332" s="90"/>
      <c r="QN1332" s="90"/>
      <c r="QO1332" s="90"/>
      <c r="QP1332" s="90"/>
      <c r="QQ1332" s="90"/>
      <c r="QR1332" s="90"/>
      <c r="QS1332" s="90"/>
      <c r="QT1332" s="90"/>
      <c r="QU1332" s="90"/>
      <c r="QV1332" s="90"/>
      <c r="QW1332" s="90"/>
      <c r="QX1332" s="90"/>
      <c r="QY1332" s="90"/>
      <c r="QZ1332" s="90"/>
      <c r="RA1332" s="90"/>
      <c r="RB1332" s="90"/>
      <c r="RC1332" s="90"/>
      <c r="RD1332" s="90"/>
      <c r="RE1332" s="90"/>
      <c r="RF1332" s="90"/>
      <c r="RG1332" s="90"/>
      <c r="RH1332" s="90"/>
      <c r="RI1332" s="90"/>
      <c r="RJ1332" s="90"/>
      <c r="RK1332" s="90"/>
      <c r="RL1332" s="90"/>
      <c r="RM1332" s="90"/>
      <c r="RN1332" s="90"/>
      <c r="RO1332" s="90"/>
      <c r="RP1332" s="90"/>
      <c r="RQ1332" s="90"/>
      <c r="RR1332" s="90"/>
      <c r="RS1332" s="90"/>
      <c r="RT1332" s="90"/>
      <c r="RU1332" s="90"/>
      <c r="RV1332" s="90"/>
      <c r="RW1332" s="90"/>
      <c r="RX1332" s="90"/>
      <c r="RY1332" s="90"/>
      <c r="RZ1332" s="90"/>
      <c r="SA1332" s="90"/>
      <c r="SB1332" s="90"/>
      <c r="SC1332" s="90"/>
      <c r="SD1332" s="90"/>
      <c r="SE1332" s="90"/>
      <c r="SF1332" s="90"/>
      <c r="SG1332" s="90"/>
      <c r="SH1332" s="90"/>
      <c r="SI1332" s="90"/>
      <c r="SJ1332" s="90"/>
      <c r="SK1332" s="90"/>
      <c r="SL1332" s="90"/>
      <c r="SM1332" s="90"/>
      <c r="SN1332" s="90"/>
      <c r="SO1332" s="90"/>
      <c r="SP1332" s="90"/>
      <c r="SQ1332" s="90"/>
      <c r="SR1332" s="90"/>
      <c r="SS1332" s="90"/>
      <c r="ST1332" s="90"/>
      <c r="SU1332" s="90"/>
      <c r="SV1332" s="90"/>
      <c r="SW1332" s="90"/>
      <c r="SX1332" s="90"/>
      <c r="SY1332" s="90"/>
      <c r="SZ1332" s="90"/>
      <c r="TA1332" s="90"/>
      <c r="TB1332" s="90"/>
      <c r="TC1332" s="90"/>
      <c r="TD1332" s="90"/>
      <c r="TE1332" s="90"/>
      <c r="TF1332" s="90"/>
      <c r="TG1332" s="90"/>
      <c r="TH1332" s="90"/>
      <c r="TI1332" s="90"/>
      <c r="TJ1332" s="90"/>
      <c r="TK1332" s="90"/>
      <c r="TL1332" s="90"/>
      <c r="TM1332" s="90"/>
      <c r="TN1332" s="90"/>
      <c r="TO1332" s="90"/>
      <c r="TP1332" s="90"/>
      <c r="TQ1332" s="90"/>
      <c r="TR1332" s="90"/>
      <c r="TS1332" s="90"/>
      <c r="TT1332" s="90"/>
      <c r="TU1332" s="90"/>
      <c r="TV1332" s="90"/>
      <c r="TW1332" s="90"/>
      <c r="TX1332" s="90"/>
      <c r="TY1332" s="90"/>
      <c r="TZ1332" s="90"/>
      <c r="UA1332" s="90"/>
      <c r="UB1332" s="90"/>
      <c r="UC1332" s="90"/>
      <c r="UD1332" s="90"/>
      <c r="UE1332" s="90"/>
      <c r="UF1332" s="90"/>
      <c r="UG1332" s="90"/>
      <c r="UH1332" s="90"/>
      <c r="UI1332" s="90"/>
      <c r="UJ1332" s="90"/>
      <c r="UK1332" s="90"/>
      <c r="UL1332" s="90"/>
      <c r="UM1332" s="90"/>
      <c r="UN1332" s="90"/>
      <c r="UO1332" s="90"/>
      <c r="UP1332" s="90"/>
      <c r="UQ1332" s="90"/>
      <c r="UR1332" s="90"/>
      <c r="US1332" s="90"/>
      <c r="UT1332" s="90"/>
      <c r="UU1332" s="90"/>
      <c r="UV1332" s="90"/>
      <c r="UW1332" s="90"/>
      <c r="UX1332" s="90"/>
      <c r="UY1332" s="90"/>
      <c r="UZ1332" s="90"/>
      <c r="VA1332" s="90"/>
      <c r="VB1332" s="90"/>
      <c r="VC1332" s="90"/>
      <c r="VD1332" s="90"/>
      <c r="VE1332" s="90"/>
      <c r="VF1332" s="90"/>
      <c r="VG1332" s="90"/>
      <c r="VH1332" s="90"/>
      <c r="VI1332" s="90"/>
      <c r="VJ1332" s="90"/>
      <c r="VK1332" s="90"/>
      <c r="VL1332" s="90"/>
      <c r="VM1332" s="90"/>
      <c r="VN1332" s="90"/>
      <c r="VO1332" s="90"/>
      <c r="VP1332" s="90"/>
      <c r="VQ1332" s="90"/>
      <c r="VR1332" s="90"/>
      <c r="VS1332" s="90"/>
      <c r="VT1332" s="90"/>
      <c r="VU1332" s="90"/>
      <c r="VV1332" s="90"/>
      <c r="VW1332" s="90"/>
      <c r="VX1332" s="90"/>
      <c r="VY1332" s="90"/>
      <c r="VZ1332" s="90"/>
      <c r="WA1332" s="90"/>
      <c r="WB1332" s="90"/>
      <c r="WC1332" s="90"/>
      <c r="WD1332" s="90"/>
      <c r="WE1332" s="90"/>
      <c r="WF1332" s="90"/>
      <c r="WG1332" s="90"/>
      <c r="WH1332" s="90"/>
      <c r="WI1332" s="90"/>
      <c r="WJ1332" s="90"/>
      <c r="WK1332" s="90"/>
      <c r="WL1332" s="90"/>
      <c r="WM1332" s="90"/>
      <c r="WN1332" s="90"/>
      <c r="WO1332" s="90"/>
      <c r="WP1332" s="90"/>
      <c r="WQ1332" s="90"/>
      <c r="WR1332" s="90"/>
      <c r="WS1332" s="90"/>
      <c r="WT1332" s="90"/>
      <c r="WU1332" s="90"/>
      <c r="WV1332" s="90"/>
      <c r="WW1332" s="90"/>
      <c r="WX1332" s="90"/>
      <c r="WY1332" s="90"/>
      <c r="WZ1332" s="90"/>
      <c r="XA1332" s="90"/>
      <c r="XB1332" s="90"/>
      <c r="XC1332" s="90"/>
      <c r="XD1332" s="90"/>
      <c r="XE1332" s="90"/>
      <c r="XF1332" s="90"/>
      <c r="XG1332" s="90"/>
      <c r="XH1332" s="90"/>
      <c r="XI1332" s="90"/>
      <c r="XJ1332" s="90"/>
      <c r="XK1332" s="90"/>
      <c r="XL1332" s="90"/>
      <c r="XM1332" s="90"/>
      <c r="XN1332" s="90"/>
      <c r="XO1332" s="90"/>
      <c r="XP1332" s="90"/>
      <c r="XQ1332" s="90"/>
      <c r="XR1332" s="90"/>
      <c r="XS1332" s="90"/>
      <c r="XT1332" s="90"/>
      <c r="XU1332" s="90"/>
      <c r="XV1332" s="90"/>
      <c r="XW1332" s="90"/>
      <c r="XX1332" s="90"/>
      <c r="XY1332" s="90"/>
      <c r="XZ1332" s="90"/>
      <c r="YA1332" s="90"/>
      <c r="YB1332" s="90"/>
      <c r="YC1332" s="90"/>
      <c r="YD1332" s="90"/>
      <c r="YE1332" s="90"/>
      <c r="YF1332" s="90"/>
      <c r="YG1332" s="90"/>
      <c r="YH1332" s="90"/>
      <c r="YI1332" s="90"/>
      <c r="YJ1332" s="90"/>
      <c r="YK1332" s="90"/>
      <c r="YL1332" s="90"/>
      <c r="YM1332" s="90"/>
      <c r="YN1332" s="90"/>
      <c r="YO1332" s="90"/>
      <c r="YP1332" s="90"/>
      <c r="YQ1332" s="90"/>
      <c r="YR1332" s="90"/>
      <c r="YS1332" s="90"/>
      <c r="YT1332" s="90"/>
      <c r="YU1332" s="90"/>
      <c r="YV1332" s="90"/>
      <c r="YW1332" s="90"/>
      <c r="YX1332" s="90"/>
      <c r="YY1332" s="90"/>
      <c r="YZ1332" s="90"/>
      <c r="ZA1332" s="90"/>
      <c r="ZB1332" s="90"/>
      <c r="ZC1332" s="90"/>
      <c r="ZD1332" s="90"/>
      <c r="ZE1332" s="90"/>
      <c r="ZF1332" s="90"/>
      <c r="ZG1332" s="90"/>
      <c r="ZH1332" s="90"/>
      <c r="ZI1332" s="90"/>
      <c r="ZJ1332" s="90"/>
      <c r="ZK1332" s="90"/>
      <c r="ZL1332" s="90"/>
      <c r="ZM1332" s="90"/>
      <c r="ZN1332" s="90"/>
      <c r="ZO1332" s="90"/>
      <c r="ZP1332" s="90"/>
      <c r="ZQ1332" s="90"/>
      <c r="ZR1332" s="90"/>
      <c r="ZS1332" s="90"/>
      <c r="ZT1332" s="90"/>
      <c r="ZU1332" s="90"/>
      <c r="ZV1332" s="90"/>
      <c r="ZW1332" s="90"/>
      <c r="ZX1332" s="90"/>
      <c r="ZY1332" s="90"/>
      <c r="ZZ1332" s="90"/>
      <c r="AAA1332" s="90"/>
      <c r="AAB1332" s="90"/>
      <c r="AAC1332" s="90"/>
      <c r="AAD1332" s="90"/>
      <c r="AAE1332" s="90"/>
      <c r="AAF1332" s="90"/>
      <c r="AAG1332" s="90"/>
      <c r="AAH1332" s="90"/>
      <c r="AAI1332" s="90"/>
      <c r="AAJ1332" s="90"/>
      <c r="AAK1332" s="90"/>
      <c r="AAL1332" s="90"/>
      <c r="AAM1332" s="90"/>
      <c r="AAN1332" s="90"/>
      <c r="AAO1332" s="90"/>
      <c r="AAP1332" s="90"/>
      <c r="AAQ1332" s="90"/>
      <c r="AAR1332" s="90"/>
      <c r="AAS1332" s="90"/>
      <c r="AAT1332" s="90"/>
      <c r="AAU1332" s="90"/>
      <c r="AAV1332" s="90"/>
      <c r="AAW1332" s="90"/>
      <c r="AAX1332" s="90"/>
      <c r="AAY1332" s="90"/>
      <c r="AAZ1332" s="90"/>
      <c r="ABA1332" s="90"/>
      <c r="ABB1332" s="90"/>
      <c r="ABC1332" s="90"/>
      <c r="ABD1332" s="90"/>
      <c r="ABE1332" s="90"/>
      <c r="ABF1332" s="90"/>
      <c r="ABG1332" s="90"/>
      <c r="ABH1332" s="90"/>
      <c r="ABI1332" s="90"/>
      <c r="ABJ1332" s="90"/>
      <c r="ABK1332" s="90"/>
      <c r="ABL1332" s="90"/>
      <c r="ABM1332" s="90"/>
      <c r="ABN1332" s="90"/>
      <c r="ABO1332" s="90"/>
      <c r="ABP1332" s="90"/>
      <c r="ABQ1332" s="90"/>
      <c r="ABR1332" s="90"/>
      <c r="ABS1332" s="90"/>
      <c r="ABT1332" s="90"/>
      <c r="ABU1332" s="90"/>
      <c r="ABV1332" s="90"/>
      <c r="ABW1332" s="90"/>
      <c r="ABX1332" s="90"/>
      <c r="ABY1332" s="90"/>
      <c r="ABZ1332" s="90"/>
      <c r="ACA1332" s="90"/>
      <c r="ACB1332" s="90"/>
      <c r="ACC1332" s="90"/>
      <c r="ACD1332" s="90"/>
      <c r="ACE1332" s="90"/>
      <c r="ACF1332" s="90"/>
      <c r="ACG1332" s="90"/>
      <c r="ACH1332" s="90"/>
      <c r="ACI1332" s="90"/>
      <c r="ACJ1332" s="90"/>
      <c r="ACK1332" s="90"/>
      <c r="ACL1332" s="90"/>
      <c r="ACM1332" s="90"/>
      <c r="ACN1332" s="90"/>
      <c r="ACO1332" s="90"/>
      <c r="ACP1332" s="90"/>
      <c r="ACQ1332" s="90"/>
      <c r="ACR1332" s="90"/>
      <c r="ACS1332" s="90"/>
      <c r="ACT1332" s="90"/>
      <c r="ACU1332" s="90"/>
      <c r="ACV1332" s="90"/>
      <c r="ACW1332" s="90"/>
      <c r="ACX1332" s="90"/>
      <c r="ACY1332" s="90"/>
      <c r="ACZ1332" s="90"/>
      <c r="ADA1332" s="90"/>
      <c r="ADB1332" s="90"/>
      <c r="ADC1332" s="90"/>
      <c r="ADD1332" s="90"/>
      <c r="ADE1332" s="90"/>
      <c r="ADF1332" s="90"/>
      <c r="ADG1332" s="90"/>
      <c r="ADH1332" s="90"/>
      <c r="ADI1332" s="90"/>
      <c r="ADJ1332" s="90"/>
      <c r="ADK1332" s="90"/>
      <c r="ADL1332" s="90"/>
      <c r="ADM1332" s="90"/>
      <c r="ADN1332" s="90"/>
      <c r="ADO1332" s="90"/>
      <c r="ADP1332" s="90"/>
      <c r="ADQ1332" s="90"/>
      <c r="ADR1332" s="90"/>
      <c r="ADS1332" s="90"/>
      <c r="ADT1332" s="90"/>
      <c r="ADU1332" s="90"/>
      <c r="ADV1332" s="90"/>
      <c r="ADW1332" s="90"/>
      <c r="ADX1332" s="90"/>
      <c r="ADY1332" s="90"/>
      <c r="ADZ1332" s="90"/>
      <c r="AEA1332" s="90"/>
      <c r="AEB1332" s="90"/>
      <c r="AEC1332" s="90"/>
      <c r="AED1332" s="90"/>
      <c r="AEE1332" s="90"/>
      <c r="AEF1332" s="90"/>
      <c r="AEG1332" s="90"/>
      <c r="AEH1332" s="90"/>
      <c r="AEI1332" s="90"/>
      <c r="AEJ1332" s="90"/>
      <c r="AEK1332" s="90"/>
      <c r="AEL1332" s="90"/>
      <c r="AEM1332" s="90"/>
      <c r="AEN1332" s="90"/>
      <c r="AEO1332" s="90"/>
      <c r="AEP1332" s="90"/>
      <c r="AEQ1332" s="90"/>
      <c r="AER1332" s="90"/>
      <c r="AES1332" s="90"/>
      <c r="AET1332" s="90"/>
      <c r="AEU1332" s="90"/>
      <c r="AEV1332" s="90"/>
      <c r="AEW1332" s="90"/>
      <c r="AEX1332" s="90"/>
      <c r="AEY1332" s="90"/>
      <c r="AEZ1332" s="90"/>
      <c r="AFA1332" s="90"/>
      <c r="AFB1332" s="90"/>
      <c r="AFC1332" s="90"/>
      <c r="AFD1332" s="90"/>
      <c r="AFE1332" s="90"/>
      <c r="AFF1332" s="90"/>
      <c r="AFG1332" s="90"/>
      <c r="AFH1332" s="90"/>
      <c r="AFI1332" s="90"/>
      <c r="AFJ1332" s="90"/>
      <c r="AFK1332" s="90"/>
      <c r="AFL1332" s="90"/>
      <c r="AFM1332" s="90"/>
      <c r="AFN1332" s="90"/>
      <c r="AFO1332" s="90"/>
      <c r="AFP1332" s="90"/>
      <c r="AFQ1332" s="90"/>
      <c r="AFR1332" s="90"/>
      <c r="AFS1332" s="90"/>
      <c r="AFT1332" s="90"/>
      <c r="AFU1332" s="90"/>
      <c r="AFV1332" s="90"/>
      <c r="AFW1332" s="90"/>
      <c r="AFX1332" s="90"/>
      <c r="AFY1332" s="90"/>
      <c r="AFZ1332" s="90"/>
      <c r="AGA1332" s="90"/>
      <c r="AGB1332" s="90"/>
      <c r="AGC1332" s="90"/>
      <c r="AGD1332" s="90"/>
      <c r="AGE1332" s="90"/>
      <c r="AGF1332" s="90"/>
      <c r="AGG1332" s="90"/>
      <c r="AGH1332" s="90"/>
      <c r="AGI1332" s="90"/>
      <c r="AGJ1332" s="90"/>
      <c r="AGK1332" s="90"/>
      <c r="AGL1332" s="90"/>
      <c r="AGM1332" s="90"/>
      <c r="AGN1332" s="90"/>
      <c r="AGO1332" s="90"/>
      <c r="AGP1332" s="90"/>
      <c r="AGQ1332" s="90"/>
      <c r="AGR1332" s="90"/>
      <c r="AGS1332" s="90"/>
      <c r="AGT1332" s="90"/>
      <c r="AGU1332" s="90"/>
      <c r="AGV1332" s="90"/>
      <c r="AGW1332" s="90"/>
      <c r="AGX1332" s="90"/>
      <c r="AGY1332" s="90"/>
      <c r="AGZ1332" s="90"/>
      <c r="AHA1332" s="90"/>
      <c r="AHB1332" s="90"/>
      <c r="AHC1332" s="90"/>
      <c r="AHD1332" s="90"/>
      <c r="AHE1332" s="90"/>
      <c r="AHF1332" s="90"/>
      <c r="AHG1332" s="90"/>
      <c r="AHH1332" s="90"/>
      <c r="AHI1332" s="90"/>
      <c r="AHJ1332" s="90"/>
      <c r="AHK1332" s="90"/>
      <c r="AHL1332" s="90"/>
      <c r="AHM1332" s="90"/>
      <c r="AHN1332" s="90"/>
      <c r="AHO1332" s="90"/>
      <c r="AHP1332" s="90"/>
      <c r="AHQ1332" s="90"/>
      <c r="AHR1332" s="90"/>
      <c r="AHS1332" s="90"/>
      <c r="AHT1332" s="90"/>
      <c r="AHU1332" s="90"/>
      <c r="AHV1332" s="90"/>
      <c r="AHW1332" s="90"/>
      <c r="AHX1332" s="90"/>
      <c r="AHY1332" s="90"/>
      <c r="AHZ1332" s="90"/>
      <c r="AIA1332" s="90"/>
      <c r="AIB1332" s="90"/>
      <c r="AIC1332" s="90"/>
      <c r="AID1332" s="90"/>
      <c r="AIE1332" s="90"/>
      <c r="AIF1332" s="90"/>
      <c r="AIG1332" s="90"/>
      <c r="AIH1332" s="90"/>
      <c r="AII1332" s="90"/>
      <c r="AIJ1332" s="90"/>
      <c r="AIK1332" s="90"/>
      <c r="AIL1332" s="90"/>
      <c r="AIM1332" s="90"/>
      <c r="AIN1332" s="90"/>
      <c r="AIO1332" s="90"/>
      <c r="AIP1332" s="90"/>
      <c r="AIQ1332" s="90"/>
      <c r="AIR1332" s="90"/>
      <c r="AIS1332" s="90"/>
      <c r="AIT1332" s="90"/>
      <c r="AIU1332" s="90"/>
      <c r="AIV1332" s="90"/>
      <c r="AIW1332" s="90"/>
      <c r="AIX1332" s="90"/>
      <c r="AIY1332" s="90"/>
      <c r="AIZ1332" s="90"/>
      <c r="AJA1332" s="90"/>
      <c r="AJB1332" s="90"/>
      <c r="AJC1332" s="90"/>
      <c r="AJD1332" s="90"/>
      <c r="AJE1332" s="90"/>
      <c r="AJF1332" s="90"/>
      <c r="AJG1332" s="90"/>
      <c r="AJH1332" s="90"/>
      <c r="AJI1332" s="90"/>
      <c r="AJJ1332" s="90"/>
      <c r="AJK1332" s="90"/>
      <c r="AJL1332" s="90"/>
      <c r="AJM1332" s="90"/>
      <c r="AJN1332" s="90"/>
      <c r="AJO1332" s="90"/>
      <c r="AJP1332" s="90"/>
      <c r="AJQ1332" s="90"/>
      <c r="AJR1332" s="90"/>
      <c r="AJS1332" s="90"/>
      <c r="AJT1332" s="90"/>
      <c r="AJU1332" s="90"/>
      <c r="AJV1332" s="90"/>
      <c r="AJW1332" s="90"/>
      <c r="AJX1332" s="90"/>
      <c r="AJY1332" s="90"/>
      <c r="AJZ1332" s="90"/>
      <c r="AKA1332" s="90"/>
      <c r="AKB1332" s="90"/>
      <c r="AKC1332" s="90"/>
      <c r="AKD1332" s="90"/>
      <c r="AKE1332" s="90"/>
      <c r="AKF1332" s="90"/>
      <c r="AKG1332" s="90"/>
      <c r="AKH1332" s="90"/>
      <c r="AKI1332" s="90"/>
      <c r="AKJ1332" s="90"/>
      <c r="AKK1332" s="90"/>
      <c r="AKL1332" s="90"/>
      <c r="AKM1332" s="90"/>
      <c r="AKN1332" s="90"/>
      <c r="AKO1332" s="90"/>
      <c r="AKP1332" s="90"/>
      <c r="AKQ1332" s="90"/>
      <c r="AKR1332" s="90"/>
      <c r="AKS1332" s="90"/>
      <c r="AKT1332" s="90"/>
      <c r="AKU1332" s="90"/>
      <c r="AKV1332" s="90"/>
      <c r="AKW1332" s="90"/>
      <c r="AKX1332" s="90"/>
      <c r="AKY1332" s="90"/>
      <c r="AKZ1332" s="90"/>
      <c r="ALA1332" s="90"/>
      <c r="ALB1332" s="90"/>
      <c r="ALC1332" s="90"/>
      <c r="ALD1332" s="90"/>
      <c r="ALE1332" s="90"/>
      <c r="ALF1332" s="90"/>
      <c r="ALG1332" s="90"/>
      <c r="ALH1332" s="90"/>
      <c r="ALI1332" s="90"/>
      <c r="ALJ1332" s="90"/>
      <c r="ALK1332" s="90"/>
      <c r="ALL1332" s="90"/>
      <c r="ALM1332" s="90"/>
      <c r="ALN1332" s="90"/>
      <c r="ALO1332" s="90"/>
      <c r="ALP1332" s="90"/>
      <c r="ALQ1332" s="90"/>
      <c r="ALR1332" s="90"/>
      <c r="ALS1332" s="90"/>
      <c r="ALT1332" s="90"/>
      <c r="ALU1332" s="90"/>
      <c r="ALV1332" s="90"/>
      <c r="ALW1332" s="90"/>
      <c r="ALX1332" s="90"/>
      <c r="ALY1332" s="90"/>
      <c r="ALZ1332" s="90"/>
      <c r="AMA1332" s="90"/>
      <c r="AMB1332" s="90"/>
      <c r="AMC1332" s="90"/>
      <c r="AMD1332" s="90"/>
      <c r="AME1332" s="90"/>
      <c r="AMF1332" s="90"/>
      <c r="AMG1332" s="90"/>
      <c r="AMH1332" s="90"/>
      <c r="AMI1332" s="90"/>
      <c r="AMJ1332" s="90"/>
      <c r="AMK1332" s="90"/>
      <c r="AML1332" s="90"/>
      <c r="AMM1332" s="90"/>
      <c r="AMN1332" s="90"/>
      <c r="AMO1332" s="90"/>
      <c r="AMP1332" s="90"/>
      <c r="AMQ1332" s="90"/>
      <c r="AMR1332" s="90"/>
      <c r="AMS1332" s="90"/>
      <c r="AMT1332" s="90"/>
      <c r="AMU1332" s="90"/>
      <c r="AMV1332" s="90"/>
      <c r="AMW1332" s="90"/>
      <c r="AMX1332" s="90"/>
      <c r="AMY1332" s="90"/>
      <c r="AMZ1332" s="90"/>
      <c r="ANA1332" s="90"/>
      <c r="ANB1332" s="90"/>
      <c r="ANC1332" s="90"/>
      <c r="AND1332" s="90"/>
      <c r="ANE1332" s="90"/>
      <c r="ANF1332" s="90"/>
      <c r="ANG1332" s="90"/>
      <c r="ANH1332" s="90"/>
      <c r="ANI1332" s="90"/>
      <c r="ANJ1332" s="90"/>
      <c r="ANK1332" s="90"/>
      <c r="ANL1332" s="90"/>
      <c r="ANM1332" s="90"/>
      <c r="ANN1332" s="90"/>
      <c r="ANO1332" s="90"/>
      <c r="ANP1332" s="90"/>
      <c r="ANQ1332" s="90"/>
      <c r="ANR1332" s="90"/>
      <c r="ANS1332" s="90"/>
      <c r="ANT1332" s="90"/>
      <c r="ANU1332" s="90"/>
      <c r="ANV1332" s="90"/>
      <c r="ANW1332" s="90"/>
      <c r="ANX1332" s="90"/>
      <c r="ANY1332" s="90"/>
      <c r="ANZ1332" s="90"/>
      <c r="AOA1332" s="90"/>
      <c r="AOB1332" s="90"/>
      <c r="AOC1332" s="90"/>
      <c r="AOD1332" s="90"/>
      <c r="AOE1332" s="90"/>
      <c r="AOF1332" s="90"/>
      <c r="AOG1332" s="90"/>
      <c r="AOH1332" s="90"/>
      <c r="AOI1332" s="90"/>
      <c r="AOJ1332" s="90"/>
      <c r="AOK1332" s="90"/>
      <c r="AOL1332" s="90"/>
      <c r="AOM1332" s="90"/>
      <c r="AON1332" s="90"/>
      <c r="AOO1332" s="90"/>
      <c r="AOP1332" s="90"/>
      <c r="AOQ1332" s="90"/>
      <c r="AOR1332" s="90"/>
      <c r="AOS1332" s="90"/>
      <c r="AOT1332" s="90"/>
      <c r="AOU1332" s="90"/>
      <c r="AOV1332" s="90"/>
      <c r="AOW1332" s="90"/>
      <c r="AOX1332" s="90"/>
      <c r="AOY1332" s="90"/>
      <c r="AOZ1332" s="90"/>
      <c r="APA1332" s="90"/>
      <c r="APB1332" s="90"/>
      <c r="APC1332" s="90"/>
      <c r="APD1332" s="90"/>
      <c r="APE1332" s="90"/>
      <c r="APF1332" s="90"/>
      <c r="APG1332" s="90"/>
      <c r="APH1332" s="90"/>
      <c r="API1332" s="90"/>
      <c r="APJ1332" s="90"/>
      <c r="APK1332" s="90"/>
      <c r="APL1332" s="90"/>
      <c r="APM1332" s="90"/>
      <c r="APN1332" s="90"/>
      <c r="APO1332" s="90"/>
      <c r="APP1332" s="90"/>
      <c r="APQ1332" s="90"/>
      <c r="APR1332" s="90"/>
      <c r="APS1332" s="90"/>
      <c r="APT1332" s="90"/>
      <c r="APU1332" s="90"/>
      <c r="APV1332" s="90"/>
      <c r="APW1332" s="90"/>
      <c r="APX1332" s="90"/>
      <c r="APY1332" s="90"/>
      <c r="APZ1332" s="90"/>
      <c r="AQA1332" s="90"/>
      <c r="AQB1332" s="90"/>
      <c r="AQC1332" s="90"/>
      <c r="AQD1332" s="90"/>
      <c r="AQE1332" s="90"/>
      <c r="AQF1332" s="90"/>
      <c r="AQG1332" s="90"/>
      <c r="AQH1332" s="90"/>
      <c r="AQI1332" s="90"/>
      <c r="AQJ1332" s="90"/>
      <c r="AQK1332" s="90"/>
      <c r="AQL1332" s="90"/>
      <c r="AQM1332" s="90"/>
      <c r="AQN1332" s="90"/>
      <c r="AQO1332" s="90"/>
      <c r="AQP1332" s="90"/>
      <c r="AQQ1332" s="90"/>
      <c r="AQR1332" s="90"/>
      <c r="AQS1332" s="90"/>
      <c r="AQT1332" s="90"/>
      <c r="AQU1332" s="90"/>
      <c r="AQV1332" s="90"/>
      <c r="AQW1332" s="90"/>
      <c r="AQX1332" s="90"/>
      <c r="AQY1332" s="90"/>
      <c r="AQZ1332" s="90"/>
      <c r="ARA1332" s="90"/>
      <c r="ARB1332" s="90"/>
      <c r="ARC1332" s="90"/>
      <c r="ARD1332" s="90"/>
      <c r="ARE1332" s="90"/>
      <c r="ARF1332" s="90"/>
      <c r="ARG1332" s="90"/>
      <c r="ARH1332" s="90"/>
      <c r="ARI1332" s="90"/>
      <c r="ARJ1332" s="90"/>
      <c r="ARK1332" s="90"/>
      <c r="ARL1332" s="90"/>
      <c r="ARM1332" s="90"/>
      <c r="ARN1332" s="90"/>
      <c r="ARO1332" s="90"/>
      <c r="ARP1332" s="90"/>
      <c r="ARQ1332" s="90"/>
      <c r="ARR1332" s="90"/>
      <c r="ARS1332" s="90"/>
      <c r="ART1332" s="90"/>
      <c r="ARU1332" s="90"/>
      <c r="ARV1332" s="90"/>
      <c r="ARW1332" s="90"/>
      <c r="ARX1332" s="90"/>
      <c r="ARY1332" s="90"/>
      <c r="ARZ1332" s="90"/>
      <c r="ASA1332" s="90"/>
      <c r="ASB1332" s="90"/>
      <c r="ASC1332" s="90"/>
      <c r="ASD1332" s="90"/>
      <c r="ASE1332" s="90"/>
      <c r="ASF1332" s="90"/>
      <c r="ASG1332" s="90"/>
      <c r="ASH1332" s="90"/>
      <c r="ASI1332" s="90"/>
      <c r="ASJ1332" s="90"/>
      <c r="ASK1332" s="90"/>
      <c r="ASL1332" s="90"/>
      <c r="ASM1332" s="90"/>
      <c r="ASN1332" s="90"/>
      <c r="ASO1332" s="90"/>
      <c r="ASP1332" s="90"/>
      <c r="ASQ1332" s="90"/>
      <c r="ASR1332" s="90"/>
      <c r="ASS1332" s="90"/>
      <c r="AST1332" s="90"/>
      <c r="ASU1332" s="90"/>
      <c r="ASV1332" s="90"/>
      <c r="ASW1332" s="90"/>
      <c r="ASX1332" s="90"/>
      <c r="ASY1332" s="90"/>
      <c r="ASZ1332" s="90"/>
      <c r="ATA1332" s="90"/>
      <c r="ATB1332" s="90"/>
      <c r="ATC1332" s="90"/>
      <c r="ATD1332" s="90"/>
      <c r="ATE1332" s="90"/>
      <c r="ATF1332" s="90"/>
      <c r="ATG1332" s="90"/>
      <c r="ATH1332" s="90"/>
      <c r="ATI1332" s="90"/>
      <c r="ATJ1332" s="90"/>
      <c r="ATK1332" s="90"/>
      <c r="ATL1332" s="90"/>
      <c r="ATM1332" s="90"/>
      <c r="ATN1332" s="90"/>
      <c r="ATO1332" s="90"/>
      <c r="ATP1332" s="90"/>
      <c r="ATQ1332" s="90"/>
      <c r="ATR1332" s="90"/>
      <c r="ATS1332" s="90"/>
      <c r="ATT1332" s="90"/>
      <c r="ATU1332" s="90"/>
      <c r="ATV1332" s="90"/>
      <c r="ATW1332" s="90"/>
      <c r="ATX1332" s="90"/>
      <c r="ATY1332" s="90"/>
      <c r="ATZ1332" s="90"/>
      <c r="AUA1332" s="90"/>
      <c r="AUB1332" s="90"/>
      <c r="AUC1332" s="90"/>
      <c r="AUD1332" s="90"/>
      <c r="AUE1332" s="90"/>
      <c r="AUF1332" s="90"/>
      <c r="AUG1332" s="90"/>
      <c r="AUH1332" s="90"/>
      <c r="AUI1332" s="90"/>
      <c r="AUJ1332" s="90"/>
      <c r="AUK1332" s="90"/>
      <c r="AUL1332" s="90"/>
      <c r="AUM1332" s="90"/>
      <c r="AUN1332" s="90"/>
      <c r="AUO1332" s="90"/>
      <c r="AUP1332" s="90"/>
      <c r="AUQ1332" s="90"/>
      <c r="AUR1332" s="90"/>
      <c r="AUS1332" s="90"/>
      <c r="AUT1332" s="90"/>
      <c r="AUU1332" s="90"/>
      <c r="AUV1332" s="90"/>
      <c r="AUW1332" s="90"/>
      <c r="AUX1332" s="90"/>
      <c r="AUY1332" s="90"/>
      <c r="AUZ1332" s="90"/>
      <c r="AVA1332" s="90"/>
      <c r="AVB1332" s="90"/>
      <c r="AVC1332" s="90"/>
      <c r="AVD1332" s="90"/>
      <c r="AVE1332" s="90"/>
      <c r="AVF1332" s="90"/>
      <c r="AVG1332" s="90"/>
      <c r="AVH1332" s="90"/>
      <c r="AVI1332" s="90"/>
      <c r="AVJ1332" s="90"/>
      <c r="AVK1332" s="90"/>
      <c r="AVL1332" s="90"/>
      <c r="AVM1332" s="90"/>
      <c r="AVN1332" s="90"/>
      <c r="AVO1332" s="90"/>
      <c r="AVP1332" s="90"/>
      <c r="AVQ1332" s="90"/>
      <c r="AVR1332" s="90"/>
      <c r="AVS1332" s="90"/>
      <c r="AVT1332" s="90"/>
      <c r="AVU1332" s="90"/>
      <c r="AVV1332" s="90"/>
      <c r="AVW1332" s="90"/>
      <c r="AVX1332" s="90"/>
      <c r="AVY1332" s="90"/>
      <c r="AVZ1332" s="90"/>
      <c r="AWA1332" s="90"/>
      <c r="AWB1332" s="90"/>
      <c r="AWC1332" s="90"/>
      <c r="AWD1332" s="90"/>
      <c r="AWE1332" s="90"/>
      <c r="AWF1332" s="90"/>
      <c r="AWG1332" s="90"/>
      <c r="AWH1332" s="90"/>
      <c r="AWI1332" s="90"/>
      <c r="AWJ1332" s="90"/>
      <c r="AWK1332" s="90"/>
      <c r="AWL1332" s="90"/>
      <c r="AWM1332" s="90"/>
      <c r="AWN1332" s="90"/>
      <c r="AWO1332" s="90"/>
      <c r="AWP1332" s="90"/>
      <c r="AWQ1332" s="90"/>
      <c r="AWR1332" s="90"/>
      <c r="AWS1332" s="90"/>
      <c r="AWT1332" s="90"/>
      <c r="AWU1332" s="90"/>
      <c r="AWV1332" s="90"/>
      <c r="AWW1332" s="90"/>
      <c r="AWX1332" s="90"/>
      <c r="AWY1332" s="90"/>
      <c r="AWZ1332" s="90"/>
      <c r="AXA1332" s="90"/>
      <c r="AXB1332" s="90"/>
      <c r="AXC1332" s="90"/>
      <c r="AXD1332" s="90"/>
      <c r="AXE1332" s="90"/>
      <c r="AXF1332" s="90"/>
      <c r="AXG1332" s="90"/>
      <c r="AXH1332" s="90"/>
      <c r="AXI1332" s="90"/>
      <c r="AXJ1332" s="90"/>
      <c r="AXK1332" s="90"/>
      <c r="AXL1332" s="90"/>
      <c r="AXM1332" s="90"/>
      <c r="AXN1332" s="90"/>
      <c r="AXO1332" s="90"/>
      <c r="AXP1332" s="90"/>
      <c r="AXQ1332" s="90"/>
      <c r="AXR1332" s="90"/>
      <c r="AXS1332" s="90"/>
      <c r="AXT1332" s="90"/>
      <c r="AXU1332" s="90"/>
      <c r="AXV1332" s="90"/>
      <c r="AXW1332" s="90"/>
      <c r="AXX1332" s="90"/>
      <c r="AXY1332" s="90"/>
      <c r="AXZ1332" s="90"/>
      <c r="AYA1332" s="90"/>
      <c r="AYB1332" s="90"/>
      <c r="AYC1332" s="90"/>
      <c r="AYD1332" s="90"/>
      <c r="AYE1332" s="90"/>
      <c r="AYF1332" s="90"/>
      <c r="AYG1332" s="90"/>
      <c r="AYH1332" s="90"/>
      <c r="AYI1332" s="90"/>
      <c r="AYJ1332" s="90"/>
      <c r="AYK1332" s="90"/>
      <c r="AYL1332" s="90"/>
      <c r="AYM1332" s="90"/>
      <c r="AYN1332" s="90"/>
      <c r="AYO1332" s="90"/>
      <c r="AYP1332" s="90"/>
      <c r="AYQ1332" s="90"/>
      <c r="AYR1332" s="90"/>
      <c r="AYS1332" s="90"/>
      <c r="AYT1332" s="90"/>
      <c r="AYU1332" s="90"/>
      <c r="AYV1332" s="90"/>
      <c r="AYW1332" s="90"/>
      <c r="AYX1332" s="90"/>
      <c r="AYY1332" s="90"/>
      <c r="AYZ1332" s="90"/>
      <c r="AZA1332" s="90"/>
      <c r="AZB1332" s="90"/>
      <c r="AZC1332" s="90"/>
      <c r="AZD1332" s="90"/>
      <c r="AZE1332" s="90"/>
      <c r="AZF1332" s="90"/>
      <c r="AZG1332" s="90"/>
      <c r="AZH1332" s="90"/>
      <c r="AZI1332" s="90"/>
      <c r="AZJ1332" s="90"/>
      <c r="AZK1332" s="90"/>
      <c r="AZL1332" s="90"/>
      <c r="AZM1332" s="90"/>
      <c r="AZN1332" s="90"/>
      <c r="AZO1332" s="90"/>
      <c r="AZP1332" s="90"/>
      <c r="AZQ1332" s="90"/>
      <c r="AZR1332" s="90"/>
      <c r="AZS1332" s="90"/>
      <c r="AZT1332" s="90"/>
      <c r="AZU1332" s="90"/>
      <c r="AZV1332" s="90"/>
      <c r="AZW1332" s="90"/>
      <c r="AZX1332" s="90"/>
      <c r="AZY1332" s="90"/>
      <c r="AZZ1332" s="90"/>
      <c r="BAA1332" s="90"/>
      <c r="BAB1332" s="90"/>
      <c r="BAC1332" s="90"/>
      <c r="BAD1332" s="90"/>
      <c r="BAE1332" s="90"/>
      <c r="BAF1332" s="90"/>
      <c r="BAG1332" s="90"/>
      <c r="BAH1332" s="90"/>
      <c r="BAI1332" s="90"/>
      <c r="BAJ1332" s="90"/>
      <c r="BAK1332" s="90"/>
      <c r="BAL1332" s="90"/>
      <c r="BAM1332" s="90"/>
      <c r="BAN1332" s="90"/>
      <c r="BAO1332" s="90"/>
      <c r="BAP1332" s="90"/>
      <c r="BAQ1332" s="90"/>
      <c r="BAR1332" s="90"/>
      <c r="BAS1332" s="90"/>
      <c r="BAT1332" s="90"/>
      <c r="BAU1332" s="90"/>
      <c r="BAV1332" s="90"/>
      <c r="BAW1332" s="90"/>
      <c r="BAX1332" s="90"/>
      <c r="BAY1332" s="90"/>
      <c r="BAZ1332" s="90"/>
      <c r="BBA1332" s="90"/>
      <c r="BBB1332" s="90"/>
      <c r="BBC1332" s="90"/>
      <c r="BBD1332" s="90"/>
      <c r="BBE1332" s="90"/>
      <c r="BBF1332" s="90"/>
      <c r="BBG1332" s="90"/>
      <c r="BBH1332" s="90"/>
      <c r="BBI1332" s="90"/>
      <c r="BBJ1332" s="90"/>
      <c r="BBK1332" s="90"/>
      <c r="BBL1332" s="90"/>
      <c r="BBM1332" s="90"/>
      <c r="BBN1332" s="90"/>
      <c r="BBO1332" s="90"/>
      <c r="BBP1332" s="90"/>
      <c r="BBQ1332" s="90"/>
      <c r="BBR1332" s="90"/>
      <c r="BBS1332" s="90"/>
      <c r="BBT1332" s="90"/>
      <c r="BBU1332" s="90"/>
      <c r="BBV1332" s="90"/>
      <c r="BBW1332" s="90"/>
      <c r="BBX1332" s="90"/>
      <c r="BBY1332" s="90"/>
      <c r="BBZ1332" s="90"/>
      <c r="BCA1332" s="90"/>
      <c r="BCB1332" s="90"/>
      <c r="BCC1332" s="90"/>
      <c r="BCD1332" s="90"/>
      <c r="BCE1332" s="90"/>
      <c r="BCF1332" s="90"/>
      <c r="BCG1332" s="90"/>
      <c r="BCH1332" s="90"/>
      <c r="BCI1332" s="90"/>
      <c r="BCJ1332" s="90"/>
      <c r="BCK1332" s="90"/>
      <c r="BCL1332" s="90"/>
      <c r="BCM1332" s="90"/>
      <c r="BCN1332" s="90"/>
      <c r="BCO1332" s="90"/>
      <c r="BCP1332" s="90"/>
      <c r="BCQ1332" s="90"/>
      <c r="BCR1332" s="90"/>
      <c r="BCS1332" s="90"/>
      <c r="BCT1332" s="90"/>
      <c r="BCU1332" s="90"/>
      <c r="BCV1332" s="90"/>
      <c r="BCW1332" s="90"/>
      <c r="BCX1332" s="90"/>
      <c r="BCY1332" s="90"/>
      <c r="BCZ1332" s="90"/>
      <c r="BDA1332" s="90"/>
      <c r="BDB1332" s="90"/>
      <c r="BDC1332" s="90"/>
      <c r="BDD1332" s="90"/>
      <c r="BDE1332" s="90"/>
      <c r="BDF1332" s="90"/>
      <c r="BDG1332" s="90"/>
      <c r="BDH1332" s="90"/>
      <c r="BDI1332" s="90"/>
      <c r="BDJ1332" s="90"/>
      <c r="BDK1332" s="90"/>
      <c r="BDL1332" s="90"/>
      <c r="BDM1332" s="90"/>
      <c r="BDN1332" s="90"/>
      <c r="BDO1332" s="90"/>
      <c r="BDP1332" s="90"/>
      <c r="BDQ1332" s="90"/>
      <c r="BDR1332" s="90"/>
      <c r="BDS1332" s="90"/>
      <c r="BDT1332" s="90"/>
      <c r="BDU1332" s="90"/>
      <c r="BDV1332" s="90"/>
      <c r="BDW1332" s="90"/>
      <c r="BDX1332" s="90"/>
      <c r="BDY1332" s="90"/>
      <c r="BDZ1332" s="90"/>
      <c r="BEA1332" s="90"/>
      <c r="BEB1332" s="90"/>
      <c r="BEC1332" s="90"/>
      <c r="BED1332" s="90"/>
      <c r="BEE1332" s="90"/>
      <c r="BEF1332" s="90"/>
      <c r="BEG1332" s="90"/>
      <c r="BEH1332" s="90"/>
      <c r="BEI1332" s="90"/>
      <c r="BEJ1332" s="90"/>
      <c r="BEK1332" s="90"/>
      <c r="BEL1332" s="90"/>
      <c r="BEM1332" s="90"/>
      <c r="BEN1332" s="90"/>
      <c r="BEO1332" s="90"/>
      <c r="BEP1332" s="90"/>
      <c r="BEQ1332" s="90"/>
      <c r="BER1332" s="90"/>
      <c r="BES1332" s="90"/>
      <c r="BET1332" s="90"/>
      <c r="BEU1332" s="90"/>
      <c r="BEV1332" s="90"/>
      <c r="BEW1332" s="90"/>
      <c r="BEX1332" s="90"/>
      <c r="BEY1332" s="90"/>
      <c r="BEZ1332" s="90"/>
      <c r="BFA1332" s="90"/>
      <c r="BFB1332" s="90"/>
      <c r="BFC1332" s="90"/>
      <c r="BFD1332" s="90"/>
      <c r="BFE1332" s="90"/>
      <c r="BFF1332" s="90"/>
      <c r="BFG1332" s="90"/>
      <c r="BFH1332" s="90"/>
      <c r="BFI1332" s="90"/>
      <c r="BFJ1332" s="90"/>
      <c r="BFK1332" s="90"/>
      <c r="BFL1332" s="90"/>
      <c r="BFM1332" s="90"/>
      <c r="BFN1332" s="90"/>
      <c r="BFO1332" s="90"/>
      <c r="BFP1332" s="90"/>
      <c r="BFQ1332" s="90"/>
      <c r="BFR1332" s="90"/>
      <c r="BFS1332" s="90"/>
      <c r="BFT1332" s="90"/>
      <c r="BFU1332" s="90"/>
      <c r="BFV1332" s="90"/>
      <c r="BFW1332" s="90"/>
      <c r="BFX1332" s="90"/>
      <c r="BFY1332" s="90"/>
      <c r="BFZ1332" s="90"/>
      <c r="BGA1332" s="90"/>
      <c r="BGB1332" s="90"/>
      <c r="BGC1332" s="90"/>
      <c r="BGD1332" s="90"/>
      <c r="BGE1332" s="90"/>
      <c r="BGF1332" s="90"/>
      <c r="BGG1332" s="90"/>
      <c r="BGH1332" s="90"/>
      <c r="BGI1332" s="90"/>
      <c r="BGJ1332" s="90"/>
      <c r="BGK1332" s="90"/>
      <c r="BGL1332" s="90"/>
      <c r="BGM1332" s="90"/>
      <c r="BGN1332" s="90"/>
      <c r="BGO1332" s="90"/>
      <c r="BGP1332" s="90"/>
      <c r="BGQ1332" s="90"/>
      <c r="BGR1332" s="90"/>
      <c r="BGS1332" s="90"/>
      <c r="BGT1332" s="90"/>
      <c r="BGU1332" s="90"/>
      <c r="BGV1332" s="90"/>
      <c r="BGW1332" s="90"/>
      <c r="BGX1332" s="90"/>
      <c r="BGY1332" s="90"/>
      <c r="BGZ1332" s="90"/>
      <c r="BHA1332" s="90"/>
      <c r="BHB1332" s="90"/>
      <c r="BHC1332" s="90"/>
      <c r="BHD1332" s="90"/>
      <c r="BHE1332" s="90"/>
      <c r="BHF1332" s="90"/>
      <c r="BHG1332" s="90"/>
      <c r="BHH1332" s="90"/>
      <c r="BHI1332" s="90"/>
      <c r="BHJ1332" s="90"/>
      <c r="BHK1332" s="90"/>
      <c r="BHL1332" s="90"/>
      <c r="BHM1332" s="90"/>
      <c r="BHN1332" s="90"/>
      <c r="BHO1332" s="90"/>
      <c r="BHP1332" s="90"/>
      <c r="BHQ1332" s="90"/>
      <c r="BHR1332" s="90"/>
      <c r="BHS1332" s="90"/>
      <c r="BHT1332" s="90"/>
      <c r="BHU1332" s="90"/>
      <c r="BHV1332" s="90"/>
      <c r="BHW1332" s="90"/>
      <c r="BHX1332" s="90"/>
      <c r="BHY1332" s="90"/>
      <c r="BHZ1332" s="90"/>
      <c r="BIA1332" s="90"/>
      <c r="BIB1332" s="90"/>
      <c r="BIC1332" s="90"/>
      <c r="BID1332" s="90"/>
      <c r="BIE1332" s="90"/>
      <c r="BIF1332" s="90"/>
      <c r="BIG1332" s="90"/>
      <c r="BIH1332" s="90"/>
      <c r="BII1332" s="90"/>
      <c r="BIJ1332" s="90"/>
      <c r="BIK1332" s="90"/>
      <c r="BIL1332" s="90"/>
      <c r="BIM1332" s="90"/>
      <c r="BIN1332" s="90"/>
      <c r="BIO1332" s="90"/>
      <c r="BIP1332" s="90"/>
      <c r="BIQ1332" s="90"/>
      <c r="BIR1332" s="90"/>
      <c r="BIS1332" s="90"/>
      <c r="BIT1332" s="90"/>
      <c r="BIU1332" s="90"/>
      <c r="BIV1332" s="90"/>
      <c r="BIW1332" s="90"/>
      <c r="BIX1332" s="90"/>
      <c r="BIY1332" s="90"/>
      <c r="BIZ1332" s="90"/>
      <c r="BJA1332" s="90"/>
      <c r="BJB1332" s="90"/>
      <c r="BJC1332" s="90"/>
      <c r="BJD1332" s="90"/>
      <c r="BJE1332" s="90"/>
      <c r="BJF1332" s="90"/>
      <c r="BJG1332" s="90"/>
      <c r="BJH1332" s="90"/>
      <c r="BJI1332" s="90"/>
      <c r="BJJ1332" s="90"/>
      <c r="BJK1332" s="90"/>
      <c r="BJL1332" s="90"/>
      <c r="BJM1332" s="90"/>
      <c r="BJN1332" s="90"/>
      <c r="BJO1332" s="90"/>
      <c r="BJP1332" s="90"/>
      <c r="BJQ1332" s="90"/>
      <c r="BJR1332" s="90"/>
      <c r="BJS1332" s="90"/>
      <c r="BJT1332" s="90"/>
      <c r="BJU1332" s="90"/>
      <c r="BJV1332" s="90"/>
      <c r="BJW1332" s="90"/>
      <c r="BJX1332" s="90"/>
      <c r="BJY1332" s="90"/>
      <c r="BJZ1332" s="90"/>
      <c r="BKA1332" s="90"/>
      <c r="BKB1332" s="90"/>
      <c r="BKC1332" s="90"/>
      <c r="BKD1332" s="90"/>
      <c r="BKE1332" s="90"/>
      <c r="BKF1332" s="90"/>
      <c r="BKG1332" s="90"/>
      <c r="BKH1332" s="90"/>
      <c r="BKI1332" s="90"/>
      <c r="BKJ1332" s="90"/>
      <c r="BKK1332" s="90"/>
      <c r="BKL1332" s="90"/>
      <c r="BKM1332" s="90"/>
      <c r="BKN1332" s="90"/>
      <c r="BKO1332" s="90"/>
      <c r="BKP1332" s="90"/>
      <c r="BKQ1332" s="90"/>
      <c r="BKR1332" s="90"/>
      <c r="BKS1332" s="90"/>
      <c r="BKT1332" s="90"/>
      <c r="BKU1332" s="90"/>
      <c r="BKV1332" s="90"/>
      <c r="BKW1332" s="90"/>
      <c r="BKX1332" s="90"/>
      <c r="BKY1332" s="90"/>
      <c r="BKZ1332" s="90"/>
      <c r="BLA1332" s="90"/>
      <c r="BLB1332" s="90"/>
      <c r="BLC1332" s="90"/>
      <c r="BLD1332" s="90"/>
      <c r="BLE1332" s="90"/>
      <c r="BLF1332" s="90"/>
      <c r="BLG1332" s="90"/>
      <c r="BLH1332" s="90"/>
      <c r="BLI1332" s="90"/>
      <c r="BLJ1332" s="90"/>
      <c r="BLK1332" s="90"/>
      <c r="BLL1332" s="90"/>
      <c r="BLM1332" s="90"/>
      <c r="BLN1332" s="90"/>
      <c r="BLO1332" s="90"/>
      <c r="BLP1332" s="90"/>
      <c r="BLQ1332" s="90"/>
      <c r="BLR1332" s="90"/>
      <c r="BLS1332" s="90"/>
      <c r="BLT1332" s="90"/>
      <c r="BLU1332" s="90"/>
      <c r="BLV1332" s="90"/>
      <c r="BLW1332" s="90"/>
      <c r="BLX1332" s="90"/>
      <c r="BLY1332" s="90"/>
      <c r="BLZ1332" s="90"/>
      <c r="BMA1332" s="90"/>
      <c r="BMB1332" s="90"/>
      <c r="BMC1332" s="90"/>
      <c r="BMD1332" s="90"/>
      <c r="BME1332" s="90"/>
      <c r="BMF1332" s="90"/>
      <c r="BMG1332" s="90"/>
      <c r="BMH1332" s="90"/>
      <c r="BMI1332" s="90"/>
      <c r="BMJ1332" s="90"/>
      <c r="BMK1332" s="90"/>
      <c r="BML1332" s="90"/>
      <c r="BMM1332" s="90"/>
      <c r="BMN1332" s="90"/>
      <c r="BMO1332" s="90"/>
      <c r="BMP1332" s="90"/>
      <c r="BMQ1332" s="90"/>
      <c r="BMR1332" s="90"/>
      <c r="BMS1332" s="90"/>
      <c r="BMT1332" s="90"/>
      <c r="BMU1332" s="90"/>
      <c r="BMV1332" s="90"/>
      <c r="BMW1332" s="90"/>
      <c r="BMX1332" s="90"/>
      <c r="BMY1332" s="90"/>
      <c r="BMZ1332" s="90"/>
      <c r="BNA1332" s="90"/>
      <c r="BNB1332" s="90"/>
      <c r="BNC1332" s="90"/>
      <c r="BND1332" s="90"/>
      <c r="BNE1332" s="90"/>
      <c r="BNF1332" s="90"/>
      <c r="BNG1332" s="90"/>
      <c r="BNH1332" s="90"/>
      <c r="BNI1332" s="90"/>
      <c r="BNJ1332" s="90"/>
      <c r="BNK1332" s="90"/>
      <c r="BNL1332" s="90"/>
      <c r="BNM1332" s="90"/>
      <c r="BNN1332" s="90"/>
      <c r="BNO1332" s="90"/>
      <c r="BNP1332" s="90"/>
      <c r="BNQ1332" s="90"/>
      <c r="BNR1332" s="90"/>
      <c r="BNS1332" s="90"/>
      <c r="BNT1332" s="90"/>
      <c r="BNU1332" s="90"/>
      <c r="BNV1332" s="90"/>
      <c r="BNW1332" s="90"/>
      <c r="BNX1332" s="90"/>
      <c r="BNY1332" s="90"/>
      <c r="BNZ1332" s="90"/>
      <c r="BOA1332" s="90"/>
      <c r="BOB1332" s="90"/>
      <c r="BOC1332" s="90"/>
      <c r="BOD1332" s="90"/>
      <c r="BOE1332" s="90"/>
      <c r="BOF1332" s="90"/>
      <c r="BOG1332" s="90"/>
      <c r="BOH1332" s="90"/>
      <c r="BOI1332" s="90"/>
      <c r="BOJ1332" s="90"/>
      <c r="BOK1332" s="90"/>
      <c r="BOL1332" s="90"/>
      <c r="BOM1332" s="90"/>
      <c r="BON1332" s="90"/>
      <c r="BOO1332" s="90"/>
      <c r="BOP1332" s="90"/>
      <c r="BOQ1332" s="90"/>
      <c r="BOR1332" s="90"/>
      <c r="BOS1332" s="90"/>
      <c r="BOT1332" s="90"/>
      <c r="BOU1332" s="90"/>
      <c r="BOV1332" s="90"/>
      <c r="BOW1332" s="90"/>
      <c r="BOX1332" s="90"/>
      <c r="BOY1332" s="90"/>
      <c r="BOZ1332" s="90"/>
      <c r="BPA1332" s="90"/>
      <c r="BPB1332" s="90"/>
      <c r="BPC1332" s="90"/>
      <c r="BPD1332" s="90"/>
      <c r="BPE1332" s="90"/>
      <c r="BPF1332" s="90"/>
      <c r="BPG1332" s="90"/>
      <c r="BPH1332" s="90"/>
      <c r="BPI1332" s="90"/>
      <c r="BPJ1332" s="90"/>
      <c r="BPK1332" s="90"/>
      <c r="BPL1332" s="90"/>
      <c r="BPM1332" s="90"/>
      <c r="BPN1332" s="90"/>
      <c r="BPO1332" s="90"/>
      <c r="BPP1332" s="90"/>
      <c r="BPQ1332" s="90"/>
      <c r="BPR1332" s="90"/>
      <c r="BPS1332" s="90"/>
      <c r="BPT1332" s="90"/>
      <c r="BPU1332" s="90"/>
      <c r="BPV1332" s="90"/>
      <c r="BPW1332" s="90"/>
      <c r="BPX1332" s="90"/>
      <c r="BPY1332" s="90"/>
      <c r="BPZ1332" s="90"/>
      <c r="BQA1332" s="90"/>
      <c r="BQB1332" s="90"/>
      <c r="BQC1332" s="90"/>
      <c r="BQD1332" s="90"/>
      <c r="BQE1332" s="90"/>
      <c r="BQF1332" s="90"/>
      <c r="BQG1332" s="90"/>
      <c r="BQH1332" s="90"/>
      <c r="BQI1332" s="90"/>
      <c r="BQJ1332" s="90"/>
      <c r="BQK1332" s="90"/>
      <c r="BQL1332" s="90"/>
      <c r="BQM1332" s="90"/>
      <c r="BQN1332" s="90"/>
      <c r="BQO1332" s="90"/>
      <c r="BQP1332" s="90"/>
      <c r="BQQ1332" s="90"/>
      <c r="BQR1332" s="90"/>
      <c r="BQS1332" s="90"/>
      <c r="BQT1332" s="90"/>
      <c r="BQU1332" s="90"/>
      <c r="BQV1332" s="90"/>
      <c r="BQW1332" s="90"/>
      <c r="BQX1332" s="90"/>
      <c r="BQY1332" s="90"/>
      <c r="BQZ1332" s="90"/>
      <c r="BRA1332" s="90"/>
      <c r="BRB1332" s="90"/>
      <c r="BRC1332" s="90"/>
      <c r="BRD1332" s="90"/>
      <c r="BRE1332" s="90"/>
      <c r="BRF1332" s="90"/>
      <c r="BRG1332" s="90"/>
      <c r="BRH1332" s="90"/>
      <c r="BRI1332" s="90"/>
      <c r="BRJ1332" s="90"/>
      <c r="BRK1332" s="90"/>
      <c r="BRL1332" s="90"/>
      <c r="BRM1332" s="90"/>
      <c r="BRN1332" s="90"/>
      <c r="BRO1332" s="90"/>
      <c r="BRP1332" s="90"/>
      <c r="BRQ1332" s="90"/>
      <c r="BRR1332" s="90"/>
      <c r="BRS1332" s="90"/>
      <c r="BRT1332" s="90"/>
      <c r="BRU1332" s="90"/>
      <c r="BRV1332" s="90"/>
      <c r="BRW1332" s="90"/>
      <c r="BRX1332" s="90"/>
      <c r="BRY1332" s="90"/>
      <c r="BRZ1332" s="90"/>
      <c r="BSA1332" s="90"/>
      <c r="BSB1332" s="90"/>
      <c r="BSC1332" s="90"/>
      <c r="BSD1332" s="90"/>
      <c r="BSE1332" s="90"/>
      <c r="BSF1332" s="90"/>
      <c r="BSG1332" s="90"/>
      <c r="BSH1332" s="90"/>
      <c r="BSI1332" s="90"/>
      <c r="BSJ1332" s="90"/>
      <c r="BSK1332" s="90"/>
      <c r="BSL1332" s="90"/>
      <c r="BSM1332" s="90"/>
      <c r="BSN1332" s="90"/>
      <c r="BSO1332" s="90"/>
      <c r="BSP1332" s="90"/>
      <c r="BSQ1332" s="90"/>
      <c r="BSR1332" s="90"/>
      <c r="BSS1332" s="90"/>
      <c r="BST1332" s="90"/>
      <c r="BSU1332" s="90"/>
      <c r="BSV1332" s="90"/>
      <c r="BSW1332" s="90"/>
      <c r="BSX1332" s="90"/>
      <c r="BSY1332" s="90"/>
      <c r="BSZ1332" s="90"/>
      <c r="BTA1332" s="90"/>
      <c r="BTB1332" s="90"/>
      <c r="BTC1332" s="90"/>
      <c r="BTD1332" s="90"/>
      <c r="BTE1332" s="90"/>
      <c r="BTF1332" s="90"/>
      <c r="BTG1332" s="90"/>
      <c r="BTH1332" s="90"/>
      <c r="BTI1332" s="90"/>
      <c r="BTJ1332" s="90"/>
      <c r="BTK1332" s="90"/>
      <c r="BTL1332" s="90"/>
      <c r="BTM1332" s="90"/>
      <c r="BTN1332" s="90"/>
      <c r="BTO1332" s="90"/>
      <c r="BTP1332" s="90"/>
      <c r="BTQ1332" s="90"/>
      <c r="BTR1332" s="90"/>
      <c r="BTS1332" s="90"/>
      <c r="BTT1332" s="90"/>
      <c r="BTU1332" s="90"/>
      <c r="BTV1332" s="90"/>
      <c r="BTW1332" s="90"/>
      <c r="BTX1332" s="90"/>
      <c r="BTY1332" s="90"/>
      <c r="BTZ1332" s="90"/>
      <c r="BUA1332" s="90"/>
      <c r="BUB1332" s="90"/>
      <c r="BUC1332" s="90"/>
      <c r="BUD1332" s="90"/>
      <c r="BUE1332" s="90"/>
      <c r="BUF1332" s="90"/>
      <c r="BUG1332" s="90"/>
      <c r="BUH1332" s="90"/>
      <c r="BUI1332" s="90"/>
      <c r="BUJ1332" s="90"/>
      <c r="BUK1332" s="90"/>
      <c r="BUL1332" s="90"/>
      <c r="BUM1332" s="90"/>
      <c r="BUN1332" s="90"/>
      <c r="BUO1332" s="90"/>
      <c r="BUP1332" s="90"/>
      <c r="BUQ1332" s="90"/>
      <c r="BUR1332" s="90"/>
      <c r="BUS1332" s="90"/>
      <c r="BUT1332" s="90"/>
      <c r="BUU1332" s="90"/>
      <c r="BUV1332" s="90"/>
      <c r="BUW1332" s="90"/>
      <c r="BUX1332" s="90"/>
      <c r="BUY1332" s="90"/>
      <c r="BUZ1332" s="90"/>
      <c r="BVA1332" s="90"/>
      <c r="BVB1332" s="90"/>
      <c r="BVC1332" s="90"/>
      <c r="BVD1332" s="90"/>
      <c r="BVE1332" s="90"/>
      <c r="BVF1332" s="90"/>
      <c r="BVG1332" s="90"/>
      <c r="BVH1332" s="90"/>
      <c r="BVI1332" s="90"/>
      <c r="BVJ1332" s="90"/>
      <c r="BVK1332" s="90"/>
      <c r="BVL1332" s="90"/>
      <c r="BVM1332" s="90"/>
      <c r="BVN1332" s="90"/>
      <c r="BVO1332" s="90"/>
      <c r="BVP1332" s="90"/>
      <c r="BVQ1332" s="90"/>
      <c r="BVR1332" s="90"/>
      <c r="BVS1332" s="90"/>
      <c r="BVT1332" s="90"/>
      <c r="BVU1332" s="90"/>
      <c r="BVV1332" s="90"/>
      <c r="BVW1332" s="90"/>
      <c r="BVX1332" s="90"/>
      <c r="BVY1332" s="90"/>
      <c r="BVZ1332" s="90"/>
      <c r="BWA1332" s="90"/>
      <c r="BWB1332" s="90"/>
      <c r="BWC1332" s="90"/>
      <c r="BWD1332" s="90"/>
      <c r="BWE1332" s="90"/>
      <c r="BWF1332" s="90"/>
      <c r="BWG1332" s="90"/>
      <c r="BWH1332" s="90"/>
      <c r="BWI1332" s="90"/>
      <c r="BWJ1332" s="90"/>
      <c r="BWK1332" s="90"/>
      <c r="BWL1332" s="90"/>
      <c r="BWM1332" s="90"/>
      <c r="BWN1332" s="90"/>
      <c r="BWO1332" s="90"/>
      <c r="BWP1332" s="90"/>
      <c r="BWQ1332" s="90"/>
      <c r="BWR1332" s="90"/>
      <c r="BWS1332" s="90"/>
      <c r="BWT1332" s="90"/>
      <c r="BWU1332" s="90"/>
      <c r="BWV1332" s="90"/>
      <c r="BWW1332" s="90"/>
      <c r="BWX1332" s="90"/>
      <c r="BWY1332" s="90"/>
      <c r="BWZ1332" s="90"/>
      <c r="BXA1332" s="90"/>
      <c r="BXB1332" s="90"/>
      <c r="BXC1332" s="90"/>
      <c r="BXD1332" s="90"/>
      <c r="BXE1332" s="90"/>
      <c r="BXF1332" s="90"/>
      <c r="BXG1332" s="90"/>
      <c r="BXH1332" s="90"/>
      <c r="BXI1332" s="90"/>
      <c r="BXJ1332" s="90"/>
      <c r="BXK1332" s="90"/>
      <c r="BXL1332" s="90"/>
      <c r="BXM1332" s="90"/>
      <c r="BXN1332" s="90"/>
      <c r="BXO1332" s="90"/>
      <c r="BXP1332" s="90"/>
      <c r="BXQ1332" s="90"/>
      <c r="BXR1332" s="90"/>
      <c r="BXS1332" s="90"/>
      <c r="BXT1332" s="90"/>
      <c r="BXU1332" s="90"/>
      <c r="BXV1332" s="90"/>
      <c r="BXW1332" s="90"/>
      <c r="BXX1332" s="90"/>
      <c r="BXY1332" s="90"/>
      <c r="BXZ1332" s="90"/>
      <c r="BYA1332" s="90"/>
      <c r="BYB1332" s="90"/>
      <c r="BYC1332" s="90"/>
      <c r="BYD1332" s="90"/>
      <c r="BYE1332" s="90"/>
      <c r="BYF1332" s="90"/>
      <c r="BYG1332" s="90"/>
      <c r="BYH1332" s="90"/>
      <c r="BYI1332" s="90"/>
      <c r="BYJ1332" s="90"/>
      <c r="BYK1332" s="90"/>
      <c r="BYL1332" s="90"/>
      <c r="BYM1332" s="90"/>
      <c r="BYN1332" s="90"/>
      <c r="BYO1332" s="90"/>
      <c r="BYP1332" s="90"/>
      <c r="BYQ1332" s="90"/>
      <c r="BYR1332" s="90"/>
      <c r="BYS1332" s="90"/>
      <c r="BYT1332" s="90"/>
      <c r="BYU1332" s="90"/>
      <c r="BYV1332" s="90"/>
      <c r="BYW1332" s="90"/>
      <c r="BYX1332" s="90"/>
      <c r="BYY1332" s="90"/>
      <c r="BYZ1332" s="90"/>
      <c r="BZA1332" s="90"/>
      <c r="BZB1332" s="90"/>
      <c r="BZC1332" s="90"/>
      <c r="BZD1332" s="90"/>
      <c r="BZE1332" s="90"/>
      <c r="BZF1332" s="90"/>
      <c r="BZG1332" s="90"/>
      <c r="BZH1332" s="90"/>
      <c r="BZI1332" s="90"/>
      <c r="BZJ1332" s="90"/>
      <c r="BZK1332" s="90"/>
      <c r="BZL1332" s="90"/>
      <c r="BZM1332" s="90"/>
      <c r="BZN1332" s="90"/>
      <c r="BZO1332" s="90"/>
      <c r="BZP1332" s="90"/>
      <c r="BZQ1332" s="90"/>
      <c r="BZR1332" s="90"/>
      <c r="BZS1332" s="90"/>
      <c r="BZT1332" s="90"/>
      <c r="BZU1332" s="90"/>
      <c r="BZV1332" s="90"/>
      <c r="BZW1332" s="90"/>
      <c r="BZX1332" s="90"/>
      <c r="BZY1332" s="90"/>
      <c r="BZZ1332" s="90"/>
      <c r="CAA1332" s="90"/>
      <c r="CAB1332" s="90"/>
      <c r="CAC1332" s="90"/>
      <c r="CAD1332" s="90"/>
      <c r="CAE1332" s="90"/>
      <c r="CAF1332" s="90"/>
      <c r="CAG1332" s="90"/>
      <c r="CAH1332" s="90"/>
      <c r="CAI1332" s="90"/>
      <c r="CAJ1332" s="90"/>
      <c r="CAK1332" s="90"/>
      <c r="CAL1332" s="90"/>
      <c r="CAM1332" s="90"/>
      <c r="CAN1332" s="90"/>
      <c r="CAO1332" s="90"/>
      <c r="CAP1332" s="90"/>
      <c r="CAQ1332" s="90"/>
      <c r="CAR1332" s="90"/>
      <c r="CAS1332" s="90"/>
      <c r="CAT1332" s="90"/>
      <c r="CAU1332" s="90"/>
      <c r="CAV1332" s="90"/>
      <c r="CAW1332" s="90"/>
      <c r="CAX1332" s="90"/>
      <c r="CAY1332" s="90"/>
      <c r="CAZ1332" s="90"/>
      <c r="CBA1332" s="90"/>
      <c r="CBB1332" s="90"/>
      <c r="CBC1332" s="90"/>
      <c r="CBD1332" s="90"/>
      <c r="CBE1332" s="90"/>
      <c r="CBF1332" s="90"/>
      <c r="CBG1332" s="90"/>
      <c r="CBH1332" s="90"/>
      <c r="CBI1332" s="90"/>
      <c r="CBJ1332" s="90"/>
      <c r="CBK1332" s="90"/>
      <c r="CBL1332" s="90"/>
      <c r="CBM1332" s="90"/>
      <c r="CBN1332" s="90"/>
      <c r="CBO1332" s="90"/>
      <c r="CBP1332" s="90"/>
      <c r="CBQ1332" s="90"/>
      <c r="CBR1332" s="90"/>
      <c r="CBS1332" s="90"/>
      <c r="CBT1332" s="90"/>
      <c r="CBU1332" s="90"/>
      <c r="CBV1332" s="90"/>
      <c r="CBW1332" s="90"/>
      <c r="CBX1332" s="90"/>
      <c r="CBY1332" s="90"/>
      <c r="CBZ1332" s="90"/>
      <c r="CCA1332" s="90"/>
      <c r="CCB1332" s="90"/>
      <c r="CCC1332" s="90"/>
      <c r="CCD1332" s="90"/>
      <c r="CCE1332" s="90"/>
      <c r="CCF1332" s="90"/>
      <c r="CCG1332" s="90"/>
      <c r="CCH1332" s="90"/>
      <c r="CCI1332" s="90"/>
      <c r="CCJ1332" s="90"/>
      <c r="CCK1332" s="90"/>
      <c r="CCL1332" s="90"/>
      <c r="CCM1332" s="90"/>
      <c r="CCN1332" s="90"/>
      <c r="CCO1332" s="90"/>
      <c r="CCP1332" s="90"/>
      <c r="CCQ1332" s="90"/>
      <c r="CCR1332" s="90"/>
      <c r="CCS1332" s="90"/>
      <c r="CCT1332" s="90"/>
      <c r="CCU1332" s="90"/>
      <c r="CCV1332" s="90"/>
      <c r="CCW1332" s="90"/>
      <c r="CCX1332" s="90"/>
      <c r="CCY1332" s="90"/>
      <c r="CCZ1332" s="90"/>
      <c r="CDA1332" s="90"/>
      <c r="CDB1332" s="90"/>
      <c r="CDC1332" s="90"/>
      <c r="CDD1332" s="90"/>
      <c r="CDE1332" s="90"/>
      <c r="CDF1332" s="90"/>
      <c r="CDG1332" s="90"/>
      <c r="CDH1332" s="90"/>
      <c r="CDI1332" s="90"/>
      <c r="CDJ1332" s="90"/>
      <c r="CDK1332" s="90"/>
      <c r="CDL1332" s="90"/>
      <c r="CDM1332" s="90"/>
      <c r="CDN1332" s="90"/>
      <c r="CDO1332" s="90"/>
      <c r="CDP1332" s="90"/>
      <c r="CDQ1332" s="90"/>
      <c r="CDR1332" s="90"/>
      <c r="CDS1332" s="90"/>
      <c r="CDT1332" s="90"/>
      <c r="CDU1332" s="90"/>
      <c r="CDV1332" s="90"/>
      <c r="CDW1332" s="90"/>
      <c r="CDX1332" s="90"/>
      <c r="CDY1332" s="90"/>
      <c r="CDZ1332" s="90"/>
      <c r="CEA1332" s="90"/>
      <c r="CEB1332" s="90"/>
      <c r="CEC1332" s="90"/>
      <c r="CED1332" s="90"/>
      <c r="CEE1332" s="90"/>
      <c r="CEF1332" s="90"/>
      <c r="CEG1332" s="90"/>
      <c r="CEH1332" s="90"/>
      <c r="CEI1332" s="90"/>
      <c r="CEJ1332" s="90"/>
      <c r="CEK1332" s="90"/>
      <c r="CEL1332" s="90"/>
      <c r="CEM1332" s="90"/>
      <c r="CEN1332" s="90"/>
      <c r="CEO1332" s="90"/>
      <c r="CEP1332" s="90"/>
      <c r="CEQ1332" s="90"/>
      <c r="CER1332" s="90"/>
      <c r="CES1332" s="90"/>
      <c r="CET1332" s="90"/>
      <c r="CEU1332" s="90"/>
      <c r="CEV1332" s="90"/>
      <c r="CEW1332" s="90"/>
      <c r="CEX1332" s="90"/>
      <c r="CEY1332" s="90"/>
      <c r="CEZ1332" s="90"/>
      <c r="CFA1332" s="90"/>
      <c r="CFB1332" s="90"/>
      <c r="CFC1332" s="90"/>
      <c r="CFD1332" s="90"/>
      <c r="CFE1332" s="90"/>
      <c r="CFF1332" s="90"/>
      <c r="CFG1332" s="90"/>
      <c r="CFH1332" s="90"/>
      <c r="CFI1332" s="90"/>
      <c r="CFJ1332" s="90"/>
      <c r="CFK1332" s="90"/>
      <c r="CFL1332" s="90"/>
      <c r="CFM1332" s="90"/>
      <c r="CFN1332" s="90"/>
      <c r="CFO1332" s="90"/>
      <c r="CFP1332" s="90"/>
      <c r="CFQ1332" s="90"/>
      <c r="CFR1332" s="90"/>
      <c r="CFS1332" s="90"/>
      <c r="CFT1332" s="90"/>
      <c r="CFU1332" s="90"/>
      <c r="CFV1332" s="90"/>
      <c r="CFW1332" s="90"/>
      <c r="CFX1332" s="90"/>
      <c r="CFY1332" s="90"/>
      <c r="CFZ1332" s="90"/>
      <c r="CGA1332" s="90"/>
      <c r="CGB1332" s="90"/>
      <c r="CGC1332" s="90"/>
      <c r="CGD1332" s="90"/>
      <c r="CGE1332" s="90"/>
      <c r="CGF1332" s="90"/>
      <c r="CGG1332" s="90"/>
      <c r="CGH1332" s="90"/>
      <c r="CGI1332" s="90"/>
      <c r="CGJ1332" s="90"/>
      <c r="CGK1332" s="90"/>
      <c r="CGL1332" s="90"/>
      <c r="CGM1332" s="90"/>
      <c r="CGN1332" s="90"/>
      <c r="CGO1332" s="90"/>
      <c r="CGP1332" s="90"/>
      <c r="CGQ1332" s="90"/>
      <c r="CGR1332" s="90"/>
      <c r="CGS1332" s="90"/>
      <c r="CGT1332" s="90"/>
      <c r="CGU1332" s="90"/>
      <c r="CGV1332" s="90"/>
      <c r="CGW1332" s="90"/>
      <c r="CGX1332" s="90"/>
      <c r="CGY1332" s="90"/>
      <c r="CGZ1332" s="90"/>
      <c r="CHA1332" s="90"/>
      <c r="CHB1332" s="90"/>
      <c r="CHC1332" s="90"/>
      <c r="CHD1332" s="90"/>
      <c r="CHE1332" s="90"/>
      <c r="CHF1332" s="90"/>
      <c r="CHG1332" s="90"/>
      <c r="CHH1332" s="90"/>
      <c r="CHI1332" s="90"/>
      <c r="CHJ1332" s="90"/>
      <c r="CHK1332" s="90"/>
      <c r="CHL1332" s="90"/>
      <c r="CHM1332" s="90"/>
      <c r="CHN1332" s="90"/>
      <c r="CHO1332" s="90"/>
      <c r="CHP1332" s="90"/>
      <c r="CHQ1332" s="90"/>
      <c r="CHR1332" s="90"/>
      <c r="CHS1332" s="90"/>
      <c r="CHT1332" s="90"/>
      <c r="CHU1332" s="90"/>
      <c r="CHV1332" s="90"/>
      <c r="CHW1332" s="90"/>
      <c r="CHX1332" s="90"/>
      <c r="CHY1332" s="90"/>
      <c r="CHZ1332" s="90"/>
      <c r="CIA1332" s="90"/>
      <c r="CIB1332" s="90"/>
      <c r="CIC1332" s="90"/>
      <c r="CID1332" s="90"/>
      <c r="CIE1332" s="90"/>
      <c r="CIF1332" s="90"/>
      <c r="CIG1332" s="90"/>
      <c r="CIH1332" s="90"/>
      <c r="CII1332" s="90"/>
      <c r="CIJ1332" s="90"/>
      <c r="CIK1332" s="90"/>
      <c r="CIL1332" s="90"/>
      <c r="CIM1332" s="90"/>
      <c r="CIN1332" s="90"/>
      <c r="CIO1332" s="90"/>
      <c r="CIP1332" s="90"/>
      <c r="CIQ1332" s="90"/>
      <c r="CIR1332" s="90"/>
      <c r="CIS1332" s="90"/>
      <c r="CIT1332" s="90"/>
      <c r="CIU1332" s="90"/>
      <c r="CIV1332" s="90"/>
      <c r="CIW1332" s="90"/>
      <c r="CIX1332" s="90"/>
      <c r="CIY1332" s="90"/>
      <c r="CIZ1332" s="90"/>
      <c r="CJA1332" s="90"/>
      <c r="CJB1332" s="90"/>
      <c r="CJC1332" s="90"/>
      <c r="CJD1332" s="90"/>
      <c r="CJE1332" s="90"/>
      <c r="CJF1332" s="90"/>
      <c r="CJG1332" s="90"/>
      <c r="CJH1332" s="90"/>
      <c r="CJI1332" s="90"/>
      <c r="CJJ1332" s="90"/>
      <c r="CJK1332" s="90"/>
      <c r="CJL1332" s="90"/>
      <c r="CJM1332" s="90"/>
      <c r="CJN1332" s="90"/>
      <c r="CJO1332" s="90"/>
      <c r="CJP1332" s="90"/>
      <c r="CJQ1332" s="90"/>
      <c r="CJR1332" s="90"/>
      <c r="CJS1332" s="90"/>
      <c r="CJT1332" s="90"/>
      <c r="CJU1332" s="90"/>
      <c r="CJV1332" s="90"/>
      <c r="CJW1332" s="90"/>
      <c r="CJX1332" s="90"/>
      <c r="CJY1332" s="90"/>
      <c r="CJZ1332" s="90"/>
      <c r="CKA1332" s="90"/>
      <c r="CKB1332" s="90"/>
      <c r="CKC1332" s="90"/>
      <c r="CKD1332" s="90"/>
      <c r="CKE1332" s="90"/>
      <c r="CKF1332" s="90"/>
      <c r="CKG1332" s="90"/>
      <c r="CKH1332" s="90"/>
      <c r="CKI1332" s="90"/>
      <c r="CKJ1332" s="90"/>
      <c r="CKK1332" s="90"/>
      <c r="CKL1332" s="90"/>
      <c r="CKM1332" s="90"/>
      <c r="CKN1332" s="90"/>
      <c r="CKO1332" s="90"/>
      <c r="CKP1332" s="90"/>
      <c r="CKQ1332" s="90"/>
      <c r="CKR1332" s="90"/>
      <c r="CKS1332" s="90"/>
      <c r="CKT1332" s="90"/>
      <c r="CKU1332" s="90"/>
      <c r="CKV1332" s="90"/>
      <c r="CKW1332" s="90"/>
      <c r="CKX1332" s="90"/>
      <c r="CKY1332" s="90"/>
      <c r="CKZ1332" s="90"/>
      <c r="CLA1332" s="90"/>
      <c r="CLB1332" s="90"/>
      <c r="CLC1332" s="90"/>
      <c r="CLD1332" s="90"/>
      <c r="CLE1332" s="90"/>
      <c r="CLF1332" s="90"/>
      <c r="CLG1332" s="90"/>
      <c r="CLH1332" s="90"/>
      <c r="CLI1332" s="90"/>
      <c r="CLJ1332" s="90"/>
      <c r="CLK1332" s="90"/>
      <c r="CLL1332" s="90"/>
      <c r="CLM1332" s="90"/>
      <c r="CLN1332" s="90"/>
      <c r="CLO1332" s="90"/>
      <c r="CLP1332" s="90"/>
      <c r="CLQ1332" s="90"/>
      <c r="CLR1332" s="90"/>
      <c r="CLS1332" s="90"/>
      <c r="CLT1332" s="90"/>
      <c r="CLU1332" s="90"/>
      <c r="CLV1332" s="90"/>
      <c r="CLW1332" s="90"/>
      <c r="CLX1332" s="90"/>
      <c r="CLY1332" s="90"/>
      <c r="CLZ1332" s="90"/>
      <c r="CMA1332" s="90"/>
      <c r="CMB1332" s="90"/>
      <c r="CMC1332" s="90"/>
      <c r="CMD1332" s="90"/>
      <c r="CME1332" s="90"/>
      <c r="CMF1332" s="90"/>
      <c r="CMG1332" s="90"/>
      <c r="CMH1332" s="90"/>
      <c r="CMI1332" s="90"/>
      <c r="CMJ1332" s="90"/>
      <c r="CMK1332" s="90"/>
      <c r="CML1332" s="90"/>
      <c r="CMM1332" s="90"/>
      <c r="CMN1332" s="90"/>
      <c r="CMO1332" s="90"/>
      <c r="CMP1332" s="90"/>
      <c r="CMQ1332" s="90"/>
      <c r="CMR1332" s="90"/>
      <c r="CMS1332" s="90"/>
      <c r="CMT1332" s="90"/>
      <c r="CMU1332" s="90"/>
      <c r="CMV1332" s="90"/>
      <c r="CMW1332" s="90"/>
      <c r="CMX1332" s="90"/>
      <c r="CMY1332" s="90"/>
      <c r="CMZ1332" s="90"/>
      <c r="CNA1332" s="90"/>
      <c r="CNB1332" s="90"/>
      <c r="CNC1332" s="90"/>
      <c r="CND1332" s="90"/>
      <c r="CNE1332" s="90"/>
      <c r="CNF1332" s="90"/>
      <c r="CNG1332" s="90"/>
      <c r="CNH1332" s="90"/>
      <c r="CNI1332" s="90"/>
      <c r="CNJ1332" s="90"/>
      <c r="CNK1332" s="90"/>
      <c r="CNL1332" s="90"/>
      <c r="CNM1332" s="90"/>
      <c r="CNN1332" s="90"/>
      <c r="CNO1332" s="90"/>
      <c r="CNP1332" s="90"/>
      <c r="CNQ1332" s="90"/>
      <c r="CNR1332" s="90"/>
      <c r="CNS1332" s="90"/>
      <c r="CNT1332" s="90"/>
      <c r="CNU1332" s="90"/>
      <c r="CNV1332" s="90"/>
      <c r="CNW1332" s="90"/>
      <c r="CNX1332" s="90"/>
      <c r="CNY1332" s="90"/>
      <c r="CNZ1332" s="90"/>
      <c r="COA1332" s="90"/>
      <c r="COB1332" s="90"/>
      <c r="COC1332" s="90"/>
      <c r="COD1332" s="90"/>
      <c r="COE1332" s="90"/>
      <c r="COF1332" s="90"/>
      <c r="COG1332" s="90"/>
      <c r="COH1332" s="90"/>
      <c r="COI1332" s="90"/>
      <c r="COJ1332" s="90"/>
      <c r="COK1332" s="90"/>
      <c r="COL1332" s="90"/>
      <c r="COM1332" s="90"/>
      <c r="CON1332" s="90"/>
      <c r="COO1332" s="90"/>
      <c r="COP1332" s="90"/>
      <c r="COQ1332" s="90"/>
      <c r="COR1332" s="90"/>
      <c r="COS1332" s="90"/>
      <c r="COT1332" s="90"/>
      <c r="COU1332" s="90"/>
      <c r="COV1332" s="90"/>
      <c r="COW1332" s="90"/>
      <c r="COX1332" s="90"/>
      <c r="COY1332" s="90"/>
      <c r="COZ1332" s="90"/>
      <c r="CPA1332" s="90"/>
      <c r="CPB1332" s="90"/>
      <c r="CPC1332" s="90"/>
      <c r="CPD1332" s="90"/>
      <c r="CPE1332" s="90"/>
      <c r="CPF1332" s="90"/>
      <c r="CPG1332" s="90"/>
      <c r="CPH1332" s="90"/>
      <c r="CPI1332" s="90"/>
      <c r="CPJ1332" s="90"/>
      <c r="CPK1332" s="90"/>
      <c r="CPL1332" s="90"/>
      <c r="CPM1332" s="90"/>
      <c r="CPN1332" s="90"/>
      <c r="CPO1332" s="90"/>
      <c r="CPP1332" s="90"/>
      <c r="CPQ1332" s="90"/>
      <c r="CPR1332" s="90"/>
      <c r="CPS1332" s="90"/>
      <c r="CPT1332" s="90"/>
      <c r="CPU1332" s="90"/>
      <c r="CPV1332" s="90"/>
      <c r="CPW1332" s="90"/>
      <c r="CPX1332" s="90"/>
      <c r="CPY1332" s="90"/>
      <c r="CPZ1332" s="90"/>
      <c r="CQA1332" s="90"/>
      <c r="CQB1332" s="90"/>
      <c r="CQC1332" s="90"/>
      <c r="CQD1332" s="90"/>
      <c r="CQE1332" s="90"/>
      <c r="CQF1332" s="90"/>
      <c r="CQG1332" s="90"/>
      <c r="CQH1332" s="90"/>
      <c r="CQI1332" s="90"/>
      <c r="CQJ1332" s="90"/>
      <c r="CQK1332" s="90"/>
      <c r="CQL1332" s="90"/>
      <c r="CQM1332" s="90"/>
      <c r="CQN1332" s="90"/>
      <c r="CQO1332" s="90"/>
      <c r="CQP1332" s="90"/>
      <c r="CQQ1332" s="90"/>
      <c r="CQR1332" s="90"/>
      <c r="CQS1332" s="90"/>
      <c r="CQT1332" s="90"/>
      <c r="CQU1332" s="90"/>
      <c r="CQV1332" s="90"/>
      <c r="CQW1332" s="90"/>
      <c r="CQX1332" s="90"/>
      <c r="CQY1332" s="90"/>
      <c r="CQZ1332" s="90"/>
      <c r="CRA1332" s="90"/>
      <c r="CRB1332" s="90"/>
      <c r="CRC1332" s="90"/>
      <c r="CRD1332" s="90"/>
      <c r="CRE1332" s="90"/>
      <c r="CRF1332" s="90"/>
      <c r="CRG1332" s="90"/>
      <c r="CRH1332" s="90"/>
      <c r="CRI1332" s="90"/>
      <c r="CRJ1332" s="90"/>
      <c r="CRK1332" s="90"/>
      <c r="CRL1332" s="90"/>
      <c r="CRM1332" s="90"/>
      <c r="CRN1332" s="90"/>
      <c r="CRO1332" s="90"/>
      <c r="CRP1332" s="90"/>
      <c r="CRQ1332" s="90"/>
      <c r="CRR1332" s="90"/>
      <c r="CRS1332" s="90"/>
      <c r="CRT1332" s="90"/>
      <c r="CRU1332" s="90"/>
      <c r="CRV1332" s="90"/>
      <c r="CRW1332" s="90"/>
      <c r="CRX1332" s="90"/>
      <c r="CRY1332" s="90"/>
      <c r="CRZ1332" s="90"/>
      <c r="CSA1332" s="90"/>
      <c r="CSB1332" s="90"/>
      <c r="CSC1332" s="90"/>
      <c r="CSD1332" s="90"/>
      <c r="CSE1332" s="90"/>
      <c r="CSF1332" s="90"/>
      <c r="CSG1332" s="90"/>
      <c r="CSH1332" s="90"/>
      <c r="CSI1332" s="90"/>
      <c r="CSJ1332" s="90"/>
      <c r="CSK1332" s="90"/>
      <c r="CSL1332" s="90"/>
      <c r="CSM1332" s="90"/>
      <c r="CSN1332" s="90"/>
      <c r="CSO1332" s="90"/>
      <c r="CSP1332" s="90"/>
      <c r="CSQ1332" s="90"/>
      <c r="CSR1332" s="90"/>
      <c r="CSS1332" s="90"/>
      <c r="CST1332" s="90"/>
      <c r="CSU1332" s="90"/>
      <c r="CSV1332" s="90"/>
      <c r="CSW1332" s="90"/>
      <c r="CSX1332" s="90"/>
      <c r="CSY1332" s="90"/>
      <c r="CSZ1332" s="90"/>
      <c r="CTA1332" s="90"/>
      <c r="CTB1332" s="90"/>
      <c r="CTC1332" s="90"/>
      <c r="CTD1332" s="90"/>
      <c r="CTE1332" s="90"/>
      <c r="CTF1332" s="90"/>
      <c r="CTG1332" s="90"/>
      <c r="CTH1332" s="90"/>
      <c r="CTI1332" s="90"/>
      <c r="CTJ1332" s="90"/>
      <c r="CTK1332" s="90"/>
      <c r="CTL1332" s="90"/>
      <c r="CTM1332" s="90"/>
      <c r="CTN1332" s="90"/>
      <c r="CTO1332" s="90"/>
      <c r="CTP1332" s="90"/>
      <c r="CTQ1332" s="90"/>
      <c r="CTR1332" s="90"/>
      <c r="CTS1332" s="90"/>
      <c r="CTT1332" s="90"/>
      <c r="CTU1332" s="90"/>
      <c r="CTV1332" s="90"/>
      <c r="CTW1332" s="90"/>
      <c r="CTX1332" s="90"/>
      <c r="CTY1332" s="90"/>
      <c r="CTZ1332" s="90"/>
      <c r="CUA1332" s="90"/>
      <c r="CUB1332" s="90"/>
      <c r="CUC1332" s="90"/>
      <c r="CUD1332" s="90"/>
      <c r="CUE1332" s="90"/>
      <c r="CUF1332" s="90"/>
      <c r="CUG1332" s="90"/>
      <c r="CUH1332" s="90"/>
      <c r="CUI1332" s="90"/>
      <c r="CUJ1332" s="90"/>
      <c r="CUK1332" s="90"/>
      <c r="CUL1332" s="90"/>
      <c r="CUM1332" s="90"/>
      <c r="CUN1332" s="90"/>
      <c r="CUO1332" s="90"/>
      <c r="CUP1332" s="90"/>
      <c r="CUQ1332" s="90"/>
      <c r="CUR1332" s="90"/>
      <c r="CUS1332" s="90"/>
      <c r="CUT1332" s="90"/>
      <c r="CUU1332" s="90"/>
      <c r="CUV1332" s="90"/>
      <c r="CUW1332" s="90"/>
      <c r="CUX1332" s="90"/>
      <c r="CUY1332" s="90"/>
      <c r="CUZ1332" s="90"/>
      <c r="CVA1332" s="90"/>
      <c r="CVB1332" s="90"/>
      <c r="CVC1332" s="90"/>
      <c r="CVD1332" s="90"/>
      <c r="CVE1332" s="90"/>
      <c r="CVF1332" s="90"/>
      <c r="CVG1332" s="90"/>
      <c r="CVH1332" s="90"/>
      <c r="CVI1332" s="90"/>
      <c r="CVJ1332" s="90"/>
      <c r="CVK1332" s="90"/>
      <c r="CVL1332" s="90"/>
      <c r="CVM1332" s="90"/>
      <c r="CVN1332" s="90"/>
      <c r="CVO1332" s="90"/>
      <c r="CVP1332" s="90"/>
      <c r="CVQ1332" s="90"/>
      <c r="CVR1332" s="90"/>
      <c r="CVS1332" s="90"/>
      <c r="CVT1332" s="90"/>
      <c r="CVU1332" s="90"/>
      <c r="CVV1332" s="90"/>
      <c r="CVW1332" s="90"/>
      <c r="CVX1332" s="90"/>
      <c r="CVY1332" s="90"/>
      <c r="CVZ1332" s="90"/>
      <c r="CWA1332" s="90"/>
      <c r="CWB1332" s="90"/>
      <c r="CWC1332" s="90"/>
      <c r="CWD1332" s="90"/>
      <c r="CWE1332" s="90"/>
      <c r="CWF1332" s="90"/>
      <c r="CWG1332" s="90"/>
      <c r="CWH1332" s="90"/>
      <c r="CWI1332" s="90"/>
      <c r="CWJ1332" s="90"/>
      <c r="CWK1332" s="90"/>
      <c r="CWL1332" s="90"/>
      <c r="CWM1332" s="90"/>
      <c r="CWN1332" s="90"/>
      <c r="CWO1332" s="90"/>
      <c r="CWP1332" s="90"/>
      <c r="CWQ1332" s="90"/>
      <c r="CWR1332" s="90"/>
      <c r="CWS1332" s="90"/>
      <c r="CWT1332" s="90"/>
      <c r="CWU1332" s="90"/>
      <c r="CWV1332" s="90"/>
      <c r="CWW1332" s="90"/>
      <c r="CWX1332" s="90"/>
      <c r="CWY1332" s="90"/>
      <c r="CWZ1332" s="90"/>
      <c r="CXA1332" s="90"/>
      <c r="CXB1332" s="90"/>
      <c r="CXC1332" s="90"/>
      <c r="CXD1332" s="90"/>
      <c r="CXE1332" s="90"/>
      <c r="CXF1332" s="90"/>
      <c r="CXG1332" s="90"/>
      <c r="CXH1332" s="90"/>
      <c r="CXI1332" s="90"/>
      <c r="CXJ1332" s="90"/>
      <c r="CXK1332" s="90"/>
      <c r="CXL1332" s="90"/>
      <c r="CXM1332" s="90"/>
      <c r="CXN1332" s="90"/>
      <c r="CXO1332" s="90"/>
      <c r="CXP1332" s="90"/>
      <c r="CXQ1332" s="90"/>
      <c r="CXR1332" s="90"/>
      <c r="CXS1332" s="90"/>
      <c r="CXT1332" s="90"/>
      <c r="CXU1332" s="90"/>
      <c r="CXV1332" s="90"/>
      <c r="CXW1332" s="90"/>
      <c r="CXX1332" s="90"/>
      <c r="CXY1332" s="90"/>
      <c r="CXZ1332" s="90"/>
      <c r="CYA1332" s="90"/>
      <c r="CYB1332" s="90"/>
      <c r="CYC1332" s="90"/>
      <c r="CYD1332" s="90"/>
      <c r="CYE1332" s="90"/>
      <c r="CYF1332" s="90"/>
      <c r="CYG1332" s="90"/>
      <c r="CYH1332" s="90"/>
      <c r="CYI1332" s="90"/>
      <c r="CYJ1332" s="90"/>
      <c r="CYK1332" s="90"/>
      <c r="CYL1332" s="90"/>
      <c r="CYM1332" s="90"/>
      <c r="CYN1332" s="90"/>
      <c r="CYO1332" s="90"/>
      <c r="CYP1332" s="90"/>
      <c r="CYQ1332" s="90"/>
      <c r="CYR1332" s="90"/>
      <c r="CYS1332" s="90"/>
      <c r="CYT1332" s="90"/>
      <c r="CYU1332" s="90"/>
      <c r="CYV1332" s="90"/>
      <c r="CYW1332" s="90"/>
      <c r="CYX1332" s="90"/>
      <c r="CYY1332" s="90"/>
      <c r="CYZ1332" s="90"/>
      <c r="CZA1332" s="90"/>
      <c r="CZB1332" s="90"/>
      <c r="CZC1332" s="90"/>
      <c r="CZD1332" s="90"/>
      <c r="CZE1332" s="90"/>
      <c r="CZF1332" s="90"/>
      <c r="CZG1332" s="90"/>
      <c r="CZH1332" s="90"/>
      <c r="CZI1332" s="90"/>
      <c r="CZJ1332" s="90"/>
      <c r="CZK1332" s="90"/>
      <c r="CZL1332" s="90"/>
      <c r="CZM1332" s="90"/>
      <c r="CZN1332" s="90"/>
      <c r="CZO1332" s="90"/>
      <c r="CZP1332" s="90"/>
      <c r="CZQ1332" s="90"/>
      <c r="CZR1332" s="90"/>
      <c r="CZS1332" s="90"/>
      <c r="CZT1332" s="90"/>
      <c r="CZU1332" s="90"/>
      <c r="CZV1332" s="90"/>
      <c r="CZW1332" s="90"/>
      <c r="CZX1332" s="90"/>
      <c r="CZY1332" s="90"/>
      <c r="CZZ1332" s="90"/>
      <c r="DAA1332" s="90"/>
      <c r="DAB1332" s="90"/>
      <c r="DAC1332" s="90"/>
      <c r="DAD1332" s="90"/>
      <c r="DAE1332" s="90"/>
      <c r="DAF1332" s="90"/>
      <c r="DAG1332" s="90"/>
      <c r="DAH1332" s="90"/>
      <c r="DAI1332" s="90"/>
      <c r="DAJ1332" s="90"/>
      <c r="DAK1332" s="90"/>
      <c r="DAL1332" s="90"/>
      <c r="DAM1332" s="90"/>
      <c r="DAN1332" s="90"/>
      <c r="DAO1332" s="90"/>
      <c r="DAP1332" s="90"/>
      <c r="DAQ1332" s="90"/>
      <c r="DAR1332" s="90"/>
      <c r="DAS1332" s="90"/>
      <c r="DAT1332" s="90"/>
      <c r="DAU1332" s="90"/>
      <c r="DAV1332" s="90"/>
      <c r="DAW1332" s="90"/>
      <c r="DAX1332" s="90"/>
      <c r="DAY1332" s="90"/>
      <c r="DAZ1332" s="90"/>
      <c r="DBA1332" s="90"/>
      <c r="DBB1332" s="90"/>
      <c r="DBC1332" s="90"/>
      <c r="DBD1332" s="90"/>
      <c r="DBE1332" s="90"/>
      <c r="DBF1332" s="90"/>
      <c r="DBG1332" s="90"/>
      <c r="DBH1332" s="90"/>
      <c r="DBI1332" s="90"/>
      <c r="DBJ1332" s="90"/>
      <c r="DBK1332" s="90"/>
      <c r="DBL1332" s="90"/>
      <c r="DBM1332" s="90"/>
      <c r="DBN1332" s="90"/>
      <c r="DBO1332" s="90"/>
      <c r="DBP1332" s="90"/>
      <c r="DBQ1332" s="90"/>
      <c r="DBR1332" s="90"/>
      <c r="DBS1332" s="90"/>
      <c r="DBT1332" s="90"/>
      <c r="DBU1332" s="90"/>
      <c r="DBV1332" s="90"/>
      <c r="DBW1332" s="90"/>
      <c r="DBX1332" s="90"/>
      <c r="DBY1332" s="90"/>
      <c r="DBZ1332" s="90"/>
      <c r="DCA1332" s="90"/>
      <c r="DCB1332" s="90"/>
      <c r="DCC1332" s="90"/>
      <c r="DCD1332" s="90"/>
      <c r="DCE1332" s="90"/>
      <c r="DCF1332" s="90"/>
      <c r="DCG1332" s="90"/>
      <c r="DCH1332" s="90"/>
      <c r="DCI1332" s="90"/>
      <c r="DCJ1332" s="90"/>
      <c r="DCK1332" s="90"/>
      <c r="DCL1332" s="90"/>
      <c r="DCM1332" s="90"/>
      <c r="DCN1332" s="90"/>
      <c r="DCO1332" s="90"/>
      <c r="DCP1332" s="90"/>
      <c r="DCQ1332" s="90"/>
      <c r="DCR1332" s="90"/>
      <c r="DCS1332" s="90"/>
      <c r="DCT1332" s="90"/>
      <c r="DCU1332" s="90"/>
      <c r="DCV1332" s="90"/>
      <c r="DCW1332" s="90"/>
      <c r="DCX1332" s="90"/>
      <c r="DCY1332" s="90"/>
      <c r="DCZ1332" s="90"/>
      <c r="DDA1332" s="90"/>
      <c r="DDB1332" s="90"/>
      <c r="DDC1332" s="90"/>
      <c r="DDD1332" s="90"/>
      <c r="DDE1332" s="90"/>
      <c r="DDF1332" s="90"/>
      <c r="DDG1332" s="90"/>
      <c r="DDH1332" s="90"/>
      <c r="DDI1332" s="90"/>
      <c r="DDJ1332" s="90"/>
      <c r="DDK1332" s="90"/>
      <c r="DDL1332" s="90"/>
      <c r="DDM1332" s="90"/>
      <c r="DDN1332" s="90"/>
      <c r="DDO1332" s="90"/>
      <c r="DDP1332" s="90"/>
      <c r="DDQ1332" s="90"/>
      <c r="DDR1332" s="90"/>
      <c r="DDS1332" s="90"/>
      <c r="DDT1332" s="90"/>
      <c r="DDU1332" s="90"/>
      <c r="DDV1332" s="90"/>
      <c r="DDW1332" s="90"/>
      <c r="DDX1332" s="90"/>
      <c r="DDY1332" s="90"/>
      <c r="DDZ1332" s="90"/>
      <c r="DEA1332" s="90"/>
      <c r="DEB1332" s="90"/>
      <c r="DEC1332" s="90"/>
      <c r="DED1332" s="90"/>
      <c r="DEE1332" s="90"/>
      <c r="DEF1332" s="90"/>
      <c r="DEG1332" s="90"/>
      <c r="DEH1332" s="90"/>
      <c r="DEI1332" s="90"/>
      <c r="DEJ1332" s="90"/>
      <c r="DEK1332" s="90"/>
      <c r="DEL1332" s="90"/>
      <c r="DEM1332" s="90"/>
      <c r="DEN1332" s="90"/>
      <c r="DEO1332" s="90"/>
      <c r="DEP1332" s="90"/>
      <c r="DEQ1332" s="90"/>
      <c r="DER1332" s="90"/>
      <c r="DES1332" s="90"/>
      <c r="DET1332" s="90"/>
      <c r="DEU1332" s="90"/>
      <c r="DEV1332" s="90"/>
      <c r="DEW1332" s="90"/>
      <c r="DEX1332" s="90"/>
      <c r="DEY1332" s="90"/>
      <c r="DEZ1332" s="90"/>
      <c r="DFA1332" s="90"/>
      <c r="DFB1332" s="90"/>
      <c r="DFC1332" s="90"/>
      <c r="DFD1332" s="90"/>
      <c r="DFE1332" s="90"/>
      <c r="DFF1332" s="90"/>
      <c r="DFG1332" s="90"/>
      <c r="DFH1332" s="90"/>
      <c r="DFI1332" s="90"/>
      <c r="DFJ1332" s="90"/>
      <c r="DFK1332" s="90"/>
      <c r="DFL1332" s="90"/>
      <c r="DFM1332" s="90"/>
      <c r="DFN1332" s="90"/>
      <c r="DFO1332" s="90"/>
      <c r="DFP1332" s="90"/>
      <c r="DFQ1332" s="90"/>
      <c r="DFR1332" s="90"/>
      <c r="DFS1332" s="90"/>
      <c r="DFT1332" s="90"/>
      <c r="DFU1332" s="90"/>
      <c r="DFV1332" s="90"/>
      <c r="DFW1332" s="90"/>
      <c r="DFX1332" s="90"/>
      <c r="DFY1332" s="90"/>
      <c r="DFZ1332" s="90"/>
      <c r="DGA1332" s="90"/>
      <c r="DGB1332" s="90"/>
      <c r="DGC1332" s="90"/>
      <c r="DGD1332" s="90"/>
      <c r="DGE1332" s="90"/>
      <c r="DGF1332" s="90"/>
      <c r="DGG1332" s="90"/>
      <c r="DGH1332" s="90"/>
      <c r="DGI1332" s="90"/>
      <c r="DGJ1332" s="90"/>
      <c r="DGK1332" s="90"/>
      <c r="DGL1332" s="90"/>
      <c r="DGM1332" s="90"/>
      <c r="DGN1332" s="90"/>
      <c r="DGO1332" s="90"/>
      <c r="DGP1332" s="90"/>
      <c r="DGQ1332" s="90"/>
      <c r="DGR1332" s="90"/>
      <c r="DGS1332" s="90"/>
      <c r="DGT1332" s="90"/>
      <c r="DGU1332" s="90"/>
      <c r="DGV1332" s="90"/>
      <c r="DGW1332" s="90"/>
      <c r="DGX1332" s="90"/>
      <c r="DGY1332" s="90"/>
      <c r="DGZ1332" s="90"/>
      <c r="DHA1332" s="90"/>
      <c r="DHB1332" s="90"/>
      <c r="DHC1332" s="90"/>
      <c r="DHD1332" s="90"/>
      <c r="DHE1332" s="90"/>
      <c r="DHF1332" s="90"/>
      <c r="DHG1332" s="90"/>
      <c r="DHH1332" s="90"/>
      <c r="DHI1332" s="90"/>
      <c r="DHJ1332" s="90"/>
      <c r="DHK1332" s="90"/>
      <c r="DHL1332" s="90"/>
      <c r="DHM1332" s="90"/>
      <c r="DHN1332" s="90"/>
      <c r="DHO1332" s="90"/>
      <c r="DHP1332" s="90"/>
      <c r="DHQ1332" s="90"/>
      <c r="DHR1332" s="90"/>
      <c r="DHS1332" s="90"/>
      <c r="DHT1332" s="90"/>
      <c r="DHU1332" s="90"/>
      <c r="DHV1332" s="90"/>
      <c r="DHW1332" s="90"/>
      <c r="DHX1332" s="90"/>
      <c r="DHY1332" s="90"/>
      <c r="DHZ1332" s="90"/>
      <c r="DIA1332" s="90"/>
      <c r="DIB1332" s="90"/>
      <c r="DIC1332" s="90"/>
      <c r="DID1332" s="90"/>
      <c r="DIE1332" s="90"/>
      <c r="DIF1332" s="90"/>
      <c r="DIG1332" s="90"/>
      <c r="DIH1332" s="90"/>
      <c r="DII1332" s="90"/>
      <c r="DIJ1332" s="90"/>
      <c r="DIK1332" s="90"/>
      <c r="DIL1332" s="90"/>
      <c r="DIM1332" s="90"/>
      <c r="DIN1332" s="90"/>
      <c r="DIO1332" s="90"/>
      <c r="DIP1332" s="90"/>
      <c r="DIQ1332" s="90"/>
      <c r="DIR1332" s="90"/>
      <c r="DIS1332" s="90"/>
      <c r="DIT1332" s="90"/>
      <c r="DIU1332" s="90"/>
      <c r="DIV1332" s="90"/>
      <c r="DIW1332" s="90"/>
      <c r="DIX1332" s="90"/>
      <c r="DIY1332" s="90"/>
      <c r="DIZ1332" s="90"/>
      <c r="DJA1332" s="90"/>
      <c r="DJB1332" s="90"/>
      <c r="DJC1332" s="90"/>
      <c r="DJD1332" s="90"/>
      <c r="DJE1332" s="90"/>
      <c r="DJF1332" s="90"/>
      <c r="DJG1332" s="90"/>
      <c r="DJH1332" s="90"/>
      <c r="DJI1332" s="90"/>
      <c r="DJJ1332" s="90"/>
      <c r="DJK1332" s="90"/>
      <c r="DJL1332" s="90"/>
      <c r="DJM1332" s="90"/>
      <c r="DJN1332" s="90"/>
      <c r="DJO1332" s="90"/>
      <c r="DJP1332" s="90"/>
      <c r="DJQ1332" s="90"/>
      <c r="DJR1332" s="90"/>
      <c r="DJS1332" s="90"/>
      <c r="DJT1332" s="90"/>
      <c r="DJU1332" s="90"/>
      <c r="DJV1332" s="90"/>
      <c r="DJW1332" s="90"/>
      <c r="DJX1332" s="90"/>
      <c r="DJY1332" s="90"/>
      <c r="DJZ1332" s="90"/>
      <c r="DKA1332" s="90"/>
      <c r="DKB1332" s="90"/>
      <c r="DKC1332" s="90"/>
      <c r="DKD1332" s="90"/>
      <c r="DKE1332" s="90"/>
      <c r="DKF1332" s="90"/>
      <c r="DKG1332" s="90"/>
      <c r="DKH1332" s="90"/>
      <c r="DKI1332" s="90"/>
      <c r="DKJ1332" s="90"/>
      <c r="DKK1332" s="90"/>
      <c r="DKL1332" s="90"/>
      <c r="DKM1332" s="90"/>
      <c r="DKN1332" s="90"/>
      <c r="DKO1332" s="90"/>
      <c r="DKP1332" s="90"/>
      <c r="DKQ1332" s="90"/>
      <c r="DKR1332" s="90"/>
      <c r="DKS1332" s="90"/>
      <c r="DKT1332" s="90"/>
      <c r="DKU1332" s="90"/>
      <c r="DKV1332" s="90"/>
      <c r="DKW1332" s="90"/>
      <c r="DKX1332" s="90"/>
      <c r="DKY1332" s="90"/>
      <c r="DKZ1332" s="90"/>
      <c r="DLA1332" s="90"/>
      <c r="DLB1332" s="90"/>
      <c r="DLC1332" s="90"/>
      <c r="DLD1332" s="90"/>
      <c r="DLE1332" s="90"/>
      <c r="DLF1332" s="90"/>
      <c r="DLG1332" s="90"/>
      <c r="DLH1332" s="90"/>
      <c r="DLI1332" s="90"/>
      <c r="DLJ1332" s="90"/>
      <c r="DLK1332" s="90"/>
      <c r="DLL1332" s="90"/>
      <c r="DLM1332" s="90"/>
      <c r="DLN1332" s="90"/>
      <c r="DLO1332" s="90"/>
      <c r="DLP1332" s="90"/>
      <c r="DLQ1332" s="90"/>
      <c r="DLR1332" s="90"/>
      <c r="DLS1332" s="90"/>
      <c r="DLT1332" s="90"/>
      <c r="DLU1332" s="90"/>
      <c r="DLV1332" s="90"/>
      <c r="DLW1332" s="90"/>
      <c r="DLX1332" s="90"/>
      <c r="DLY1332" s="90"/>
      <c r="DLZ1332" s="90"/>
      <c r="DMA1332" s="90"/>
      <c r="DMB1332" s="90"/>
      <c r="DMC1332" s="90"/>
      <c r="DMD1332" s="90"/>
      <c r="DME1332" s="90"/>
      <c r="DMF1332" s="90"/>
      <c r="DMG1332" s="90"/>
      <c r="DMH1332" s="90"/>
      <c r="DMI1332" s="90"/>
      <c r="DMJ1332" s="90"/>
      <c r="DMK1332" s="90"/>
      <c r="DML1332" s="90"/>
      <c r="DMM1332" s="90"/>
      <c r="DMN1332" s="90"/>
      <c r="DMO1332" s="90"/>
      <c r="DMP1332" s="90"/>
      <c r="DMQ1332" s="90"/>
      <c r="DMR1332" s="90"/>
      <c r="DMS1332" s="90"/>
      <c r="DMT1332" s="90"/>
      <c r="DMU1332" s="90"/>
      <c r="DMV1332" s="90"/>
      <c r="DMW1332" s="90"/>
      <c r="DMX1332" s="90"/>
      <c r="DMY1332" s="90"/>
      <c r="DMZ1332" s="90"/>
      <c r="DNA1332" s="90"/>
      <c r="DNB1332" s="90"/>
      <c r="DNC1332" s="90"/>
      <c r="DND1332" s="90"/>
      <c r="DNE1332" s="90"/>
      <c r="DNF1332" s="90"/>
      <c r="DNG1332" s="90"/>
      <c r="DNH1332" s="90"/>
      <c r="DNI1332" s="90"/>
      <c r="DNJ1332" s="90"/>
      <c r="DNK1332" s="90"/>
      <c r="DNL1332" s="90"/>
      <c r="DNM1332" s="90"/>
      <c r="DNN1332" s="90"/>
      <c r="DNO1332" s="90"/>
      <c r="DNP1332" s="90"/>
      <c r="DNQ1332" s="90"/>
      <c r="DNR1332" s="90"/>
      <c r="DNS1332" s="90"/>
      <c r="DNT1332" s="90"/>
      <c r="DNU1332" s="90"/>
      <c r="DNV1332" s="90"/>
      <c r="DNW1332" s="90"/>
      <c r="DNX1332" s="90"/>
      <c r="DNY1332" s="90"/>
      <c r="DNZ1332" s="90"/>
      <c r="DOA1332" s="90"/>
      <c r="DOB1332" s="90"/>
      <c r="DOC1332" s="90"/>
      <c r="DOD1332" s="90"/>
      <c r="DOE1332" s="90"/>
      <c r="DOF1332" s="90"/>
      <c r="DOG1332" s="90"/>
      <c r="DOH1332" s="90"/>
      <c r="DOI1332" s="90"/>
      <c r="DOJ1332" s="90"/>
      <c r="DOK1332" s="90"/>
      <c r="DOL1332" s="90"/>
      <c r="DOM1332" s="90"/>
      <c r="DON1332" s="90"/>
      <c r="DOO1332" s="90"/>
      <c r="DOP1332" s="90"/>
      <c r="DOQ1332" s="90"/>
      <c r="DOR1332" s="90"/>
      <c r="DOS1332" s="90"/>
      <c r="DOT1332" s="90"/>
      <c r="DOU1332" s="90"/>
      <c r="DOV1332" s="90"/>
      <c r="DOW1332" s="90"/>
      <c r="DOX1332" s="90"/>
      <c r="DOY1332" s="90"/>
      <c r="DOZ1332" s="90"/>
      <c r="DPA1332" s="90"/>
      <c r="DPB1332" s="90"/>
      <c r="DPC1332" s="90"/>
      <c r="DPD1332" s="90"/>
      <c r="DPE1332" s="90"/>
      <c r="DPF1332" s="90"/>
      <c r="DPG1332" s="90"/>
      <c r="DPH1332" s="90"/>
      <c r="DPI1332" s="90"/>
      <c r="DPJ1332" s="90"/>
      <c r="DPK1332" s="90"/>
      <c r="DPL1332" s="90"/>
      <c r="DPM1332" s="90"/>
      <c r="DPN1332" s="90"/>
      <c r="DPO1332" s="90"/>
      <c r="DPP1332" s="90"/>
      <c r="DPQ1332" s="90"/>
      <c r="DPR1332" s="90"/>
      <c r="DPS1332" s="90"/>
      <c r="DPT1332" s="90"/>
      <c r="DPU1332" s="90"/>
      <c r="DPV1332" s="90"/>
      <c r="DPW1332" s="90"/>
      <c r="DPX1332" s="90"/>
      <c r="DPY1332" s="90"/>
      <c r="DPZ1332" s="90"/>
      <c r="DQA1332" s="90"/>
      <c r="DQB1332" s="90"/>
      <c r="DQC1332" s="90"/>
      <c r="DQD1332" s="90"/>
      <c r="DQE1332" s="90"/>
      <c r="DQF1332" s="90"/>
      <c r="DQG1332" s="90"/>
      <c r="DQH1332" s="90"/>
      <c r="DQI1332" s="90"/>
      <c r="DQJ1332" s="90"/>
      <c r="DQK1332" s="90"/>
      <c r="DQL1332" s="90"/>
      <c r="DQM1332" s="90"/>
      <c r="DQN1332" s="90"/>
      <c r="DQO1332" s="90"/>
      <c r="DQP1332" s="90"/>
      <c r="DQQ1332" s="90"/>
      <c r="DQR1332" s="90"/>
      <c r="DQS1332" s="90"/>
      <c r="DQT1332" s="90"/>
      <c r="DQU1332" s="90"/>
      <c r="DQV1332" s="90"/>
      <c r="DQW1332" s="90"/>
      <c r="DQX1332" s="90"/>
      <c r="DQY1332" s="90"/>
      <c r="DQZ1332" s="90"/>
      <c r="DRA1332" s="90"/>
      <c r="DRB1332" s="90"/>
      <c r="DRC1332" s="90"/>
      <c r="DRD1332" s="90"/>
      <c r="DRE1332" s="90"/>
      <c r="DRF1332" s="90"/>
      <c r="DRG1332" s="90"/>
      <c r="DRH1332" s="90"/>
      <c r="DRI1332" s="90"/>
      <c r="DRJ1332" s="90"/>
      <c r="DRK1332" s="90"/>
      <c r="DRL1332" s="90"/>
      <c r="DRM1332" s="90"/>
      <c r="DRN1332" s="90"/>
      <c r="DRO1332" s="90"/>
      <c r="DRP1332" s="90"/>
      <c r="DRQ1332" s="90"/>
      <c r="DRR1332" s="90"/>
      <c r="DRS1332" s="90"/>
      <c r="DRT1332" s="90"/>
      <c r="DRU1332" s="90"/>
      <c r="DRV1332" s="90"/>
      <c r="DRW1332" s="90"/>
      <c r="DRX1332" s="90"/>
      <c r="DRY1332" s="90"/>
      <c r="DRZ1332" s="90"/>
      <c r="DSA1332" s="90"/>
      <c r="DSB1332" s="90"/>
      <c r="DSC1332" s="90"/>
      <c r="DSD1332" s="90"/>
      <c r="DSE1332" s="90"/>
      <c r="DSF1332" s="90"/>
      <c r="DSG1332" s="90"/>
      <c r="DSH1332" s="90"/>
      <c r="DSI1332" s="90"/>
      <c r="DSJ1332" s="90"/>
      <c r="DSK1332" s="90"/>
      <c r="DSL1332" s="90"/>
      <c r="DSM1332" s="90"/>
      <c r="DSN1332" s="90"/>
      <c r="DSO1332" s="90"/>
      <c r="DSP1332" s="90"/>
      <c r="DSQ1332" s="90"/>
      <c r="DSR1332" s="90"/>
      <c r="DSS1332" s="90"/>
      <c r="DST1332" s="90"/>
      <c r="DSU1332" s="90"/>
      <c r="DSV1332" s="90"/>
      <c r="DSW1332" s="90"/>
      <c r="DSX1332" s="90"/>
      <c r="DSY1332" s="90"/>
      <c r="DSZ1332" s="90"/>
      <c r="DTA1332" s="90"/>
      <c r="DTB1332" s="90"/>
      <c r="DTC1332" s="90"/>
      <c r="DTD1332" s="90"/>
      <c r="DTE1332" s="90"/>
      <c r="DTF1332" s="90"/>
      <c r="DTG1332" s="90"/>
      <c r="DTH1332" s="90"/>
      <c r="DTI1332" s="90"/>
      <c r="DTJ1332" s="90"/>
      <c r="DTK1332" s="90"/>
      <c r="DTL1332" s="90"/>
      <c r="DTM1332" s="90"/>
      <c r="DTN1332" s="90"/>
      <c r="DTO1332" s="90"/>
      <c r="DTP1332" s="90"/>
      <c r="DTQ1332" s="90"/>
      <c r="DTR1332" s="90"/>
      <c r="DTS1332" s="90"/>
      <c r="DTT1332" s="90"/>
      <c r="DTU1332" s="90"/>
      <c r="DTV1332" s="90"/>
      <c r="DTW1332" s="90"/>
      <c r="DTX1332" s="90"/>
      <c r="DTY1332" s="90"/>
      <c r="DTZ1332" s="90"/>
      <c r="DUA1332" s="90"/>
      <c r="DUB1332" s="90"/>
      <c r="DUC1332" s="90"/>
      <c r="DUD1332" s="90"/>
      <c r="DUE1332" s="90"/>
      <c r="DUF1332" s="90"/>
      <c r="DUG1332" s="90"/>
      <c r="DUH1332" s="90"/>
      <c r="DUI1332" s="90"/>
      <c r="DUJ1332" s="90"/>
      <c r="DUK1332" s="90"/>
      <c r="DUL1332" s="90"/>
      <c r="DUM1332" s="90"/>
      <c r="DUN1332" s="90"/>
      <c r="DUO1332" s="90"/>
      <c r="DUP1332" s="90"/>
      <c r="DUQ1332" s="90"/>
      <c r="DUR1332" s="90"/>
      <c r="DUS1332" s="90"/>
      <c r="DUT1332" s="90"/>
      <c r="DUU1332" s="90"/>
      <c r="DUV1332" s="90"/>
      <c r="DUW1332" s="90"/>
      <c r="DUX1332" s="90"/>
      <c r="DUY1332" s="90"/>
      <c r="DUZ1332" s="90"/>
      <c r="DVA1332" s="90"/>
      <c r="DVB1332" s="90"/>
      <c r="DVC1332" s="90"/>
      <c r="DVD1332" s="90"/>
      <c r="DVE1332" s="90"/>
      <c r="DVF1332" s="90"/>
      <c r="DVG1332" s="90"/>
      <c r="DVH1332" s="90"/>
      <c r="DVI1332" s="90"/>
      <c r="DVJ1332" s="90"/>
      <c r="DVK1332" s="90"/>
      <c r="DVL1332" s="90"/>
      <c r="DVM1332" s="90"/>
      <c r="DVN1332" s="90"/>
      <c r="DVO1332" s="90"/>
      <c r="DVP1332" s="90"/>
      <c r="DVQ1332" s="90"/>
      <c r="DVR1332" s="90"/>
      <c r="DVS1332" s="90"/>
      <c r="DVT1332" s="90"/>
      <c r="DVU1332" s="90"/>
      <c r="DVV1332" s="90"/>
      <c r="DVW1332" s="90"/>
      <c r="DVX1332" s="90"/>
      <c r="DVY1332" s="90"/>
      <c r="DVZ1332" s="90"/>
      <c r="DWA1332" s="90"/>
      <c r="DWB1332" s="90"/>
      <c r="DWC1332" s="90"/>
      <c r="DWD1332" s="90"/>
      <c r="DWE1332" s="90"/>
      <c r="DWF1332" s="90"/>
      <c r="DWG1332" s="90"/>
      <c r="DWH1332" s="90"/>
      <c r="DWI1332" s="90"/>
      <c r="DWJ1332" s="90"/>
      <c r="DWK1332" s="90"/>
      <c r="DWL1332" s="90"/>
      <c r="DWM1332" s="90"/>
      <c r="DWN1332" s="90"/>
      <c r="DWO1332" s="90"/>
      <c r="DWP1332" s="90"/>
      <c r="DWQ1332" s="90"/>
      <c r="DWR1332" s="90"/>
      <c r="DWS1332" s="90"/>
      <c r="DWT1332" s="90"/>
      <c r="DWU1332" s="90"/>
      <c r="DWV1332" s="90"/>
      <c r="DWW1332" s="90"/>
      <c r="DWX1332" s="90"/>
      <c r="DWY1332" s="90"/>
      <c r="DWZ1332" s="90"/>
      <c r="DXA1332" s="90"/>
      <c r="DXB1332" s="90"/>
      <c r="DXC1332" s="90"/>
      <c r="DXD1332" s="90"/>
      <c r="DXE1332" s="90"/>
      <c r="DXF1332" s="90"/>
      <c r="DXG1332" s="90"/>
      <c r="DXH1332" s="90"/>
      <c r="DXI1332" s="90"/>
      <c r="DXJ1332" s="90"/>
      <c r="DXK1332" s="90"/>
      <c r="DXL1332" s="90"/>
      <c r="DXM1332" s="90"/>
      <c r="DXN1332" s="90"/>
      <c r="DXO1332" s="90"/>
      <c r="DXP1332" s="90"/>
      <c r="DXQ1332" s="90"/>
      <c r="DXR1332" s="90"/>
      <c r="DXS1332" s="90"/>
      <c r="DXT1332" s="90"/>
      <c r="DXU1332" s="90"/>
      <c r="DXV1332" s="90"/>
      <c r="DXW1332" s="90"/>
      <c r="DXX1332" s="90"/>
      <c r="DXY1332" s="90"/>
      <c r="DXZ1332" s="90"/>
      <c r="DYA1332" s="90"/>
      <c r="DYB1332" s="90"/>
      <c r="DYC1332" s="90"/>
      <c r="DYD1332" s="90"/>
      <c r="DYE1332" s="90"/>
      <c r="DYF1332" s="90"/>
      <c r="DYG1332" s="90"/>
      <c r="DYH1332" s="90"/>
      <c r="DYI1332" s="90"/>
      <c r="DYJ1332" s="90"/>
      <c r="DYK1332" s="90"/>
      <c r="DYL1332" s="90"/>
      <c r="DYM1332" s="90"/>
      <c r="DYN1332" s="90"/>
      <c r="DYO1332" s="90"/>
      <c r="DYP1332" s="90"/>
      <c r="DYQ1332" s="90"/>
      <c r="DYR1332" s="90"/>
      <c r="DYS1332" s="90"/>
      <c r="DYT1332" s="90"/>
      <c r="DYU1332" s="90"/>
      <c r="DYV1332" s="90"/>
      <c r="DYW1332" s="90"/>
      <c r="DYX1332" s="90"/>
      <c r="DYY1332" s="90"/>
      <c r="DYZ1332" s="90"/>
      <c r="DZA1332" s="90"/>
      <c r="DZB1332" s="90"/>
      <c r="DZC1332" s="90"/>
      <c r="DZD1332" s="90"/>
      <c r="DZE1332" s="90"/>
      <c r="DZF1332" s="90"/>
      <c r="DZG1332" s="90"/>
      <c r="DZH1332" s="90"/>
      <c r="DZI1332" s="90"/>
      <c r="DZJ1332" s="90"/>
      <c r="DZK1332" s="90"/>
      <c r="DZL1332" s="90"/>
      <c r="DZM1332" s="90"/>
      <c r="DZN1332" s="90"/>
      <c r="DZO1332" s="90"/>
      <c r="DZP1332" s="90"/>
      <c r="DZQ1332" s="90"/>
      <c r="DZR1332" s="90"/>
      <c r="DZS1332" s="90"/>
      <c r="DZT1332" s="90"/>
      <c r="DZU1332" s="90"/>
      <c r="DZV1332" s="90"/>
      <c r="DZW1332" s="90"/>
      <c r="DZX1332" s="90"/>
      <c r="DZY1332" s="90"/>
      <c r="DZZ1332" s="90"/>
      <c r="EAA1332" s="90"/>
      <c r="EAB1332" s="90"/>
      <c r="EAC1332" s="90"/>
      <c r="EAD1332" s="90"/>
      <c r="EAE1332" s="90"/>
      <c r="EAF1332" s="90"/>
      <c r="EAG1332" s="90"/>
      <c r="EAH1332" s="90"/>
      <c r="EAI1332" s="90"/>
      <c r="EAJ1332" s="90"/>
      <c r="EAK1332" s="90"/>
      <c r="EAL1332" s="90"/>
      <c r="EAM1332" s="90"/>
      <c r="EAN1332" s="90"/>
      <c r="EAO1332" s="90"/>
      <c r="EAP1332" s="90"/>
      <c r="EAQ1332" s="90"/>
      <c r="EAR1332" s="90"/>
      <c r="EAS1332" s="90"/>
      <c r="EAT1332" s="90"/>
      <c r="EAU1332" s="90"/>
      <c r="EAV1332" s="90"/>
      <c r="EAW1332" s="90"/>
      <c r="EAX1332" s="90"/>
      <c r="EAY1332" s="90"/>
      <c r="EAZ1332" s="90"/>
      <c r="EBA1332" s="90"/>
      <c r="EBB1332" s="90"/>
      <c r="EBC1332" s="90"/>
      <c r="EBD1332" s="90"/>
      <c r="EBE1332" s="90"/>
      <c r="EBF1332" s="90"/>
      <c r="EBG1332" s="90"/>
      <c r="EBH1332" s="90"/>
      <c r="EBI1332" s="90"/>
      <c r="EBJ1332" s="90"/>
      <c r="EBK1332" s="90"/>
      <c r="EBL1332" s="90"/>
      <c r="EBM1332" s="90"/>
      <c r="EBN1332" s="90"/>
      <c r="EBO1332" s="90"/>
      <c r="EBP1332" s="90"/>
      <c r="EBQ1332" s="90"/>
      <c r="EBR1332" s="90"/>
      <c r="EBS1332" s="90"/>
      <c r="EBT1332" s="90"/>
      <c r="EBU1332" s="90"/>
      <c r="EBV1332" s="90"/>
      <c r="EBW1332" s="90"/>
      <c r="EBX1332" s="90"/>
      <c r="EBY1332" s="90"/>
      <c r="EBZ1332" s="90"/>
      <c r="ECA1332" s="90"/>
      <c r="ECB1332" s="90"/>
      <c r="ECC1332" s="90"/>
      <c r="ECD1332" s="90"/>
      <c r="ECE1332" s="90"/>
      <c r="ECF1332" s="90"/>
      <c r="ECG1332" s="90"/>
      <c r="ECH1332" s="90"/>
      <c r="ECI1332" s="90"/>
      <c r="ECJ1332" s="90"/>
      <c r="ECK1332" s="90"/>
      <c r="ECL1332" s="90"/>
      <c r="ECM1332" s="90"/>
      <c r="ECN1332" s="90"/>
      <c r="ECO1332" s="90"/>
      <c r="ECP1332" s="90"/>
      <c r="ECQ1332" s="90"/>
      <c r="ECR1332" s="90"/>
      <c r="ECS1332" s="90"/>
      <c r="ECT1332" s="90"/>
      <c r="ECU1332" s="90"/>
      <c r="ECV1332" s="90"/>
      <c r="ECW1332" s="90"/>
      <c r="ECX1332" s="90"/>
      <c r="ECY1332" s="90"/>
      <c r="ECZ1332" s="90"/>
      <c r="EDA1332" s="90"/>
      <c r="EDB1332" s="90"/>
      <c r="EDC1332" s="90"/>
      <c r="EDD1332" s="90"/>
      <c r="EDE1332" s="90"/>
      <c r="EDF1332" s="90"/>
      <c r="EDG1332" s="90"/>
      <c r="EDH1332" s="90"/>
      <c r="EDI1332" s="90"/>
      <c r="EDJ1332" s="90"/>
      <c r="EDK1332" s="90"/>
      <c r="EDL1332" s="90"/>
      <c r="EDM1332" s="90"/>
      <c r="EDN1332" s="90"/>
      <c r="EDO1332" s="90"/>
      <c r="EDP1332" s="90"/>
      <c r="EDQ1332" s="90"/>
      <c r="EDR1332" s="90"/>
      <c r="EDS1332" s="90"/>
      <c r="EDT1332" s="90"/>
      <c r="EDU1332" s="90"/>
      <c r="EDV1332" s="90"/>
      <c r="EDW1332" s="90"/>
      <c r="EDX1332" s="90"/>
      <c r="EDY1332" s="90"/>
      <c r="EDZ1332" s="90"/>
      <c r="EEA1332" s="90"/>
      <c r="EEB1332" s="90"/>
      <c r="EEC1332" s="90"/>
      <c r="EED1332" s="90"/>
      <c r="EEE1332" s="90"/>
      <c r="EEF1332" s="90"/>
      <c r="EEG1332" s="90"/>
      <c r="EEH1332" s="90"/>
      <c r="EEI1332" s="90"/>
      <c r="EEJ1332" s="90"/>
      <c r="EEK1332" s="90"/>
      <c r="EEL1332" s="90"/>
      <c r="EEM1332" s="90"/>
      <c r="EEN1332" s="90"/>
      <c r="EEO1332" s="90"/>
      <c r="EEP1332" s="90"/>
      <c r="EEQ1332" s="90"/>
      <c r="EER1332" s="90"/>
      <c r="EES1332" s="90"/>
      <c r="EET1332" s="90"/>
      <c r="EEU1332" s="90"/>
      <c r="EEV1332" s="90"/>
      <c r="EEW1332" s="90"/>
      <c r="EEX1332" s="90"/>
      <c r="EEY1332" s="90"/>
      <c r="EEZ1332" s="90"/>
      <c r="EFA1332" s="90"/>
      <c r="EFB1332" s="90"/>
      <c r="EFC1332" s="90"/>
      <c r="EFD1332" s="90"/>
      <c r="EFE1332" s="90"/>
      <c r="EFF1332" s="90"/>
      <c r="EFG1332" s="90"/>
      <c r="EFH1332" s="90"/>
      <c r="EFI1332" s="90"/>
      <c r="EFJ1332" s="90"/>
      <c r="EFK1332" s="90"/>
      <c r="EFL1332" s="90"/>
      <c r="EFM1332" s="90"/>
      <c r="EFN1332" s="90"/>
      <c r="EFO1332" s="90"/>
      <c r="EFP1332" s="90"/>
      <c r="EFQ1332" s="90"/>
      <c r="EFR1332" s="90"/>
      <c r="EFS1332" s="90"/>
      <c r="EFT1332" s="90"/>
      <c r="EFU1332" s="90"/>
      <c r="EFV1332" s="90"/>
      <c r="EFW1332" s="90"/>
      <c r="EFX1332" s="90"/>
      <c r="EFY1332" s="90"/>
      <c r="EFZ1332" s="90"/>
      <c r="EGA1332" s="90"/>
      <c r="EGB1332" s="90"/>
      <c r="EGC1332" s="90"/>
      <c r="EGD1332" s="90"/>
      <c r="EGE1332" s="90"/>
      <c r="EGF1332" s="90"/>
      <c r="EGG1332" s="90"/>
      <c r="EGH1332" s="90"/>
      <c r="EGI1332" s="90"/>
      <c r="EGJ1332" s="90"/>
      <c r="EGK1332" s="90"/>
      <c r="EGL1332" s="90"/>
      <c r="EGM1332" s="90"/>
      <c r="EGN1332" s="90"/>
      <c r="EGO1332" s="90"/>
      <c r="EGP1332" s="90"/>
      <c r="EGQ1332" s="90"/>
      <c r="EGR1332" s="90"/>
      <c r="EGS1332" s="90"/>
      <c r="EGT1332" s="90"/>
      <c r="EGU1332" s="90"/>
      <c r="EGV1332" s="90"/>
      <c r="EGW1332" s="90"/>
      <c r="EGX1332" s="90"/>
      <c r="EGY1332" s="90"/>
      <c r="EGZ1332" s="90"/>
      <c r="EHA1332" s="90"/>
      <c r="EHB1332" s="90"/>
      <c r="EHC1332" s="90"/>
      <c r="EHD1332" s="90"/>
      <c r="EHE1332" s="90"/>
      <c r="EHF1332" s="90"/>
      <c r="EHG1332" s="90"/>
      <c r="EHH1332" s="90"/>
      <c r="EHI1332" s="90"/>
      <c r="EHJ1332" s="90"/>
      <c r="EHK1332" s="90"/>
      <c r="EHL1332" s="90"/>
      <c r="EHM1332" s="90"/>
      <c r="EHN1332" s="90"/>
      <c r="EHO1332" s="90"/>
      <c r="EHP1332" s="90"/>
      <c r="EHQ1332" s="90"/>
      <c r="EHR1332" s="90"/>
      <c r="EHS1332" s="90"/>
      <c r="EHT1332" s="90"/>
      <c r="EHU1332" s="90"/>
      <c r="EHV1332" s="90"/>
      <c r="EHW1332" s="90"/>
      <c r="EHX1332" s="90"/>
      <c r="EHY1332" s="90"/>
      <c r="EHZ1332" s="90"/>
      <c r="EIA1332" s="90"/>
      <c r="EIB1332" s="90"/>
      <c r="EIC1332" s="90"/>
      <c r="EID1332" s="90"/>
      <c r="EIE1332" s="90"/>
      <c r="EIF1332" s="90"/>
      <c r="EIG1332" s="90"/>
      <c r="EIH1332" s="90"/>
      <c r="EII1332" s="90"/>
      <c r="EIJ1332" s="90"/>
      <c r="EIK1332" s="90"/>
      <c r="EIL1332" s="90"/>
      <c r="EIM1332" s="90"/>
      <c r="EIN1332" s="90"/>
      <c r="EIO1332" s="90"/>
      <c r="EIP1332" s="90"/>
      <c r="EIQ1332" s="90"/>
      <c r="EIR1332" s="90"/>
      <c r="EIS1332" s="90"/>
      <c r="EIT1332" s="90"/>
      <c r="EIU1332" s="90"/>
      <c r="EIV1332" s="90"/>
      <c r="EIW1332" s="90"/>
      <c r="EIX1332" s="90"/>
      <c r="EIY1332" s="90"/>
      <c r="EIZ1332" s="90"/>
      <c r="EJA1332" s="90"/>
      <c r="EJB1332" s="90"/>
      <c r="EJC1332" s="90"/>
      <c r="EJD1332" s="90"/>
      <c r="EJE1332" s="90"/>
      <c r="EJF1332" s="90"/>
      <c r="EJG1332" s="90"/>
      <c r="EJH1332" s="90"/>
      <c r="EJI1332" s="90"/>
      <c r="EJJ1332" s="90"/>
      <c r="EJK1332" s="90"/>
      <c r="EJL1332" s="90"/>
      <c r="EJM1332" s="90"/>
      <c r="EJN1332" s="90"/>
      <c r="EJO1332" s="90"/>
      <c r="EJP1332" s="90"/>
      <c r="EJQ1332" s="90"/>
      <c r="EJR1332" s="90"/>
      <c r="EJS1332" s="90"/>
      <c r="EJT1332" s="90"/>
      <c r="EJU1332" s="90"/>
      <c r="EJV1332" s="90"/>
      <c r="EJW1332" s="90"/>
      <c r="EJX1332" s="90"/>
      <c r="EJY1332" s="90"/>
      <c r="EJZ1332" s="90"/>
      <c r="EKA1332" s="90"/>
      <c r="EKB1332" s="90"/>
      <c r="EKC1332" s="90"/>
      <c r="EKD1332" s="90"/>
      <c r="EKE1332" s="90"/>
      <c r="EKF1332" s="90"/>
      <c r="EKG1332" s="90"/>
      <c r="EKH1332" s="90"/>
      <c r="EKI1332" s="90"/>
      <c r="EKJ1332" s="90"/>
      <c r="EKK1332" s="90"/>
      <c r="EKL1332" s="90"/>
      <c r="EKM1332" s="90"/>
      <c r="EKN1332" s="90"/>
      <c r="EKO1332" s="90"/>
      <c r="EKP1332" s="90"/>
      <c r="EKQ1332" s="90"/>
      <c r="EKR1332" s="90"/>
      <c r="EKS1332" s="90"/>
      <c r="EKT1332" s="90"/>
      <c r="EKU1332" s="90"/>
      <c r="EKV1332" s="90"/>
      <c r="EKW1332" s="90"/>
      <c r="EKX1332" s="90"/>
      <c r="EKY1332" s="90"/>
      <c r="EKZ1332" s="90"/>
      <c r="ELA1332" s="90"/>
      <c r="ELB1332" s="90"/>
      <c r="ELC1332" s="90"/>
      <c r="ELD1332" s="90"/>
      <c r="ELE1332" s="90"/>
      <c r="ELF1332" s="90"/>
      <c r="ELG1332" s="90"/>
      <c r="ELH1332" s="90"/>
      <c r="ELI1332" s="90"/>
      <c r="ELJ1332" s="90"/>
      <c r="ELK1332" s="90"/>
      <c r="ELL1332" s="90"/>
      <c r="ELM1332" s="90"/>
      <c r="ELN1332" s="90"/>
      <c r="ELO1332" s="90"/>
      <c r="ELP1332" s="90"/>
      <c r="ELQ1332" s="90"/>
      <c r="ELR1332" s="90"/>
      <c r="ELS1332" s="90"/>
      <c r="ELT1332" s="90"/>
      <c r="ELU1332" s="90"/>
      <c r="ELV1332" s="90"/>
      <c r="ELW1332" s="90"/>
      <c r="ELX1332" s="90"/>
      <c r="ELY1332" s="90"/>
      <c r="ELZ1332" s="90"/>
      <c r="EMA1332" s="90"/>
      <c r="EMB1332" s="90"/>
      <c r="EMC1332" s="90"/>
      <c r="EMD1332" s="90"/>
      <c r="EME1332" s="90"/>
      <c r="EMF1332" s="90"/>
      <c r="EMG1332" s="90"/>
      <c r="EMH1332" s="90"/>
      <c r="EMI1332" s="90"/>
      <c r="EMJ1332" s="90"/>
      <c r="EMK1332" s="90"/>
      <c r="EML1332" s="90"/>
      <c r="EMM1332" s="90"/>
      <c r="EMN1332" s="90"/>
      <c r="EMO1332" s="90"/>
      <c r="EMP1332" s="90"/>
      <c r="EMQ1332" s="90"/>
      <c r="EMR1332" s="90"/>
      <c r="EMS1332" s="90"/>
      <c r="EMT1332" s="90"/>
      <c r="EMU1332" s="90"/>
      <c r="EMV1332" s="90"/>
      <c r="EMW1332" s="90"/>
      <c r="EMX1332" s="90"/>
      <c r="EMY1332" s="90"/>
      <c r="EMZ1332" s="90"/>
      <c r="ENA1332" s="90"/>
      <c r="ENB1332" s="90"/>
      <c r="ENC1332" s="90"/>
      <c r="END1332" s="90"/>
      <c r="ENE1332" s="90"/>
      <c r="ENF1332" s="90"/>
      <c r="ENG1332" s="90"/>
      <c r="ENH1332" s="90"/>
      <c r="ENI1332" s="90"/>
      <c r="ENJ1332" s="90"/>
      <c r="ENK1332" s="90"/>
      <c r="ENL1332" s="90"/>
      <c r="ENM1332" s="90"/>
      <c r="ENN1332" s="90"/>
      <c r="ENO1332" s="90"/>
      <c r="ENP1332" s="90"/>
      <c r="ENQ1332" s="90"/>
      <c r="ENR1332" s="90"/>
      <c r="ENS1332" s="90"/>
      <c r="ENT1332" s="90"/>
      <c r="ENU1332" s="90"/>
      <c r="ENV1332" s="90"/>
      <c r="ENW1332" s="90"/>
      <c r="ENX1332" s="90"/>
      <c r="ENY1332" s="90"/>
      <c r="ENZ1332" s="90"/>
      <c r="EOA1332" s="90"/>
      <c r="EOB1332" s="90"/>
      <c r="EOC1332" s="90"/>
      <c r="EOD1332" s="90"/>
      <c r="EOE1332" s="90"/>
      <c r="EOF1332" s="90"/>
      <c r="EOG1332" s="90"/>
      <c r="EOH1332" s="90"/>
      <c r="EOI1332" s="90"/>
      <c r="EOJ1332" s="90"/>
      <c r="EOK1332" s="90"/>
      <c r="EOL1332" s="90"/>
      <c r="EOM1332" s="90"/>
      <c r="EON1332" s="90"/>
      <c r="EOO1332" s="90"/>
      <c r="EOP1332" s="90"/>
      <c r="EOQ1332" s="90"/>
      <c r="EOR1332" s="90"/>
      <c r="EOS1332" s="90"/>
      <c r="EOT1332" s="90"/>
      <c r="EOU1332" s="90"/>
      <c r="EOV1332" s="90"/>
      <c r="EOW1332" s="90"/>
      <c r="EOX1332" s="90"/>
      <c r="EOY1332" s="90"/>
      <c r="EOZ1332" s="90"/>
      <c r="EPA1332" s="90"/>
      <c r="EPB1332" s="90"/>
      <c r="EPC1332" s="90"/>
      <c r="EPD1332" s="90"/>
      <c r="EPE1332" s="90"/>
      <c r="EPF1332" s="90"/>
      <c r="EPG1332" s="90"/>
      <c r="EPH1332" s="90"/>
      <c r="EPI1332" s="90"/>
      <c r="EPJ1332" s="90"/>
      <c r="EPK1332" s="90"/>
      <c r="EPL1332" s="90"/>
      <c r="EPM1332" s="90"/>
      <c r="EPN1332" s="90"/>
      <c r="EPO1332" s="90"/>
      <c r="EPP1332" s="90"/>
      <c r="EPQ1332" s="90"/>
      <c r="EPR1332" s="90"/>
      <c r="EPS1332" s="90"/>
      <c r="EPT1332" s="90"/>
      <c r="EPU1332" s="90"/>
      <c r="EPV1332" s="90"/>
      <c r="EPW1332" s="90"/>
      <c r="EPX1332" s="90"/>
      <c r="EPY1332" s="90"/>
      <c r="EPZ1332" s="90"/>
      <c r="EQA1332" s="90"/>
      <c r="EQB1332" s="90"/>
      <c r="EQC1332" s="90"/>
      <c r="EQD1332" s="90"/>
      <c r="EQE1332" s="90"/>
      <c r="EQF1332" s="90"/>
      <c r="EQG1332" s="90"/>
      <c r="EQH1332" s="90"/>
      <c r="EQI1332" s="90"/>
      <c r="EQJ1332" s="90"/>
      <c r="EQK1332" s="90"/>
      <c r="EQL1332" s="90"/>
      <c r="EQM1332" s="90"/>
      <c r="EQN1332" s="90"/>
      <c r="EQO1332" s="90"/>
      <c r="EQP1332" s="90"/>
      <c r="EQQ1332" s="90"/>
      <c r="EQR1332" s="90"/>
      <c r="EQS1332" s="90"/>
      <c r="EQT1332" s="90"/>
      <c r="EQU1332" s="90"/>
      <c r="EQV1332" s="90"/>
      <c r="EQW1332" s="90"/>
      <c r="EQX1332" s="90"/>
      <c r="EQY1332" s="90"/>
      <c r="EQZ1332" s="90"/>
      <c r="ERA1332" s="90"/>
      <c r="ERB1332" s="90"/>
      <c r="ERC1332" s="90"/>
      <c r="ERD1332" s="90"/>
      <c r="ERE1332" s="90"/>
      <c r="ERF1332" s="90"/>
      <c r="ERG1332" s="90"/>
      <c r="ERH1332" s="90"/>
      <c r="ERI1332" s="90"/>
      <c r="ERJ1332" s="90"/>
      <c r="ERK1332" s="90"/>
      <c r="ERL1332" s="90"/>
      <c r="ERM1332" s="90"/>
      <c r="ERN1332" s="90"/>
      <c r="ERO1332" s="90"/>
      <c r="ERP1332" s="90"/>
      <c r="ERQ1332" s="90"/>
      <c r="ERR1332" s="90"/>
      <c r="ERS1332" s="90"/>
      <c r="ERT1332" s="90"/>
      <c r="ERU1332" s="90"/>
      <c r="ERV1332" s="90"/>
      <c r="ERW1332" s="90"/>
      <c r="ERX1332" s="90"/>
      <c r="ERY1332" s="90"/>
      <c r="ERZ1332" s="90"/>
      <c r="ESA1332" s="90"/>
      <c r="ESB1332" s="90"/>
      <c r="ESC1332" s="90"/>
      <c r="ESD1332" s="90"/>
      <c r="ESE1332" s="90"/>
      <c r="ESF1332" s="90"/>
      <c r="ESG1332" s="90"/>
      <c r="ESH1332" s="90"/>
      <c r="ESI1332" s="90"/>
      <c r="ESJ1332" s="90"/>
      <c r="ESK1332" s="90"/>
      <c r="ESL1332" s="90"/>
      <c r="ESM1332" s="90"/>
      <c r="ESN1332" s="90"/>
      <c r="ESO1332" s="90"/>
      <c r="ESP1332" s="90"/>
      <c r="ESQ1332" s="90"/>
      <c r="ESR1332" s="90"/>
      <c r="ESS1332" s="90"/>
      <c r="EST1332" s="90"/>
      <c r="ESU1332" s="90"/>
      <c r="ESV1332" s="90"/>
      <c r="ESW1332" s="90"/>
      <c r="ESX1332" s="90"/>
      <c r="ESY1332" s="90"/>
      <c r="ESZ1332" s="90"/>
      <c r="ETA1332" s="90"/>
      <c r="ETB1332" s="90"/>
      <c r="ETC1332" s="90"/>
      <c r="ETD1332" s="90"/>
      <c r="ETE1332" s="90"/>
      <c r="ETF1332" s="90"/>
      <c r="ETG1332" s="90"/>
      <c r="ETH1332" s="90"/>
      <c r="ETI1332" s="90"/>
      <c r="ETJ1332" s="90"/>
      <c r="ETK1332" s="90"/>
      <c r="ETL1332" s="90"/>
      <c r="ETM1332" s="90"/>
      <c r="ETN1332" s="90"/>
      <c r="ETO1332" s="90"/>
      <c r="ETP1332" s="90"/>
      <c r="ETQ1332" s="90"/>
      <c r="ETR1332" s="90"/>
      <c r="ETS1332" s="90"/>
      <c r="ETT1332" s="90"/>
      <c r="ETU1332" s="90"/>
      <c r="ETV1332" s="90"/>
      <c r="ETW1332" s="90"/>
      <c r="ETX1332" s="90"/>
      <c r="ETY1332" s="90"/>
      <c r="ETZ1332" s="90"/>
      <c r="EUA1332" s="90"/>
      <c r="EUB1332" s="90"/>
      <c r="EUC1332" s="90"/>
      <c r="EUD1332" s="90"/>
      <c r="EUE1332" s="90"/>
      <c r="EUF1332" s="90"/>
      <c r="EUG1332" s="90"/>
      <c r="EUH1332" s="90"/>
      <c r="EUI1332" s="90"/>
      <c r="EUJ1332" s="90"/>
      <c r="EUK1332" s="90"/>
      <c r="EUL1332" s="90"/>
      <c r="EUM1332" s="90"/>
      <c r="EUN1332" s="90"/>
      <c r="EUO1332" s="90"/>
      <c r="EUP1332" s="90"/>
      <c r="EUQ1332" s="90"/>
      <c r="EUR1332" s="90"/>
      <c r="EUS1332" s="90"/>
      <c r="EUT1332" s="90"/>
      <c r="EUU1332" s="90"/>
      <c r="EUV1332" s="90"/>
      <c r="EUW1332" s="90"/>
      <c r="EUX1332" s="90"/>
      <c r="EUY1332" s="90"/>
      <c r="EUZ1332" s="90"/>
      <c r="EVA1332" s="90"/>
      <c r="EVB1332" s="90"/>
      <c r="EVC1332" s="90"/>
      <c r="EVD1332" s="90"/>
      <c r="EVE1332" s="90"/>
      <c r="EVF1332" s="90"/>
      <c r="EVG1332" s="90"/>
      <c r="EVH1332" s="90"/>
      <c r="EVI1332" s="90"/>
      <c r="EVJ1332" s="90"/>
      <c r="EVK1332" s="90"/>
      <c r="EVL1332" s="90"/>
      <c r="EVM1332" s="90"/>
      <c r="EVN1332" s="90"/>
      <c r="EVO1332" s="90"/>
      <c r="EVP1332" s="90"/>
      <c r="EVQ1332" s="90"/>
      <c r="EVR1332" s="90"/>
      <c r="EVS1332" s="90"/>
      <c r="EVT1332" s="90"/>
      <c r="EVU1332" s="90"/>
      <c r="EVV1332" s="90"/>
      <c r="EVW1332" s="90"/>
      <c r="EVX1332" s="90"/>
      <c r="EVY1332" s="90"/>
      <c r="EVZ1332" s="90"/>
      <c r="EWA1332" s="90"/>
      <c r="EWB1332" s="90"/>
      <c r="EWC1332" s="90"/>
      <c r="EWD1332" s="90"/>
      <c r="EWE1332" s="90"/>
      <c r="EWF1332" s="90"/>
      <c r="EWG1332" s="90"/>
      <c r="EWH1332" s="90"/>
      <c r="EWI1332" s="90"/>
      <c r="EWJ1332" s="90"/>
      <c r="EWK1332" s="90"/>
      <c r="EWL1332" s="90"/>
      <c r="EWM1332" s="90"/>
      <c r="EWN1332" s="90"/>
      <c r="EWO1332" s="90"/>
      <c r="EWP1332" s="90"/>
      <c r="EWQ1332" s="90"/>
      <c r="EWR1332" s="90"/>
      <c r="EWS1332" s="90"/>
      <c r="EWT1332" s="90"/>
      <c r="EWU1332" s="90"/>
      <c r="EWV1332" s="90"/>
      <c r="EWW1332" s="90"/>
      <c r="EWX1332" s="90"/>
      <c r="EWY1332" s="90"/>
      <c r="EWZ1332" s="90"/>
      <c r="EXA1332" s="90"/>
      <c r="EXB1332" s="90"/>
      <c r="EXC1332" s="90"/>
      <c r="EXD1332" s="90"/>
      <c r="EXE1332" s="90"/>
      <c r="EXF1332" s="90"/>
      <c r="EXG1332" s="90"/>
      <c r="EXH1332" s="90"/>
      <c r="EXI1332" s="90"/>
      <c r="EXJ1332" s="90"/>
      <c r="EXK1332" s="90"/>
      <c r="EXL1332" s="90"/>
      <c r="EXM1332" s="90"/>
      <c r="EXN1332" s="90"/>
      <c r="EXO1332" s="90"/>
      <c r="EXP1332" s="90"/>
      <c r="EXQ1332" s="90"/>
      <c r="EXR1332" s="90"/>
      <c r="EXS1332" s="90"/>
      <c r="EXT1332" s="90"/>
      <c r="EXU1332" s="90"/>
      <c r="EXV1332" s="90"/>
      <c r="EXW1332" s="90"/>
      <c r="EXX1332" s="90"/>
      <c r="EXY1332" s="90"/>
      <c r="EXZ1332" s="90"/>
      <c r="EYA1332" s="90"/>
      <c r="EYB1332" s="90"/>
      <c r="EYC1332" s="90"/>
      <c r="EYD1332" s="90"/>
      <c r="EYE1332" s="90"/>
      <c r="EYF1332" s="90"/>
      <c r="EYG1332" s="90"/>
      <c r="EYH1332" s="90"/>
      <c r="EYI1332" s="90"/>
      <c r="EYJ1332" s="90"/>
      <c r="EYK1332" s="90"/>
      <c r="EYL1332" s="90"/>
      <c r="EYM1332" s="90"/>
      <c r="EYN1332" s="90"/>
      <c r="EYO1332" s="90"/>
      <c r="EYP1332" s="90"/>
      <c r="EYQ1332" s="90"/>
      <c r="EYR1332" s="90"/>
      <c r="EYS1332" s="90"/>
      <c r="EYT1332" s="90"/>
      <c r="EYU1332" s="90"/>
      <c r="EYV1332" s="90"/>
      <c r="EYW1332" s="90"/>
      <c r="EYX1332" s="90"/>
      <c r="EYY1332" s="90"/>
      <c r="EYZ1332" s="90"/>
      <c r="EZA1332" s="90"/>
      <c r="EZB1332" s="90"/>
      <c r="EZC1332" s="90"/>
      <c r="EZD1332" s="90"/>
      <c r="EZE1332" s="90"/>
      <c r="EZF1332" s="90"/>
      <c r="EZG1332" s="90"/>
      <c r="EZH1332" s="90"/>
      <c r="EZI1332" s="90"/>
      <c r="EZJ1332" s="90"/>
      <c r="EZK1332" s="90"/>
      <c r="EZL1332" s="90"/>
      <c r="EZM1332" s="90"/>
      <c r="EZN1332" s="90"/>
      <c r="EZO1332" s="90"/>
      <c r="EZP1332" s="90"/>
      <c r="EZQ1332" s="90"/>
      <c r="EZR1332" s="90"/>
      <c r="EZS1332" s="90"/>
      <c r="EZT1332" s="90"/>
      <c r="EZU1332" s="90"/>
      <c r="EZV1332" s="90"/>
      <c r="EZW1332" s="90"/>
      <c r="EZX1332" s="90"/>
      <c r="EZY1332" s="90"/>
      <c r="EZZ1332" s="90"/>
      <c r="FAA1332" s="90"/>
      <c r="FAB1332" s="90"/>
      <c r="FAC1332" s="90"/>
      <c r="FAD1332" s="90"/>
      <c r="FAE1332" s="90"/>
      <c r="FAF1332" s="90"/>
      <c r="FAG1332" s="90"/>
      <c r="FAH1332" s="90"/>
      <c r="FAI1332" s="90"/>
      <c r="FAJ1332" s="90"/>
      <c r="FAK1332" s="90"/>
      <c r="FAL1332" s="90"/>
      <c r="FAM1332" s="90"/>
      <c r="FAN1332" s="90"/>
      <c r="FAO1332" s="90"/>
      <c r="FAP1332" s="90"/>
      <c r="FAQ1332" s="90"/>
      <c r="FAR1332" s="90"/>
      <c r="FAS1332" s="90"/>
      <c r="FAT1332" s="90"/>
      <c r="FAU1332" s="90"/>
      <c r="FAV1332" s="90"/>
      <c r="FAW1332" s="90"/>
      <c r="FAX1332" s="90"/>
      <c r="FAY1332" s="90"/>
      <c r="FAZ1332" s="90"/>
      <c r="FBA1332" s="90"/>
      <c r="FBB1332" s="90"/>
      <c r="FBC1332" s="90"/>
      <c r="FBD1332" s="90"/>
      <c r="FBE1332" s="90"/>
      <c r="FBF1332" s="90"/>
      <c r="FBG1332" s="90"/>
      <c r="FBH1332" s="90"/>
      <c r="FBI1332" s="90"/>
      <c r="FBJ1332" s="90"/>
      <c r="FBK1332" s="90"/>
      <c r="FBL1332" s="90"/>
      <c r="FBM1332" s="90"/>
      <c r="FBN1332" s="90"/>
      <c r="FBO1332" s="90"/>
      <c r="FBP1332" s="90"/>
      <c r="FBQ1332" s="90"/>
      <c r="FBR1332" s="90"/>
      <c r="FBS1332" s="90"/>
      <c r="FBT1332" s="90"/>
      <c r="FBU1332" s="90"/>
      <c r="FBV1332" s="90"/>
      <c r="FBW1332" s="90"/>
      <c r="FBX1332" s="90"/>
      <c r="FBY1332" s="90"/>
      <c r="FBZ1332" s="90"/>
      <c r="FCA1332" s="90"/>
      <c r="FCB1332" s="90"/>
      <c r="FCC1332" s="90"/>
      <c r="FCD1332" s="90"/>
      <c r="FCE1332" s="90"/>
      <c r="FCF1332" s="90"/>
      <c r="FCG1332" s="90"/>
      <c r="FCH1332" s="90"/>
      <c r="FCI1332" s="90"/>
      <c r="FCJ1332" s="90"/>
      <c r="FCK1332" s="90"/>
      <c r="FCL1332" s="90"/>
      <c r="FCM1332" s="90"/>
      <c r="FCN1332" s="90"/>
      <c r="FCO1332" s="90"/>
      <c r="FCP1332" s="90"/>
      <c r="FCQ1332" s="90"/>
      <c r="FCR1332" s="90"/>
      <c r="FCS1332" s="90"/>
      <c r="FCT1332" s="90"/>
      <c r="FCU1332" s="90"/>
      <c r="FCV1332" s="90"/>
      <c r="FCW1332" s="90"/>
      <c r="FCX1332" s="90"/>
      <c r="FCY1332" s="90"/>
      <c r="FCZ1332" s="90"/>
      <c r="FDA1332" s="90"/>
      <c r="FDB1332" s="90"/>
      <c r="FDC1332" s="90"/>
      <c r="FDD1332" s="90"/>
      <c r="FDE1332" s="90"/>
      <c r="FDF1332" s="90"/>
      <c r="FDG1332" s="90"/>
      <c r="FDH1332" s="90"/>
      <c r="FDI1332" s="90"/>
      <c r="FDJ1332" s="90"/>
      <c r="FDK1332" s="90"/>
      <c r="FDL1332" s="90"/>
      <c r="FDM1332" s="90"/>
      <c r="FDN1332" s="90"/>
      <c r="FDO1332" s="90"/>
      <c r="FDP1332" s="90"/>
      <c r="FDQ1332" s="90"/>
      <c r="FDR1332" s="90"/>
      <c r="FDS1332" s="90"/>
      <c r="FDT1332" s="90"/>
      <c r="FDU1332" s="90"/>
      <c r="FDV1332" s="90"/>
      <c r="FDW1332" s="90"/>
      <c r="FDX1332" s="90"/>
      <c r="FDY1332" s="90"/>
      <c r="FDZ1332" s="90"/>
      <c r="FEA1332" s="90"/>
      <c r="FEB1332" s="90"/>
      <c r="FEC1332" s="90"/>
      <c r="FED1332" s="90"/>
      <c r="FEE1332" s="90"/>
      <c r="FEF1332" s="90"/>
      <c r="FEG1332" s="90"/>
      <c r="FEH1332" s="90"/>
      <c r="FEI1332" s="90"/>
      <c r="FEJ1332" s="90"/>
      <c r="FEK1332" s="90"/>
      <c r="FEL1332" s="90"/>
      <c r="FEM1332" s="90"/>
      <c r="FEN1332" s="90"/>
      <c r="FEO1332" s="90"/>
      <c r="FEP1332" s="90"/>
      <c r="FEQ1332" s="90"/>
      <c r="FER1332" s="90"/>
      <c r="FES1332" s="90"/>
      <c r="FET1332" s="90"/>
      <c r="FEU1332" s="90"/>
      <c r="FEV1332" s="90"/>
      <c r="FEW1332" s="90"/>
      <c r="FEX1332" s="90"/>
      <c r="FEY1332" s="90"/>
      <c r="FEZ1332" s="90"/>
      <c r="FFA1332" s="90"/>
      <c r="FFB1332" s="90"/>
      <c r="FFC1332" s="90"/>
      <c r="FFD1332" s="90"/>
      <c r="FFE1332" s="90"/>
      <c r="FFF1332" s="90"/>
      <c r="FFG1332" s="90"/>
      <c r="FFH1332" s="90"/>
      <c r="FFI1332" s="90"/>
      <c r="FFJ1332" s="90"/>
      <c r="FFK1332" s="90"/>
      <c r="FFL1332" s="90"/>
      <c r="FFM1332" s="90"/>
      <c r="FFN1332" s="90"/>
      <c r="FFO1332" s="90"/>
      <c r="FFP1332" s="90"/>
      <c r="FFQ1332" s="90"/>
      <c r="FFR1332" s="90"/>
      <c r="FFS1332" s="90"/>
      <c r="FFT1332" s="90"/>
      <c r="FFU1332" s="90"/>
      <c r="FFV1332" s="90"/>
      <c r="FFW1332" s="90"/>
      <c r="FFX1332" s="90"/>
      <c r="FFY1332" s="90"/>
      <c r="FFZ1332" s="90"/>
      <c r="FGA1332" s="90"/>
      <c r="FGB1332" s="90"/>
      <c r="FGC1332" s="90"/>
      <c r="FGD1332" s="90"/>
      <c r="FGE1332" s="90"/>
      <c r="FGF1332" s="90"/>
      <c r="FGG1332" s="90"/>
      <c r="FGH1332" s="90"/>
      <c r="FGI1332" s="90"/>
      <c r="FGJ1332" s="90"/>
      <c r="FGK1332" s="90"/>
      <c r="FGL1332" s="90"/>
      <c r="FGM1332" s="90"/>
      <c r="FGN1332" s="90"/>
      <c r="FGO1332" s="90"/>
      <c r="FGP1332" s="90"/>
      <c r="FGQ1332" s="90"/>
      <c r="FGR1332" s="90"/>
      <c r="FGS1332" s="90"/>
      <c r="FGT1332" s="90"/>
      <c r="FGU1332" s="90"/>
      <c r="FGV1332" s="90"/>
      <c r="FGW1332" s="90"/>
      <c r="FGX1332" s="90"/>
      <c r="FGY1332" s="90"/>
      <c r="FGZ1332" s="90"/>
      <c r="FHA1332" s="90"/>
      <c r="FHB1332" s="90"/>
      <c r="FHC1332" s="90"/>
      <c r="FHD1332" s="90"/>
      <c r="FHE1332" s="90"/>
      <c r="FHF1332" s="90"/>
      <c r="FHG1332" s="90"/>
      <c r="FHH1332" s="90"/>
      <c r="FHI1332" s="90"/>
      <c r="FHJ1332" s="90"/>
      <c r="FHK1332" s="90"/>
      <c r="FHL1332" s="90"/>
      <c r="FHM1332" s="90"/>
      <c r="FHN1332" s="90"/>
      <c r="FHO1332" s="90"/>
      <c r="FHP1332" s="90"/>
      <c r="FHQ1332" s="90"/>
      <c r="FHR1332" s="90"/>
      <c r="FHS1332" s="90"/>
      <c r="FHT1332" s="90"/>
      <c r="FHU1332" s="90"/>
      <c r="FHV1332" s="90"/>
      <c r="FHW1332" s="90"/>
      <c r="FHX1332" s="90"/>
      <c r="FHY1332" s="90"/>
      <c r="FHZ1332" s="90"/>
      <c r="FIA1332" s="90"/>
      <c r="FIB1332" s="90"/>
      <c r="FIC1332" s="90"/>
      <c r="FID1332" s="90"/>
      <c r="FIE1332" s="90"/>
      <c r="FIF1332" s="90"/>
      <c r="FIG1332" s="90"/>
      <c r="FIH1332" s="90"/>
      <c r="FII1332" s="90"/>
      <c r="FIJ1332" s="90"/>
      <c r="FIK1332" s="90"/>
      <c r="FIL1332" s="90"/>
      <c r="FIM1332" s="90"/>
      <c r="FIN1332" s="90"/>
      <c r="FIO1332" s="90"/>
      <c r="FIP1332" s="90"/>
      <c r="FIQ1332" s="90"/>
      <c r="FIR1332" s="90"/>
      <c r="FIS1332" s="90"/>
      <c r="FIT1332" s="90"/>
      <c r="FIU1332" s="90"/>
      <c r="FIV1332" s="90"/>
      <c r="FIW1332" s="90"/>
      <c r="FIX1332" s="90"/>
      <c r="FIY1332" s="90"/>
      <c r="FIZ1332" s="90"/>
      <c r="FJA1332" s="90"/>
      <c r="FJB1332" s="90"/>
      <c r="FJC1332" s="90"/>
      <c r="FJD1332" s="90"/>
      <c r="FJE1332" s="90"/>
      <c r="FJF1332" s="90"/>
      <c r="FJG1332" s="90"/>
      <c r="FJH1332" s="90"/>
      <c r="FJI1332" s="90"/>
      <c r="FJJ1332" s="90"/>
      <c r="FJK1332" s="90"/>
      <c r="FJL1332" s="90"/>
      <c r="FJM1332" s="90"/>
      <c r="FJN1332" s="90"/>
      <c r="FJO1332" s="90"/>
      <c r="FJP1332" s="90"/>
      <c r="FJQ1332" s="90"/>
      <c r="FJR1332" s="90"/>
      <c r="FJS1332" s="90"/>
      <c r="FJT1332" s="90"/>
      <c r="FJU1332" s="90"/>
      <c r="FJV1332" s="90"/>
      <c r="FJW1332" s="90"/>
      <c r="FJX1332" s="90"/>
      <c r="FJY1332" s="90"/>
      <c r="FJZ1332" s="90"/>
      <c r="FKA1332" s="90"/>
      <c r="FKB1332" s="90"/>
      <c r="FKC1332" s="90"/>
      <c r="FKD1332" s="90"/>
      <c r="FKE1332" s="90"/>
      <c r="FKF1332" s="90"/>
      <c r="FKG1332" s="90"/>
      <c r="FKH1332" s="90"/>
      <c r="FKI1332" s="90"/>
      <c r="FKJ1332" s="90"/>
      <c r="FKK1332" s="90"/>
      <c r="FKL1332" s="90"/>
      <c r="FKM1332" s="90"/>
      <c r="FKN1332" s="90"/>
      <c r="FKO1332" s="90"/>
      <c r="FKP1332" s="90"/>
      <c r="FKQ1332" s="90"/>
      <c r="FKR1332" s="90"/>
      <c r="FKS1332" s="90"/>
      <c r="FKT1332" s="90"/>
      <c r="FKU1332" s="90"/>
      <c r="FKV1332" s="90"/>
      <c r="FKW1332" s="90"/>
      <c r="FKX1332" s="90"/>
      <c r="FKY1332" s="90"/>
      <c r="FKZ1332" s="90"/>
      <c r="FLA1332" s="90"/>
      <c r="FLB1332" s="90"/>
      <c r="FLC1332" s="90"/>
      <c r="FLD1332" s="90"/>
      <c r="FLE1332" s="90"/>
      <c r="FLF1332" s="90"/>
      <c r="FLG1332" s="90"/>
      <c r="FLH1332" s="90"/>
      <c r="FLI1332" s="90"/>
      <c r="FLJ1332" s="90"/>
      <c r="FLK1332" s="90"/>
      <c r="FLL1332" s="90"/>
      <c r="FLM1332" s="90"/>
      <c r="FLN1332" s="90"/>
      <c r="FLO1332" s="90"/>
      <c r="FLP1332" s="90"/>
      <c r="FLQ1332" s="90"/>
      <c r="FLR1332" s="90"/>
      <c r="FLS1332" s="90"/>
      <c r="FLT1332" s="90"/>
      <c r="FLU1332" s="90"/>
      <c r="FLV1332" s="90"/>
      <c r="FLW1332" s="90"/>
      <c r="FLX1332" s="90"/>
      <c r="FLY1332" s="90"/>
      <c r="FLZ1332" s="90"/>
      <c r="FMA1332" s="90"/>
      <c r="FMB1332" s="90"/>
      <c r="FMC1332" s="90"/>
      <c r="FMD1332" s="90"/>
      <c r="FME1332" s="90"/>
      <c r="FMF1332" s="90"/>
      <c r="FMG1332" s="90"/>
      <c r="FMH1332" s="90"/>
      <c r="FMI1332" s="90"/>
      <c r="FMJ1332" s="90"/>
      <c r="FMK1332" s="90"/>
      <c r="FML1332" s="90"/>
      <c r="FMM1332" s="90"/>
      <c r="FMN1332" s="90"/>
      <c r="FMO1332" s="90"/>
      <c r="FMP1332" s="90"/>
      <c r="FMQ1332" s="90"/>
      <c r="FMR1332" s="90"/>
      <c r="FMS1332" s="90"/>
      <c r="FMT1332" s="90"/>
      <c r="FMU1332" s="90"/>
      <c r="FMV1332" s="90"/>
      <c r="FMW1332" s="90"/>
      <c r="FMX1332" s="90"/>
      <c r="FMY1332" s="90"/>
      <c r="FMZ1332" s="90"/>
      <c r="FNA1332" s="90"/>
      <c r="FNB1332" s="90"/>
      <c r="FNC1332" s="90"/>
      <c r="FND1332" s="90"/>
      <c r="FNE1332" s="90"/>
      <c r="FNF1332" s="90"/>
      <c r="FNG1332" s="90"/>
      <c r="FNH1332" s="90"/>
      <c r="FNI1332" s="90"/>
      <c r="FNJ1332" s="90"/>
      <c r="FNK1332" s="90"/>
      <c r="FNL1332" s="90"/>
      <c r="FNM1332" s="90"/>
      <c r="FNN1332" s="90"/>
      <c r="FNO1332" s="90"/>
      <c r="FNP1332" s="90"/>
      <c r="FNQ1332" s="90"/>
      <c r="FNR1332" s="90"/>
      <c r="FNS1332" s="90"/>
      <c r="FNT1332" s="90"/>
      <c r="FNU1332" s="90"/>
      <c r="FNV1332" s="90"/>
      <c r="FNW1332" s="90"/>
      <c r="FNX1332" s="90"/>
      <c r="FNY1332" s="90"/>
      <c r="FNZ1332" s="90"/>
      <c r="FOA1332" s="90"/>
      <c r="FOB1332" s="90"/>
      <c r="FOC1332" s="90"/>
      <c r="FOD1332" s="90"/>
      <c r="FOE1332" s="90"/>
      <c r="FOF1332" s="90"/>
      <c r="FOG1332" s="90"/>
      <c r="FOH1332" s="90"/>
      <c r="FOI1332" s="90"/>
      <c r="FOJ1332" s="90"/>
      <c r="FOK1332" s="90"/>
      <c r="FOL1332" s="90"/>
      <c r="FOM1332" s="90"/>
      <c r="FON1332" s="90"/>
      <c r="FOO1332" s="90"/>
      <c r="FOP1332" s="90"/>
      <c r="FOQ1332" s="90"/>
      <c r="FOR1332" s="90"/>
      <c r="FOS1332" s="90"/>
      <c r="FOT1332" s="90"/>
      <c r="FOU1332" s="90"/>
      <c r="FOV1332" s="90"/>
      <c r="FOW1332" s="90"/>
      <c r="FOX1332" s="90"/>
      <c r="FOY1332" s="90"/>
      <c r="FOZ1332" s="90"/>
      <c r="FPA1332" s="90"/>
      <c r="FPB1332" s="90"/>
      <c r="FPC1332" s="90"/>
      <c r="FPD1332" s="90"/>
      <c r="FPE1332" s="90"/>
      <c r="FPF1332" s="90"/>
      <c r="FPG1332" s="90"/>
      <c r="FPH1332" s="90"/>
      <c r="FPI1332" s="90"/>
      <c r="FPJ1332" s="90"/>
      <c r="FPK1332" s="90"/>
      <c r="FPL1332" s="90"/>
      <c r="FPM1332" s="90"/>
      <c r="FPN1332" s="90"/>
      <c r="FPO1332" s="90"/>
      <c r="FPP1332" s="90"/>
      <c r="FPQ1332" s="90"/>
      <c r="FPR1332" s="90"/>
      <c r="FPS1332" s="90"/>
      <c r="FPT1332" s="90"/>
      <c r="FPU1332" s="90"/>
      <c r="FPV1332" s="90"/>
      <c r="FPW1332" s="90"/>
      <c r="FPX1332" s="90"/>
      <c r="FPY1332" s="90"/>
      <c r="FPZ1332" s="90"/>
      <c r="FQA1332" s="90"/>
      <c r="FQB1332" s="90"/>
      <c r="FQC1332" s="90"/>
      <c r="FQD1332" s="90"/>
      <c r="FQE1332" s="90"/>
      <c r="FQF1332" s="90"/>
      <c r="FQG1332" s="90"/>
      <c r="FQH1332" s="90"/>
      <c r="FQI1332" s="90"/>
      <c r="FQJ1332" s="90"/>
      <c r="FQK1332" s="90"/>
      <c r="FQL1332" s="90"/>
      <c r="FQM1332" s="90"/>
      <c r="FQN1332" s="90"/>
      <c r="FQO1332" s="90"/>
      <c r="FQP1332" s="90"/>
      <c r="FQQ1332" s="90"/>
      <c r="FQR1332" s="90"/>
      <c r="FQS1332" s="90"/>
      <c r="FQT1332" s="90"/>
      <c r="FQU1332" s="90"/>
      <c r="FQV1332" s="90"/>
      <c r="FQW1332" s="90"/>
      <c r="FQX1332" s="90"/>
      <c r="FQY1332" s="90"/>
      <c r="FQZ1332" s="90"/>
      <c r="FRA1332" s="90"/>
      <c r="FRB1332" s="90"/>
      <c r="FRC1332" s="90"/>
      <c r="FRD1332" s="90"/>
      <c r="FRE1332" s="90"/>
      <c r="FRF1332" s="90"/>
      <c r="FRG1332" s="90"/>
      <c r="FRH1332" s="90"/>
      <c r="FRI1332" s="90"/>
      <c r="FRJ1332" s="90"/>
      <c r="FRK1332" s="90"/>
      <c r="FRL1332" s="90"/>
      <c r="FRM1332" s="90"/>
      <c r="FRN1332" s="90"/>
      <c r="FRO1332" s="90"/>
      <c r="FRP1332" s="90"/>
      <c r="FRQ1332" s="90"/>
      <c r="FRR1332" s="90"/>
      <c r="FRS1332" s="90"/>
      <c r="FRT1332" s="90"/>
      <c r="FRU1332" s="90"/>
      <c r="FRV1332" s="90"/>
      <c r="FRW1332" s="90"/>
      <c r="FRX1332" s="90"/>
      <c r="FRY1332" s="90"/>
      <c r="FRZ1332" s="90"/>
      <c r="FSA1332" s="90"/>
      <c r="FSB1332" s="90"/>
      <c r="FSC1332" s="90"/>
      <c r="FSD1332" s="90"/>
      <c r="FSE1332" s="90"/>
      <c r="FSF1332" s="90"/>
      <c r="FSG1332" s="90"/>
      <c r="FSH1332" s="90"/>
      <c r="FSI1332" s="90"/>
      <c r="FSJ1332" s="90"/>
      <c r="FSK1332" s="90"/>
      <c r="FSL1332" s="90"/>
      <c r="FSM1332" s="90"/>
      <c r="FSN1332" s="90"/>
      <c r="FSO1332" s="90"/>
      <c r="FSP1332" s="90"/>
      <c r="FSQ1332" s="90"/>
      <c r="FSR1332" s="90"/>
      <c r="FSS1332" s="90"/>
      <c r="FST1332" s="90"/>
      <c r="FSU1332" s="90"/>
      <c r="FSV1332" s="90"/>
      <c r="FSW1332" s="90"/>
      <c r="FSX1332" s="90"/>
      <c r="FSY1332" s="90"/>
      <c r="FSZ1332" s="90"/>
      <c r="FTA1332" s="90"/>
      <c r="FTB1332" s="90"/>
      <c r="FTC1332" s="90"/>
      <c r="FTD1332" s="90"/>
      <c r="FTE1332" s="90"/>
      <c r="FTF1332" s="90"/>
      <c r="FTG1332" s="90"/>
      <c r="FTH1332" s="90"/>
      <c r="FTI1332" s="90"/>
      <c r="FTJ1332" s="90"/>
      <c r="FTK1332" s="90"/>
      <c r="FTL1332" s="90"/>
      <c r="FTM1332" s="90"/>
      <c r="FTN1332" s="90"/>
      <c r="FTO1332" s="90"/>
      <c r="FTP1332" s="90"/>
      <c r="FTQ1332" s="90"/>
      <c r="FTR1332" s="90"/>
      <c r="FTS1332" s="90"/>
      <c r="FTT1332" s="90"/>
      <c r="FTU1332" s="90"/>
      <c r="FTV1332" s="90"/>
      <c r="FTW1332" s="90"/>
      <c r="FTX1332" s="90"/>
      <c r="FTY1332" s="90"/>
      <c r="FTZ1332" s="90"/>
      <c r="FUA1332" s="90"/>
      <c r="FUB1332" s="90"/>
      <c r="FUC1332" s="90"/>
      <c r="FUD1332" s="90"/>
      <c r="FUE1332" s="90"/>
      <c r="FUF1332" s="90"/>
      <c r="FUG1332" s="90"/>
      <c r="FUH1332" s="90"/>
      <c r="FUI1332" s="90"/>
      <c r="FUJ1332" s="90"/>
      <c r="FUK1332" s="90"/>
      <c r="FUL1332" s="90"/>
      <c r="FUM1332" s="90"/>
      <c r="FUN1332" s="90"/>
      <c r="FUO1332" s="90"/>
      <c r="FUP1332" s="90"/>
      <c r="FUQ1332" s="90"/>
      <c r="FUR1332" s="90"/>
      <c r="FUS1332" s="90"/>
      <c r="FUT1332" s="90"/>
      <c r="FUU1332" s="90"/>
      <c r="FUV1332" s="90"/>
      <c r="FUW1332" s="90"/>
      <c r="FUX1332" s="90"/>
      <c r="FUY1332" s="90"/>
      <c r="FUZ1332" s="90"/>
      <c r="FVA1332" s="90"/>
      <c r="FVB1332" s="90"/>
      <c r="FVC1332" s="90"/>
      <c r="FVD1332" s="90"/>
      <c r="FVE1332" s="90"/>
      <c r="FVF1332" s="90"/>
      <c r="FVG1332" s="90"/>
      <c r="FVH1332" s="90"/>
      <c r="FVI1332" s="90"/>
      <c r="FVJ1332" s="90"/>
      <c r="FVK1332" s="90"/>
      <c r="FVL1332" s="90"/>
      <c r="FVM1332" s="90"/>
      <c r="FVN1332" s="90"/>
      <c r="FVO1332" s="90"/>
      <c r="FVP1332" s="90"/>
      <c r="FVQ1332" s="90"/>
      <c r="FVR1332" s="90"/>
      <c r="FVS1332" s="90"/>
      <c r="FVT1332" s="90"/>
      <c r="FVU1332" s="90"/>
      <c r="FVV1332" s="90"/>
      <c r="FVW1332" s="90"/>
      <c r="FVX1332" s="90"/>
      <c r="FVY1332" s="90"/>
      <c r="FVZ1332" s="90"/>
      <c r="FWA1332" s="90"/>
      <c r="FWB1332" s="90"/>
      <c r="FWC1332" s="90"/>
      <c r="FWD1332" s="90"/>
      <c r="FWE1332" s="90"/>
      <c r="FWF1332" s="90"/>
      <c r="FWG1332" s="90"/>
      <c r="FWH1332" s="90"/>
      <c r="FWI1332" s="90"/>
      <c r="FWJ1332" s="90"/>
      <c r="FWK1332" s="90"/>
      <c r="FWL1332" s="90"/>
      <c r="FWM1332" s="90"/>
      <c r="FWN1332" s="90"/>
      <c r="FWO1332" s="90"/>
      <c r="FWP1332" s="90"/>
      <c r="FWQ1332" s="90"/>
      <c r="FWR1332" s="90"/>
      <c r="FWS1332" s="90"/>
      <c r="FWT1332" s="90"/>
      <c r="FWU1332" s="90"/>
      <c r="FWV1332" s="90"/>
      <c r="FWW1332" s="90"/>
      <c r="FWX1332" s="90"/>
      <c r="FWY1332" s="90"/>
      <c r="FWZ1332" s="90"/>
      <c r="FXA1332" s="90"/>
      <c r="FXB1332" s="90"/>
      <c r="FXC1332" s="90"/>
      <c r="FXD1332" s="90"/>
      <c r="FXE1332" s="90"/>
      <c r="FXF1332" s="90"/>
      <c r="FXG1332" s="90"/>
      <c r="FXH1332" s="90"/>
      <c r="FXI1332" s="90"/>
      <c r="FXJ1332" s="90"/>
      <c r="FXK1332" s="90"/>
      <c r="FXL1332" s="90"/>
      <c r="FXM1332" s="90"/>
      <c r="FXN1332" s="90"/>
      <c r="FXO1332" s="90"/>
      <c r="FXP1332" s="90"/>
      <c r="FXQ1332" s="90"/>
      <c r="FXR1332" s="90"/>
      <c r="FXS1332" s="90"/>
      <c r="FXT1332" s="90"/>
      <c r="FXU1332" s="90"/>
      <c r="FXV1332" s="90"/>
      <c r="FXW1332" s="90"/>
      <c r="FXX1332" s="90"/>
      <c r="FXY1332" s="90"/>
      <c r="FXZ1332" s="90"/>
      <c r="FYA1332" s="90"/>
      <c r="FYB1332" s="90"/>
      <c r="FYC1332" s="90"/>
      <c r="FYD1332" s="90"/>
      <c r="FYE1332" s="90"/>
      <c r="FYF1332" s="90"/>
      <c r="FYG1332" s="90"/>
      <c r="FYH1332" s="90"/>
      <c r="FYI1332" s="90"/>
      <c r="FYJ1332" s="90"/>
      <c r="FYK1332" s="90"/>
      <c r="FYL1332" s="90"/>
      <c r="FYM1332" s="90"/>
      <c r="FYN1332" s="90"/>
      <c r="FYO1332" s="90"/>
      <c r="FYP1332" s="90"/>
      <c r="FYQ1332" s="90"/>
      <c r="FYR1332" s="90"/>
      <c r="FYS1332" s="90"/>
      <c r="FYT1332" s="90"/>
      <c r="FYU1332" s="90"/>
      <c r="FYV1332" s="90"/>
      <c r="FYW1332" s="90"/>
      <c r="FYX1332" s="90"/>
      <c r="FYY1332" s="90"/>
      <c r="FYZ1332" s="90"/>
      <c r="FZA1332" s="90"/>
      <c r="FZB1332" s="90"/>
      <c r="FZC1332" s="90"/>
      <c r="FZD1332" s="90"/>
      <c r="FZE1332" s="90"/>
      <c r="FZF1332" s="90"/>
      <c r="FZG1332" s="90"/>
      <c r="FZH1332" s="90"/>
      <c r="FZI1332" s="90"/>
      <c r="FZJ1332" s="90"/>
      <c r="FZK1332" s="90"/>
      <c r="FZL1332" s="90"/>
      <c r="FZM1332" s="90"/>
      <c r="FZN1332" s="90"/>
      <c r="FZO1332" s="90"/>
      <c r="FZP1332" s="90"/>
      <c r="FZQ1332" s="90"/>
      <c r="FZR1332" s="90"/>
      <c r="FZS1332" s="90"/>
      <c r="FZT1332" s="90"/>
      <c r="FZU1332" s="90"/>
      <c r="FZV1332" s="90"/>
      <c r="FZW1332" s="90"/>
      <c r="FZX1332" s="90"/>
      <c r="FZY1332" s="90"/>
      <c r="FZZ1332" s="90"/>
      <c r="GAA1332" s="90"/>
      <c r="GAB1332" s="90"/>
      <c r="GAC1332" s="90"/>
      <c r="GAD1332" s="90"/>
      <c r="GAE1332" s="90"/>
      <c r="GAF1332" s="90"/>
      <c r="GAG1332" s="90"/>
      <c r="GAH1332" s="90"/>
      <c r="GAI1332" s="90"/>
      <c r="GAJ1332" s="90"/>
      <c r="GAK1332" s="90"/>
      <c r="GAL1332" s="90"/>
      <c r="GAM1332" s="90"/>
      <c r="GAN1332" s="90"/>
      <c r="GAO1332" s="90"/>
      <c r="GAP1332" s="90"/>
      <c r="GAQ1332" s="90"/>
      <c r="GAR1332" s="90"/>
      <c r="GAS1332" s="90"/>
      <c r="GAT1332" s="90"/>
      <c r="GAU1332" s="90"/>
      <c r="GAV1332" s="90"/>
      <c r="GAW1332" s="90"/>
      <c r="GAX1332" s="90"/>
      <c r="GAY1332" s="90"/>
      <c r="GAZ1332" s="90"/>
      <c r="GBA1332" s="90"/>
      <c r="GBB1332" s="90"/>
      <c r="GBC1332" s="90"/>
      <c r="GBD1332" s="90"/>
      <c r="GBE1332" s="90"/>
      <c r="GBF1332" s="90"/>
      <c r="GBG1332" s="90"/>
      <c r="GBH1332" s="90"/>
      <c r="GBI1332" s="90"/>
      <c r="GBJ1332" s="90"/>
      <c r="GBK1332" s="90"/>
      <c r="GBL1332" s="90"/>
      <c r="GBM1332" s="90"/>
      <c r="GBN1332" s="90"/>
      <c r="GBO1332" s="90"/>
      <c r="GBP1332" s="90"/>
      <c r="GBQ1332" s="90"/>
      <c r="GBR1332" s="90"/>
      <c r="GBS1332" s="90"/>
      <c r="GBT1332" s="90"/>
      <c r="GBU1332" s="90"/>
      <c r="GBV1332" s="90"/>
      <c r="GBW1332" s="90"/>
      <c r="GBX1332" s="90"/>
      <c r="GBY1332" s="90"/>
      <c r="GBZ1332" s="90"/>
      <c r="GCA1332" s="90"/>
      <c r="GCB1332" s="90"/>
      <c r="GCC1332" s="90"/>
      <c r="GCD1332" s="90"/>
      <c r="GCE1332" s="90"/>
      <c r="GCF1332" s="90"/>
      <c r="GCG1332" s="90"/>
      <c r="GCH1332" s="90"/>
      <c r="GCI1332" s="90"/>
      <c r="GCJ1332" s="90"/>
      <c r="GCK1332" s="90"/>
      <c r="GCL1332" s="90"/>
      <c r="GCM1332" s="90"/>
      <c r="GCN1332" s="90"/>
      <c r="GCO1332" s="90"/>
      <c r="GCP1332" s="90"/>
      <c r="GCQ1332" s="90"/>
      <c r="GCR1332" s="90"/>
      <c r="GCS1332" s="90"/>
      <c r="GCT1332" s="90"/>
      <c r="GCU1332" s="90"/>
      <c r="GCV1332" s="90"/>
      <c r="GCW1332" s="90"/>
      <c r="GCX1332" s="90"/>
      <c r="GCY1332" s="90"/>
      <c r="GCZ1332" s="90"/>
      <c r="GDA1332" s="90"/>
      <c r="GDB1332" s="90"/>
      <c r="GDC1332" s="90"/>
      <c r="GDD1332" s="90"/>
      <c r="GDE1332" s="90"/>
      <c r="GDF1332" s="90"/>
      <c r="GDG1332" s="90"/>
      <c r="GDH1332" s="90"/>
      <c r="GDI1332" s="90"/>
      <c r="GDJ1332" s="90"/>
      <c r="GDK1332" s="90"/>
      <c r="GDL1332" s="90"/>
      <c r="GDM1332" s="90"/>
      <c r="GDN1332" s="90"/>
      <c r="GDO1332" s="90"/>
      <c r="GDP1332" s="90"/>
      <c r="GDQ1332" s="90"/>
      <c r="GDR1332" s="90"/>
      <c r="GDS1332" s="90"/>
      <c r="GDT1332" s="90"/>
      <c r="GDU1332" s="90"/>
      <c r="GDV1332" s="90"/>
      <c r="GDW1332" s="90"/>
      <c r="GDX1332" s="90"/>
      <c r="GDY1332" s="90"/>
      <c r="GDZ1332" s="90"/>
      <c r="GEA1332" s="90"/>
      <c r="GEB1332" s="90"/>
      <c r="GEC1332" s="90"/>
      <c r="GED1332" s="90"/>
      <c r="GEE1332" s="90"/>
      <c r="GEF1332" s="90"/>
      <c r="GEG1332" s="90"/>
      <c r="GEH1332" s="90"/>
      <c r="GEI1332" s="90"/>
      <c r="GEJ1332" s="90"/>
      <c r="GEK1332" s="90"/>
      <c r="GEL1332" s="90"/>
      <c r="GEM1332" s="90"/>
      <c r="GEN1332" s="90"/>
      <c r="GEO1332" s="90"/>
      <c r="GEP1332" s="90"/>
      <c r="GEQ1332" s="90"/>
      <c r="GER1332" s="90"/>
      <c r="GES1332" s="90"/>
      <c r="GET1332" s="90"/>
      <c r="GEU1332" s="90"/>
      <c r="GEV1332" s="90"/>
      <c r="GEW1332" s="90"/>
      <c r="GEX1332" s="90"/>
      <c r="GEY1332" s="90"/>
      <c r="GEZ1332" s="90"/>
      <c r="GFA1332" s="90"/>
      <c r="GFB1332" s="90"/>
      <c r="GFC1332" s="90"/>
      <c r="GFD1332" s="90"/>
      <c r="GFE1332" s="90"/>
      <c r="GFF1332" s="90"/>
      <c r="GFG1332" s="90"/>
      <c r="GFH1332" s="90"/>
      <c r="GFI1332" s="90"/>
      <c r="GFJ1332" s="90"/>
      <c r="GFK1332" s="90"/>
      <c r="GFL1332" s="90"/>
      <c r="GFM1332" s="90"/>
      <c r="GFN1332" s="90"/>
      <c r="GFO1332" s="90"/>
      <c r="GFP1332" s="90"/>
      <c r="GFQ1332" s="90"/>
      <c r="GFR1332" s="90"/>
      <c r="GFS1332" s="90"/>
      <c r="GFT1332" s="90"/>
      <c r="GFU1332" s="90"/>
      <c r="GFV1332" s="90"/>
      <c r="GFW1332" s="90"/>
      <c r="GFX1332" s="90"/>
      <c r="GFY1332" s="90"/>
      <c r="GFZ1332" s="90"/>
      <c r="GGA1332" s="90"/>
      <c r="GGB1332" s="90"/>
      <c r="GGC1332" s="90"/>
      <c r="GGD1332" s="90"/>
      <c r="GGE1332" s="90"/>
      <c r="GGF1332" s="90"/>
      <c r="GGG1332" s="90"/>
      <c r="GGH1332" s="90"/>
      <c r="GGI1332" s="90"/>
      <c r="GGJ1332" s="90"/>
      <c r="GGK1332" s="90"/>
      <c r="GGL1332" s="90"/>
      <c r="GGM1332" s="90"/>
      <c r="GGN1332" s="90"/>
      <c r="GGO1332" s="90"/>
      <c r="GGP1332" s="90"/>
      <c r="GGQ1332" s="90"/>
      <c r="GGR1332" s="90"/>
      <c r="GGS1332" s="90"/>
      <c r="GGT1332" s="90"/>
      <c r="GGU1332" s="90"/>
      <c r="GGV1332" s="90"/>
      <c r="GGW1332" s="90"/>
      <c r="GGX1332" s="90"/>
      <c r="GGY1332" s="90"/>
      <c r="GGZ1332" s="90"/>
      <c r="GHA1332" s="90"/>
      <c r="GHB1332" s="90"/>
      <c r="GHC1332" s="90"/>
      <c r="GHD1332" s="90"/>
      <c r="GHE1332" s="90"/>
      <c r="GHF1332" s="90"/>
      <c r="GHG1332" s="90"/>
      <c r="GHH1332" s="90"/>
      <c r="GHI1332" s="90"/>
      <c r="GHJ1332" s="90"/>
      <c r="GHK1332" s="90"/>
      <c r="GHL1332" s="90"/>
      <c r="GHM1332" s="90"/>
      <c r="GHN1332" s="90"/>
      <c r="GHO1332" s="90"/>
      <c r="GHP1332" s="90"/>
      <c r="GHQ1332" s="90"/>
      <c r="GHR1332" s="90"/>
      <c r="GHS1332" s="90"/>
      <c r="GHT1332" s="90"/>
      <c r="GHU1332" s="90"/>
      <c r="GHV1332" s="90"/>
      <c r="GHW1332" s="90"/>
      <c r="GHX1332" s="90"/>
      <c r="GHY1332" s="90"/>
      <c r="GHZ1332" s="90"/>
      <c r="GIA1332" s="90"/>
      <c r="GIB1332" s="90"/>
      <c r="GIC1332" s="90"/>
      <c r="GID1332" s="90"/>
      <c r="GIE1332" s="90"/>
      <c r="GIF1332" s="90"/>
      <c r="GIG1332" s="90"/>
      <c r="GIH1332" s="90"/>
      <c r="GII1332" s="90"/>
      <c r="GIJ1332" s="90"/>
      <c r="GIK1332" s="90"/>
      <c r="GIL1332" s="90"/>
      <c r="GIM1332" s="90"/>
      <c r="GIN1332" s="90"/>
      <c r="GIO1332" s="90"/>
      <c r="GIP1332" s="90"/>
      <c r="GIQ1332" s="90"/>
      <c r="GIR1332" s="90"/>
      <c r="GIS1332" s="90"/>
      <c r="GIT1332" s="90"/>
      <c r="GIU1332" s="90"/>
      <c r="GIV1332" s="90"/>
      <c r="GIW1332" s="90"/>
      <c r="GIX1332" s="90"/>
      <c r="GIY1332" s="90"/>
      <c r="GIZ1332" s="90"/>
      <c r="GJA1332" s="90"/>
      <c r="GJB1332" s="90"/>
      <c r="GJC1332" s="90"/>
      <c r="GJD1332" s="90"/>
      <c r="GJE1332" s="90"/>
      <c r="GJF1332" s="90"/>
      <c r="GJG1332" s="90"/>
      <c r="GJH1332" s="90"/>
      <c r="GJI1332" s="90"/>
      <c r="GJJ1332" s="90"/>
      <c r="GJK1332" s="90"/>
      <c r="GJL1332" s="90"/>
      <c r="GJM1332" s="90"/>
      <c r="GJN1332" s="90"/>
      <c r="GJO1332" s="90"/>
      <c r="GJP1332" s="90"/>
      <c r="GJQ1332" s="90"/>
      <c r="GJR1332" s="90"/>
      <c r="GJS1332" s="90"/>
      <c r="GJT1332" s="90"/>
      <c r="GJU1332" s="90"/>
      <c r="GJV1332" s="90"/>
      <c r="GJW1332" s="90"/>
      <c r="GJX1332" s="90"/>
      <c r="GJY1332" s="90"/>
      <c r="GJZ1332" s="90"/>
      <c r="GKA1332" s="90"/>
      <c r="GKB1332" s="90"/>
      <c r="GKC1332" s="90"/>
      <c r="GKD1332" s="90"/>
      <c r="GKE1332" s="90"/>
      <c r="GKF1332" s="90"/>
      <c r="GKG1332" s="90"/>
      <c r="GKH1332" s="90"/>
      <c r="GKI1332" s="90"/>
      <c r="GKJ1332" s="90"/>
      <c r="GKK1332" s="90"/>
      <c r="GKL1332" s="90"/>
      <c r="GKM1332" s="90"/>
      <c r="GKN1332" s="90"/>
      <c r="GKO1332" s="90"/>
      <c r="GKP1332" s="90"/>
      <c r="GKQ1332" s="90"/>
      <c r="GKR1332" s="90"/>
      <c r="GKS1332" s="90"/>
      <c r="GKT1332" s="90"/>
      <c r="GKU1332" s="90"/>
      <c r="GKV1332" s="90"/>
      <c r="GKW1332" s="90"/>
      <c r="GKX1332" s="90"/>
      <c r="GKY1332" s="90"/>
      <c r="GKZ1332" s="90"/>
      <c r="GLA1332" s="90"/>
      <c r="GLB1332" s="90"/>
      <c r="GLC1332" s="90"/>
      <c r="GLD1332" s="90"/>
      <c r="GLE1332" s="90"/>
      <c r="GLF1332" s="90"/>
      <c r="GLG1332" s="90"/>
      <c r="GLH1332" s="90"/>
      <c r="GLI1332" s="90"/>
      <c r="GLJ1332" s="90"/>
      <c r="GLK1332" s="90"/>
      <c r="GLL1332" s="90"/>
      <c r="GLM1332" s="90"/>
      <c r="GLN1332" s="90"/>
      <c r="GLO1332" s="90"/>
      <c r="GLP1332" s="90"/>
      <c r="GLQ1332" s="90"/>
      <c r="GLR1332" s="90"/>
      <c r="GLS1332" s="90"/>
      <c r="GLT1332" s="90"/>
      <c r="GLU1332" s="90"/>
      <c r="GLV1332" s="90"/>
      <c r="GLW1332" s="90"/>
      <c r="GLX1332" s="90"/>
      <c r="GLY1332" s="90"/>
      <c r="GLZ1332" s="90"/>
      <c r="GMA1332" s="90"/>
      <c r="GMB1332" s="90"/>
      <c r="GMC1332" s="90"/>
      <c r="GMD1332" s="90"/>
      <c r="GME1332" s="90"/>
      <c r="GMF1332" s="90"/>
      <c r="GMG1332" s="90"/>
      <c r="GMH1332" s="90"/>
      <c r="GMI1332" s="90"/>
      <c r="GMJ1332" s="90"/>
      <c r="GMK1332" s="90"/>
      <c r="GML1332" s="90"/>
      <c r="GMM1332" s="90"/>
      <c r="GMN1332" s="90"/>
      <c r="GMO1332" s="90"/>
      <c r="GMP1332" s="90"/>
      <c r="GMQ1332" s="90"/>
      <c r="GMR1332" s="90"/>
      <c r="GMS1332" s="90"/>
      <c r="GMT1332" s="90"/>
      <c r="GMU1332" s="90"/>
      <c r="GMV1332" s="90"/>
      <c r="GMW1332" s="90"/>
      <c r="GMX1332" s="90"/>
      <c r="GMY1332" s="90"/>
      <c r="GMZ1332" s="90"/>
      <c r="GNA1332" s="90"/>
      <c r="GNB1332" s="90"/>
      <c r="GNC1332" s="90"/>
      <c r="GND1332" s="90"/>
      <c r="GNE1332" s="90"/>
      <c r="GNF1332" s="90"/>
      <c r="GNG1332" s="90"/>
      <c r="GNH1332" s="90"/>
      <c r="GNI1332" s="90"/>
      <c r="GNJ1332" s="90"/>
      <c r="GNK1332" s="90"/>
      <c r="GNL1332" s="90"/>
      <c r="GNM1332" s="90"/>
      <c r="GNN1332" s="90"/>
      <c r="GNO1332" s="90"/>
      <c r="GNP1332" s="90"/>
      <c r="GNQ1332" s="90"/>
      <c r="GNR1332" s="90"/>
      <c r="GNS1332" s="90"/>
      <c r="GNT1332" s="90"/>
      <c r="GNU1332" s="90"/>
      <c r="GNV1332" s="90"/>
      <c r="GNW1332" s="90"/>
      <c r="GNX1332" s="90"/>
      <c r="GNY1332" s="90"/>
      <c r="GNZ1332" s="90"/>
      <c r="GOA1332" s="90"/>
      <c r="GOB1332" s="90"/>
      <c r="GOC1332" s="90"/>
      <c r="GOD1332" s="90"/>
      <c r="GOE1332" s="90"/>
      <c r="GOF1332" s="90"/>
      <c r="GOG1332" s="90"/>
      <c r="GOH1332" s="90"/>
      <c r="GOI1332" s="90"/>
      <c r="GOJ1332" s="90"/>
      <c r="GOK1332" s="90"/>
      <c r="GOL1332" s="90"/>
      <c r="GOM1332" s="90"/>
      <c r="GON1332" s="90"/>
      <c r="GOO1332" s="90"/>
      <c r="GOP1332" s="90"/>
      <c r="GOQ1332" s="90"/>
      <c r="GOR1332" s="90"/>
      <c r="GOS1332" s="90"/>
      <c r="GOT1332" s="90"/>
      <c r="GOU1332" s="90"/>
      <c r="GOV1332" s="90"/>
      <c r="GOW1332" s="90"/>
      <c r="GOX1332" s="90"/>
      <c r="GOY1332" s="90"/>
      <c r="GOZ1332" s="90"/>
      <c r="GPA1332" s="90"/>
      <c r="GPB1332" s="90"/>
      <c r="GPC1332" s="90"/>
      <c r="GPD1332" s="90"/>
      <c r="GPE1332" s="90"/>
      <c r="GPF1332" s="90"/>
      <c r="GPG1332" s="90"/>
      <c r="GPH1332" s="90"/>
      <c r="GPI1332" s="90"/>
      <c r="GPJ1332" s="90"/>
      <c r="GPK1332" s="90"/>
      <c r="GPL1332" s="90"/>
      <c r="GPM1332" s="90"/>
      <c r="GPN1332" s="90"/>
      <c r="GPO1332" s="90"/>
      <c r="GPP1332" s="90"/>
      <c r="GPQ1332" s="90"/>
      <c r="GPR1332" s="90"/>
      <c r="GPS1332" s="90"/>
      <c r="GPT1332" s="90"/>
      <c r="GPU1332" s="90"/>
      <c r="GPV1332" s="90"/>
      <c r="GPW1332" s="90"/>
      <c r="GPX1332" s="90"/>
      <c r="GPY1332" s="90"/>
      <c r="GPZ1332" s="90"/>
      <c r="GQA1332" s="90"/>
      <c r="GQB1332" s="90"/>
      <c r="GQC1332" s="90"/>
      <c r="GQD1332" s="90"/>
      <c r="GQE1332" s="90"/>
      <c r="GQF1332" s="90"/>
      <c r="GQG1332" s="90"/>
      <c r="GQH1332" s="90"/>
      <c r="GQI1332" s="90"/>
      <c r="GQJ1332" s="90"/>
      <c r="GQK1332" s="90"/>
      <c r="GQL1332" s="90"/>
      <c r="GQM1332" s="90"/>
      <c r="GQN1332" s="90"/>
      <c r="GQO1332" s="90"/>
      <c r="GQP1332" s="90"/>
      <c r="GQQ1332" s="90"/>
      <c r="GQR1332" s="90"/>
      <c r="GQS1332" s="90"/>
      <c r="GQT1332" s="90"/>
      <c r="GQU1332" s="90"/>
      <c r="GQV1332" s="90"/>
      <c r="GQW1332" s="90"/>
      <c r="GQX1332" s="90"/>
      <c r="GQY1332" s="90"/>
      <c r="GQZ1332" s="90"/>
      <c r="GRA1332" s="90"/>
      <c r="GRB1332" s="90"/>
      <c r="GRC1332" s="90"/>
      <c r="GRD1332" s="90"/>
      <c r="GRE1332" s="90"/>
      <c r="GRF1332" s="90"/>
      <c r="GRG1332" s="90"/>
      <c r="GRH1332" s="90"/>
      <c r="GRI1332" s="90"/>
      <c r="GRJ1332" s="90"/>
      <c r="GRK1332" s="90"/>
      <c r="GRL1332" s="90"/>
      <c r="GRM1332" s="90"/>
      <c r="GRN1332" s="90"/>
      <c r="GRO1332" s="90"/>
      <c r="GRP1332" s="90"/>
      <c r="GRQ1332" s="90"/>
      <c r="GRR1332" s="90"/>
      <c r="GRS1332" s="90"/>
      <c r="GRT1332" s="90"/>
      <c r="GRU1332" s="90"/>
      <c r="GRV1332" s="90"/>
      <c r="GRW1332" s="90"/>
      <c r="GRX1332" s="90"/>
      <c r="GRY1332" s="90"/>
      <c r="GRZ1332" s="90"/>
      <c r="GSA1332" s="90"/>
      <c r="GSB1332" s="90"/>
      <c r="GSC1332" s="90"/>
      <c r="GSD1332" s="90"/>
      <c r="GSE1332" s="90"/>
      <c r="GSF1332" s="90"/>
      <c r="GSG1332" s="90"/>
      <c r="GSH1332" s="90"/>
      <c r="GSI1332" s="90"/>
      <c r="GSJ1332" s="90"/>
      <c r="GSK1332" s="90"/>
      <c r="GSL1332" s="90"/>
      <c r="GSM1332" s="90"/>
      <c r="GSN1332" s="90"/>
      <c r="GSO1332" s="90"/>
      <c r="GSP1332" s="90"/>
      <c r="GSQ1332" s="90"/>
      <c r="GSR1332" s="90"/>
      <c r="GSS1332" s="90"/>
      <c r="GST1332" s="90"/>
      <c r="GSU1332" s="90"/>
      <c r="GSV1332" s="90"/>
      <c r="GSW1332" s="90"/>
      <c r="GSX1332" s="90"/>
      <c r="GSY1332" s="90"/>
      <c r="GSZ1332" s="90"/>
      <c r="GTA1332" s="90"/>
      <c r="GTB1332" s="90"/>
      <c r="GTC1332" s="90"/>
      <c r="GTD1332" s="90"/>
      <c r="GTE1332" s="90"/>
      <c r="GTF1332" s="90"/>
      <c r="GTG1332" s="90"/>
      <c r="GTH1332" s="90"/>
      <c r="GTI1332" s="90"/>
      <c r="GTJ1332" s="90"/>
      <c r="GTK1332" s="90"/>
      <c r="GTL1332" s="90"/>
      <c r="GTM1332" s="90"/>
      <c r="GTN1332" s="90"/>
      <c r="GTO1332" s="90"/>
      <c r="GTP1332" s="90"/>
      <c r="GTQ1332" s="90"/>
      <c r="GTR1332" s="90"/>
      <c r="GTS1332" s="90"/>
      <c r="GTT1332" s="90"/>
      <c r="GTU1332" s="90"/>
      <c r="GTV1332" s="90"/>
      <c r="GTW1332" s="90"/>
      <c r="GTX1332" s="90"/>
      <c r="GTY1332" s="90"/>
      <c r="GTZ1332" s="90"/>
      <c r="GUA1332" s="90"/>
      <c r="GUB1332" s="90"/>
      <c r="GUC1332" s="90"/>
      <c r="GUD1332" s="90"/>
      <c r="GUE1332" s="90"/>
      <c r="GUF1332" s="90"/>
      <c r="GUG1332" s="90"/>
      <c r="GUH1332" s="90"/>
      <c r="GUI1332" s="90"/>
      <c r="GUJ1332" s="90"/>
      <c r="GUK1332" s="90"/>
      <c r="GUL1332" s="90"/>
      <c r="GUM1332" s="90"/>
      <c r="GUN1332" s="90"/>
      <c r="GUO1332" s="90"/>
      <c r="GUP1332" s="90"/>
      <c r="GUQ1332" s="90"/>
      <c r="GUR1332" s="90"/>
      <c r="GUS1332" s="90"/>
      <c r="GUT1332" s="90"/>
      <c r="GUU1332" s="90"/>
      <c r="GUV1332" s="90"/>
      <c r="GUW1332" s="90"/>
      <c r="GUX1332" s="90"/>
      <c r="GUY1332" s="90"/>
      <c r="GUZ1332" s="90"/>
      <c r="GVA1332" s="90"/>
      <c r="GVB1332" s="90"/>
      <c r="GVC1332" s="90"/>
      <c r="GVD1332" s="90"/>
      <c r="GVE1332" s="90"/>
      <c r="GVF1332" s="90"/>
      <c r="GVG1332" s="90"/>
      <c r="GVH1332" s="90"/>
      <c r="GVI1332" s="90"/>
      <c r="GVJ1332" s="90"/>
      <c r="GVK1332" s="90"/>
      <c r="GVL1332" s="90"/>
      <c r="GVM1332" s="90"/>
      <c r="GVN1332" s="90"/>
      <c r="GVO1332" s="90"/>
      <c r="GVP1332" s="90"/>
      <c r="GVQ1332" s="90"/>
      <c r="GVR1332" s="90"/>
      <c r="GVS1332" s="90"/>
      <c r="GVT1332" s="90"/>
      <c r="GVU1332" s="90"/>
      <c r="GVV1332" s="90"/>
      <c r="GVW1332" s="90"/>
      <c r="GVX1332" s="90"/>
      <c r="GVY1332" s="90"/>
      <c r="GVZ1332" s="90"/>
      <c r="GWA1332" s="90"/>
      <c r="GWB1332" s="90"/>
      <c r="GWC1332" s="90"/>
      <c r="GWD1332" s="90"/>
      <c r="GWE1332" s="90"/>
      <c r="GWF1332" s="90"/>
      <c r="GWG1332" s="90"/>
      <c r="GWH1332" s="90"/>
      <c r="GWI1332" s="90"/>
      <c r="GWJ1332" s="90"/>
      <c r="GWK1332" s="90"/>
      <c r="GWL1332" s="90"/>
      <c r="GWM1332" s="90"/>
      <c r="GWN1332" s="90"/>
      <c r="GWO1332" s="90"/>
      <c r="GWP1332" s="90"/>
      <c r="GWQ1332" s="90"/>
      <c r="GWR1332" s="90"/>
      <c r="GWS1332" s="90"/>
      <c r="GWT1332" s="90"/>
      <c r="GWU1332" s="90"/>
      <c r="GWV1332" s="90"/>
      <c r="GWW1332" s="90"/>
      <c r="GWX1332" s="90"/>
      <c r="GWY1332" s="90"/>
      <c r="GWZ1332" s="90"/>
      <c r="GXA1332" s="90"/>
      <c r="GXB1332" s="90"/>
      <c r="GXC1332" s="90"/>
      <c r="GXD1332" s="90"/>
      <c r="GXE1332" s="90"/>
      <c r="GXF1332" s="90"/>
      <c r="GXG1332" s="90"/>
      <c r="GXH1332" s="90"/>
      <c r="GXI1332" s="90"/>
      <c r="GXJ1332" s="90"/>
      <c r="GXK1332" s="90"/>
      <c r="GXL1332" s="90"/>
      <c r="GXM1332" s="90"/>
      <c r="GXN1332" s="90"/>
      <c r="GXO1332" s="90"/>
      <c r="GXP1332" s="90"/>
      <c r="GXQ1332" s="90"/>
      <c r="GXR1332" s="90"/>
      <c r="GXS1332" s="90"/>
      <c r="GXT1332" s="90"/>
      <c r="GXU1332" s="90"/>
      <c r="GXV1332" s="90"/>
      <c r="GXW1332" s="90"/>
      <c r="GXX1332" s="90"/>
      <c r="GXY1332" s="90"/>
      <c r="GXZ1332" s="90"/>
      <c r="GYA1332" s="90"/>
      <c r="GYB1332" s="90"/>
      <c r="GYC1332" s="90"/>
      <c r="GYD1332" s="90"/>
      <c r="GYE1332" s="90"/>
      <c r="GYF1332" s="90"/>
      <c r="GYG1332" s="90"/>
      <c r="GYH1332" s="90"/>
      <c r="GYI1332" s="90"/>
      <c r="GYJ1332" s="90"/>
      <c r="GYK1332" s="90"/>
      <c r="GYL1332" s="90"/>
      <c r="GYM1332" s="90"/>
      <c r="GYN1332" s="90"/>
      <c r="GYO1332" s="90"/>
      <c r="GYP1332" s="90"/>
      <c r="GYQ1332" s="90"/>
      <c r="GYR1332" s="90"/>
      <c r="GYS1332" s="90"/>
      <c r="GYT1332" s="90"/>
      <c r="GYU1332" s="90"/>
      <c r="GYV1332" s="90"/>
      <c r="GYW1332" s="90"/>
      <c r="GYX1332" s="90"/>
      <c r="GYY1332" s="90"/>
      <c r="GYZ1332" s="90"/>
      <c r="GZA1332" s="90"/>
      <c r="GZB1332" s="90"/>
      <c r="GZC1332" s="90"/>
      <c r="GZD1332" s="90"/>
      <c r="GZE1332" s="90"/>
      <c r="GZF1332" s="90"/>
      <c r="GZG1332" s="90"/>
      <c r="GZH1332" s="90"/>
      <c r="GZI1332" s="90"/>
      <c r="GZJ1332" s="90"/>
      <c r="GZK1332" s="90"/>
      <c r="GZL1332" s="90"/>
      <c r="GZM1332" s="90"/>
      <c r="GZN1332" s="90"/>
      <c r="GZO1332" s="90"/>
      <c r="GZP1332" s="90"/>
      <c r="GZQ1332" s="90"/>
      <c r="GZR1332" s="90"/>
      <c r="GZS1332" s="90"/>
      <c r="GZT1332" s="90"/>
      <c r="GZU1332" s="90"/>
      <c r="GZV1332" s="90"/>
      <c r="GZW1332" s="90"/>
      <c r="GZX1332" s="90"/>
      <c r="GZY1332" s="90"/>
      <c r="GZZ1332" s="90"/>
      <c r="HAA1332" s="90"/>
      <c r="HAB1332" s="90"/>
      <c r="HAC1332" s="90"/>
      <c r="HAD1332" s="90"/>
      <c r="HAE1332" s="90"/>
      <c r="HAF1332" s="90"/>
      <c r="HAG1332" s="90"/>
      <c r="HAH1332" s="90"/>
      <c r="HAI1332" s="90"/>
      <c r="HAJ1332" s="90"/>
      <c r="HAK1332" s="90"/>
      <c r="HAL1332" s="90"/>
      <c r="HAM1332" s="90"/>
      <c r="HAN1332" s="90"/>
      <c r="HAO1332" s="90"/>
      <c r="HAP1332" s="90"/>
      <c r="HAQ1332" s="90"/>
      <c r="HAR1332" s="90"/>
      <c r="HAS1332" s="90"/>
      <c r="HAT1332" s="90"/>
      <c r="HAU1332" s="90"/>
      <c r="HAV1332" s="90"/>
      <c r="HAW1332" s="90"/>
      <c r="HAX1332" s="90"/>
      <c r="HAY1332" s="90"/>
      <c r="HAZ1332" s="90"/>
      <c r="HBA1332" s="90"/>
      <c r="HBB1332" s="90"/>
      <c r="HBC1332" s="90"/>
      <c r="HBD1332" s="90"/>
      <c r="HBE1332" s="90"/>
      <c r="HBF1332" s="90"/>
      <c r="HBG1332" s="90"/>
      <c r="HBH1332" s="90"/>
      <c r="HBI1332" s="90"/>
      <c r="HBJ1332" s="90"/>
      <c r="HBK1332" s="90"/>
      <c r="HBL1332" s="90"/>
      <c r="HBM1332" s="90"/>
      <c r="HBN1332" s="90"/>
      <c r="HBO1332" s="90"/>
      <c r="HBP1332" s="90"/>
      <c r="HBQ1332" s="90"/>
      <c r="HBR1332" s="90"/>
      <c r="HBS1332" s="90"/>
      <c r="HBT1332" s="90"/>
      <c r="HBU1332" s="90"/>
      <c r="HBV1332" s="90"/>
      <c r="HBW1332" s="90"/>
      <c r="HBX1332" s="90"/>
      <c r="HBY1332" s="90"/>
      <c r="HBZ1332" s="90"/>
      <c r="HCA1332" s="90"/>
      <c r="HCB1332" s="90"/>
      <c r="HCC1332" s="90"/>
      <c r="HCD1332" s="90"/>
      <c r="HCE1332" s="90"/>
      <c r="HCF1332" s="90"/>
      <c r="HCG1332" s="90"/>
      <c r="HCH1332" s="90"/>
      <c r="HCI1332" s="90"/>
      <c r="HCJ1332" s="90"/>
      <c r="HCK1332" s="90"/>
      <c r="HCL1332" s="90"/>
      <c r="HCM1332" s="90"/>
      <c r="HCN1332" s="90"/>
      <c r="HCO1332" s="90"/>
      <c r="HCP1332" s="90"/>
      <c r="HCQ1332" s="90"/>
      <c r="HCR1332" s="90"/>
      <c r="HCS1332" s="90"/>
      <c r="HCT1332" s="90"/>
      <c r="HCU1332" s="90"/>
      <c r="HCV1332" s="90"/>
      <c r="HCW1332" s="90"/>
      <c r="HCX1332" s="90"/>
      <c r="HCY1332" s="90"/>
      <c r="HCZ1332" s="90"/>
      <c r="HDA1332" s="90"/>
      <c r="HDB1332" s="90"/>
      <c r="HDC1332" s="90"/>
      <c r="HDD1332" s="90"/>
      <c r="HDE1332" s="90"/>
      <c r="HDF1332" s="90"/>
      <c r="HDG1332" s="90"/>
      <c r="HDH1332" s="90"/>
      <c r="HDI1332" s="90"/>
      <c r="HDJ1332" s="90"/>
      <c r="HDK1332" s="90"/>
      <c r="HDL1332" s="90"/>
      <c r="HDM1332" s="90"/>
      <c r="HDN1332" s="90"/>
      <c r="HDO1332" s="90"/>
      <c r="HDP1332" s="90"/>
      <c r="HDQ1332" s="90"/>
      <c r="HDR1332" s="90"/>
      <c r="HDS1332" s="90"/>
      <c r="HDT1332" s="90"/>
      <c r="HDU1332" s="90"/>
      <c r="HDV1332" s="90"/>
      <c r="HDW1332" s="90"/>
      <c r="HDX1332" s="90"/>
      <c r="HDY1332" s="90"/>
      <c r="HDZ1332" s="90"/>
      <c r="HEA1332" s="90"/>
      <c r="HEB1332" s="90"/>
      <c r="HEC1332" s="90"/>
      <c r="HED1332" s="90"/>
      <c r="HEE1332" s="90"/>
      <c r="HEF1332" s="90"/>
      <c r="HEG1332" s="90"/>
      <c r="HEH1332" s="90"/>
      <c r="HEI1332" s="90"/>
      <c r="HEJ1332" s="90"/>
      <c r="HEK1332" s="90"/>
      <c r="HEL1332" s="90"/>
      <c r="HEM1332" s="90"/>
      <c r="HEN1332" s="90"/>
      <c r="HEO1332" s="90"/>
      <c r="HEP1332" s="90"/>
      <c r="HEQ1332" s="90"/>
      <c r="HER1332" s="90"/>
      <c r="HES1332" s="90"/>
      <c r="HET1332" s="90"/>
      <c r="HEU1332" s="90"/>
      <c r="HEV1332" s="90"/>
      <c r="HEW1332" s="90"/>
      <c r="HEX1332" s="90"/>
      <c r="HEY1332" s="90"/>
      <c r="HEZ1332" s="90"/>
      <c r="HFA1332" s="90"/>
      <c r="HFB1332" s="90"/>
      <c r="HFC1332" s="90"/>
      <c r="HFD1332" s="90"/>
      <c r="HFE1332" s="90"/>
      <c r="HFF1332" s="90"/>
      <c r="HFG1332" s="90"/>
      <c r="HFH1332" s="90"/>
      <c r="HFI1332" s="90"/>
      <c r="HFJ1332" s="90"/>
      <c r="HFK1332" s="90"/>
      <c r="HFL1332" s="90"/>
      <c r="HFM1332" s="90"/>
      <c r="HFN1332" s="90"/>
      <c r="HFO1332" s="90"/>
      <c r="HFP1332" s="90"/>
      <c r="HFQ1332" s="90"/>
      <c r="HFR1332" s="90"/>
      <c r="HFS1332" s="90"/>
      <c r="HFT1332" s="90"/>
      <c r="HFU1332" s="90"/>
      <c r="HFV1332" s="90"/>
      <c r="HFW1332" s="90"/>
      <c r="HFX1332" s="90"/>
      <c r="HFY1332" s="90"/>
      <c r="HFZ1332" s="90"/>
      <c r="HGA1332" s="90"/>
      <c r="HGB1332" s="90"/>
      <c r="HGC1332" s="90"/>
      <c r="HGD1332" s="90"/>
      <c r="HGE1332" s="90"/>
      <c r="HGF1332" s="90"/>
      <c r="HGG1332" s="90"/>
      <c r="HGH1332" s="90"/>
      <c r="HGI1332" s="90"/>
      <c r="HGJ1332" s="90"/>
      <c r="HGK1332" s="90"/>
      <c r="HGL1332" s="90"/>
      <c r="HGM1332" s="90"/>
      <c r="HGN1332" s="90"/>
      <c r="HGO1332" s="90"/>
      <c r="HGP1332" s="90"/>
      <c r="HGQ1332" s="90"/>
      <c r="HGR1332" s="90"/>
      <c r="HGS1332" s="90"/>
      <c r="HGT1332" s="90"/>
      <c r="HGU1332" s="90"/>
      <c r="HGV1332" s="90"/>
      <c r="HGW1332" s="90"/>
      <c r="HGX1332" s="90"/>
      <c r="HGY1332" s="90"/>
      <c r="HGZ1332" s="90"/>
      <c r="HHA1332" s="90"/>
      <c r="HHB1332" s="90"/>
      <c r="HHC1332" s="90"/>
      <c r="HHD1332" s="90"/>
      <c r="HHE1332" s="90"/>
      <c r="HHF1332" s="90"/>
      <c r="HHG1332" s="90"/>
      <c r="HHH1332" s="90"/>
      <c r="HHI1332" s="90"/>
      <c r="HHJ1332" s="90"/>
      <c r="HHK1332" s="90"/>
      <c r="HHL1332" s="90"/>
      <c r="HHM1332" s="90"/>
      <c r="HHN1332" s="90"/>
      <c r="HHO1332" s="90"/>
      <c r="HHP1332" s="90"/>
      <c r="HHQ1332" s="90"/>
      <c r="HHR1332" s="90"/>
      <c r="HHS1332" s="90"/>
      <c r="HHT1332" s="90"/>
      <c r="HHU1332" s="90"/>
      <c r="HHV1332" s="90"/>
      <c r="HHW1332" s="90"/>
      <c r="HHX1332" s="90"/>
      <c r="HHY1332" s="90"/>
      <c r="HHZ1332" s="90"/>
      <c r="HIA1332" s="90"/>
      <c r="HIB1332" s="90"/>
      <c r="HIC1332" s="90"/>
      <c r="HID1332" s="90"/>
      <c r="HIE1332" s="90"/>
      <c r="HIF1332" s="90"/>
      <c r="HIG1332" s="90"/>
      <c r="HIH1332" s="90"/>
      <c r="HII1332" s="90"/>
      <c r="HIJ1332" s="90"/>
      <c r="HIK1332" s="90"/>
      <c r="HIL1332" s="90"/>
      <c r="HIM1332" s="90"/>
      <c r="HIN1332" s="90"/>
      <c r="HIO1332" s="90"/>
      <c r="HIP1332" s="90"/>
      <c r="HIQ1332" s="90"/>
      <c r="HIR1332" s="90"/>
      <c r="HIS1332" s="90"/>
      <c r="HIT1332" s="90"/>
      <c r="HIU1332" s="90"/>
      <c r="HIV1332" s="90"/>
      <c r="HIW1332" s="90"/>
      <c r="HIX1332" s="90"/>
      <c r="HIY1332" s="90"/>
      <c r="HIZ1332" s="90"/>
      <c r="HJA1332" s="90"/>
      <c r="HJB1332" s="90"/>
      <c r="HJC1332" s="90"/>
      <c r="HJD1332" s="90"/>
      <c r="HJE1332" s="90"/>
      <c r="HJF1332" s="90"/>
      <c r="HJG1332" s="90"/>
      <c r="HJH1332" s="90"/>
      <c r="HJI1332" s="90"/>
      <c r="HJJ1332" s="90"/>
      <c r="HJK1332" s="90"/>
      <c r="HJL1332" s="90"/>
      <c r="HJM1332" s="90"/>
      <c r="HJN1332" s="90"/>
      <c r="HJO1332" s="90"/>
      <c r="HJP1332" s="90"/>
      <c r="HJQ1332" s="90"/>
      <c r="HJR1332" s="90"/>
      <c r="HJS1332" s="90"/>
      <c r="HJT1332" s="90"/>
      <c r="HJU1332" s="90"/>
      <c r="HJV1332" s="90"/>
      <c r="HJW1332" s="90"/>
      <c r="HJX1332" s="90"/>
      <c r="HJY1332" s="90"/>
      <c r="HJZ1332" s="90"/>
      <c r="HKA1332" s="90"/>
      <c r="HKB1332" s="90"/>
      <c r="HKC1332" s="90"/>
      <c r="HKD1332" s="90"/>
      <c r="HKE1332" s="90"/>
      <c r="HKF1332" s="90"/>
      <c r="HKG1332" s="90"/>
      <c r="HKH1332" s="90"/>
      <c r="HKI1332" s="90"/>
      <c r="HKJ1332" s="90"/>
      <c r="HKK1332" s="90"/>
      <c r="HKL1332" s="90"/>
      <c r="HKM1332" s="90"/>
      <c r="HKN1332" s="90"/>
      <c r="HKO1332" s="90"/>
      <c r="HKP1332" s="90"/>
      <c r="HKQ1332" s="90"/>
      <c r="HKR1332" s="90"/>
      <c r="HKS1332" s="90"/>
      <c r="HKT1332" s="90"/>
      <c r="HKU1332" s="90"/>
      <c r="HKV1332" s="90"/>
      <c r="HKW1332" s="90"/>
      <c r="HKX1332" s="90"/>
      <c r="HKY1332" s="90"/>
      <c r="HKZ1332" s="90"/>
      <c r="HLA1332" s="90"/>
      <c r="HLB1332" s="90"/>
      <c r="HLC1332" s="90"/>
      <c r="HLD1332" s="90"/>
      <c r="HLE1332" s="90"/>
      <c r="HLF1332" s="90"/>
      <c r="HLG1332" s="90"/>
      <c r="HLH1332" s="90"/>
      <c r="HLI1332" s="90"/>
      <c r="HLJ1332" s="90"/>
      <c r="HLK1332" s="90"/>
      <c r="HLL1332" s="90"/>
      <c r="HLM1332" s="90"/>
      <c r="HLN1332" s="90"/>
      <c r="HLO1332" s="90"/>
      <c r="HLP1332" s="90"/>
      <c r="HLQ1332" s="90"/>
      <c r="HLR1332" s="90"/>
      <c r="HLS1332" s="90"/>
      <c r="HLT1332" s="90"/>
      <c r="HLU1332" s="90"/>
      <c r="HLV1332" s="90"/>
      <c r="HLW1332" s="90"/>
      <c r="HLX1332" s="90"/>
      <c r="HLY1332" s="90"/>
      <c r="HLZ1332" s="90"/>
      <c r="HMA1332" s="90"/>
      <c r="HMB1332" s="90"/>
      <c r="HMC1332" s="90"/>
      <c r="HMD1332" s="90"/>
      <c r="HME1332" s="90"/>
      <c r="HMF1332" s="90"/>
      <c r="HMG1332" s="90"/>
      <c r="HMH1332" s="90"/>
      <c r="HMI1332" s="90"/>
      <c r="HMJ1332" s="90"/>
      <c r="HMK1332" s="90"/>
      <c r="HML1332" s="90"/>
      <c r="HMM1332" s="90"/>
      <c r="HMN1332" s="90"/>
      <c r="HMO1332" s="90"/>
      <c r="HMP1332" s="90"/>
      <c r="HMQ1332" s="90"/>
      <c r="HMR1332" s="90"/>
      <c r="HMS1332" s="90"/>
      <c r="HMT1332" s="90"/>
      <c r="HMU1332" s="90"/>
      <c r="HMV1332" s="90"/>
      <c r="HMW1332" s="90"/>
      <c r="HMX1332" s="90"/>
      <c r="HMY1332" s="90"/>
      <c r="HMZ1332" s="90"/>
      <c r="HNA1332" s="90"/>
      <c r="HNB1332" s="90"/>
      <c r="HNC1332" s="90"/>
      <c r="HND1332" s="90"/>
      <c r="HNE1332" s="90"/>
      <c r="HNF1332" s="90"/>
      <c r="HNG1332" s="90"/>
      <c r="HNH1332" s="90"/>
      <c r="HNI1332" s="90"/>
      <c r="HNJ1332" s="90"/>
      <c r="HNK1332" s="90"/>
      <c r="HNL1332" s="90"/>
      <c r="HNM1332" s="90"/>
      <c r="HNN1332" s="90"/>
      <c r="HNO1332" s="90"/>
      <c r="HNP1332" s="90"/>
      <c r="HNQ1332" s="90"/>
      <c r="HNR1332" s="90"/>
      <c r="HNS1332" s="90"/>
      <c r="HNT1332" s="90"/>
      <c r="HNU1332" s="90"/>
      <c r="HNV1332" s="90"/>
      <c r="HNW1332" s="90"/>
      <c r="HNX1332" s="90"/>
      <c r="HNY1332" s="90"/>
      <c r="HNZ1332" s="90"/>
      <c r="HOA1332" s="90"/>
      <c r="HOB1332" s="90"/>
      <c r="HOC1332" s="90"/>
      <c r="HOD1332" s="90"/>
      <c r="HOE1332" s="90"/>
      <c r="HOF1332" s="90"/>
      <c r="HOG1332" s="90"/>
      <c r="HOH1332" s="90"/>
      <c r="HOI1332" s="90"/>
      <c r="HOJ1332" s="90"/>
      <c r="HOK1332" s="90"/>
      <c r="HOL1332" s="90"/>
      <c r="HOM1332" s="90"/>
      <c r="HON1332" s="90"/>
      <c r="HOO1332" s="90"/>
      <c r="HOP1332" s="90"/>
      <c r="HOQ1332" s="90"/>
      <c r="HOR1332" s="90"/>
      <c r="HOS1332" s="90"/>
      <c r="HOT1332" s="90"/>
      <c r="HOU1332" s="90"/>
      <c r="HOV1332" s="90"/>
      <c r="HOW1332" s="90"/>
      <c r="HOX1332" s="90"/>
      <c r="HOY1332" s="90"/>
      <c r="HOZ1332" s="90"/>
      <c r="HPA1332" s="90"/>
      <c r="HPB1332" s="90"/>
      <c r="HPC1332" s="90"/>
      <c r="HPD1332" s="90"/>
      <c r="HPE1332" s="90"/>
      <c r="HPF1332" s="90"/>
      <c r="HPG1332" s="90"/>
      <c r="HPH1332" s="90"/>
      <c r="HPI1332" s="90"/>
      <c r="HPJ1332" s="90"/>
      <c r="HPK1332" s="90"/>
      <c r="HPL1332" s="90"/>
      <c r="HPM1332" s="90"/>
      <c r="HPN1332" s="90"/>
      <c r="HPO1332" s="90"/>
      <c r="HPP1332" s="90"/>
      <c r="HPQ1332" s="90"/>
      <c r="HPR1332" s="90"/>
      <c r="HPS1332" s="90"/>
      <c r="HPT1332" s="90"/>
      <c r="HPU1332" s="90"/>
      <c r="HPV1332" s="90"/>
      <c r="HPW1332" s="90"/>
      <c r="HPX1332" s="90"/>
      <c r="HPY1332" s="90"/>
      <c r="HPZ1332" s="90"/>
      <c r="HQA1332" s="90"/>
      <c r="HQB1332" s="90"/>
      <c r="HQC1332" s="90"/>
      <c r="HQD1332" s="90"/>
      <c r="HQE1332" s="90"/>
      <c r="HQF1332" s="90"/>
      <c r="HQG1332" s="90"/>
      <c r="HQH1332" s="90"/>
      <c r="HQI1332" s="90"/>
      <c r="HQJ1332" s="90"/>
      <c r="HQK1332" s="90"/>
      <c r="HQL1332" s="90"/>
      <c r="HQM1332" s="90"/>
      <c r="HQN1332" s="90"/>
      <c r="HQO1332" s="90"/>
      <c r="HQP1332" s="90"/>
      <c r="HQQ1332" s="90"/>
      <c r="HQR1332" s="90"/>
      <c r="HQS1332" s="90"/>
      <c r="HQT1332" s="90"/>
      <c r="HQU1332" s="90"/>
      <c r="HQV1332" s="90"/>
      <c r="HQW1332" s="90"/>
      <c r="HQX1332" s="90"/>
      <c r="HQY1332" s="90"/>
      <c r="HQZ1332" s="90"/>
      <c r="HRA1332" s="90"/>
      <c r="HRB1332" s="90"/>
      <c r="HRC1332" s="90"/>
      <c r="HRD1332" s="90"/>
      <c r="HRE1332" s="90"/>
      <c r="HRF1332" s="90"/>
      <c r="HRG1332" s="90"/>
      <c r="HRH1332" s="90"/>
      <c r="HRI1332" s="90"/>
      <c r="HRJ1332" s="90"/>
      <c r="HRK1332" s="90"/>
      <c r="HRL1332" s="90"/>
      <c r="HRM1332" s="90"/>
      <c r="HRN1332" s="90"/>
      <c r="HRO1332" s="90"/>
      <c r="HRP1332" s="90"/>
      <c r="HRQ1332" s="90"/>
      <c r="HRR1332" s="90"/>
      <c r="HRS1332" s="90"/>
      <c r="HRT1332" s="90"/>
      <c r="HRU1332" s="90"/>
      <c r="HRV1332" s="90"/>
      <c r="HRW1332" s="90"/>
      <c r="HRX1332" s="90"/>
      <c r="HRY1332" s="90"/>
      <c r="HRZ1332" s="90"/>
      <c r="HSA1332" s="90"/>
      <c r="HSB1332" s="90"/>
      <c r="HSC1332" s="90"/>
      <c r="HSD1332" s="90"/>
      <c r="HSE1332" s="90"/>
      <c r="HSF1332" s="90"/>
      <c r="HSG1332" s="90"/>
      <c r="HSH1332" s="90"/>
      <c r="HSI1332" s="90"/>
      <c r="HSJ1332" s="90"/>
      <c r="HSK1332" s="90"/>
      <c r="HSL1332" s="90"/>
      <c r="HSM1332" s="90"/>
      <c r="HSN1332" s="90"/>
      <c r="HSO1332" s="90"/>
      <c r="HSP1332" s="90"/>
      <c r="HSQ1332" s="90"/>
      <c r="HSR1332" s="90"/>
      <c r="HSS1332" s="90"/>
      <c r="HST1332" s="90"/>
      <c r="HSU1332" s="90"/>
      <c r="HSV1332" s="90"/>
      <c r="HSW1332" s="90"/>
      <c r="HSX1332" s="90"/>
      <c r="HSY1332" s="90"/>
      <c r="HSZ1332" s="90"/>
      <c r="HTA1332" s="90"/>
      <c r="HTB1332" s="90"/>
      <c r="HTC1332" s="90"/>
      <c r="HTD1332" s="90"/>
      <c r="HTE1332" s="90"/>
      <c r="HTF1332" s="90"/>
      <c r="HTG1332" s="90"/>
      <c r="HTH1332" s="90"/>
      <c r="HTI1332" s="90"/>
      <c r="HTJ1332" s="90"/>
      <c r="HTK1332" s="90"/>
      <c r="HTL1332" s="90"/>
      <c r="HTM1332" s="90"/>
      <c r="HTN1332" s="90"/>
      <c r="HTO1332" s="90"/>
      <c r="HTP1332" s="90"/>
      <c r="HTQ1332" s="90"/>
      <c r="HTR1332" s="90"/>
      <c r="HTS1332" s="90"/>
      <c r="HTT1332" s="90"/>
      <c r="HTU1332" s="90"/>
      <c r="HTV1332" s="90"/>
      <c r="HTW1332" s="90"/>
      <c r="HTX1332" s="90"/>
      <c r="HTY1332" s="90"/>
      <c r="HTZ1332" s="90"/>
      <c r="HUA1332" s="90"/>
      <c r="HUB1332" s="90"/>
      <c r="HUC1332" s="90"/>
      <c r="HUD1332" s="90"/>
      <c r="HUE1332" s="90"/>
      <c r="HUF1332" s="90"/>
      <c r="HUG1332" s="90"/>
      <c r="HUH1332" s="90"/>
      <c r="HUI1332" s="90"/>
      <c r="HUJ1332" s="90"/>
      <c r="HUK1332" s="90"/>
      <c r="HUL1332" s="90"/>
      <c r="HUM1332" s="90"/>
      <c r="HUN1332" s="90"/>
      <c r="HUO1332" s="90"/>
      <c r="HUP1332" s="90"/>
      <c r="HUQ1332" s="90"/>
      <c r="HUR1332" s="90"/>
      <c r="HUS1332" s="90"/>
      <c r="HUT1332" s="90"/>
      <c r="HUU1332" s="90"/>
      <c r="HUV1332" s="90"/>
      <c r="HUW1332" s="90"/>
      <c r="HUX1332" s="90"/>
      <c r="HUY1332" s="90"/>
      <c r="HUZ1332" s="90"/>
      <c r="HVA1332" s="90"/>
      <c r="HVB1332" s="90"/>
      <c r="HVC1332" s="90"/>
      <c r="HVD1332" s="90"/>
      <c r="HVE1332" s="90"/>
      <c r="HVF1332" s="90"/>
      <c r="HVG1332" s="90"/>
      <c r="HVH1332" s="90"/>
      <c r="HVI1332" s="90"/>
      <c r="HVJ1332" s="90"/>
      <c r="HVK1332" s="90"/>
      <c r="HVL1332" s="90"/>
      <c r="HVM1332" s="90"/>
      <c r="HVN1332" s="90"/>
      <c r="HVO1332" s="90"/>
      <c r="HVP1332" s="90"/>
      <c r="HVQ1332" s="90"/>
      <c r="HVR1332" s="90"/>
      <c r="HVS1332" s="90"/>
      <c r="HVT1332" s="90"/>
      <c r="HVU1332" s="90"/>
      <c r="HVV1332" s="90"/>
      <c r="HVW1332" s="90"/>
      <c r="HVX1332" s="90"/>
      <c r="HVY1332" s="90"/>
      <c r="HVZ1332" s="90"/>
      <c r="HWA1332" s="90"/>
      <c r="HWB1332" s="90"/>
      <c r="HWC1332" s="90"/>
      <c r="HWD1332" s="90"/>
      <c r="HWE1332" s="90"/>
      <c r="HWF1332" s="90"/>
      <c r="HWG1332" s="90"/>
      <c r="HWH1332" s="90"/>
      <c r="HWI1332" s="90"/>
      <c r="HWJ1332" s="90"/>
      <c r="HWK1332" s="90"/>
      <c r="HWL1332" s="90"/>
      <c r="HWM1332" s="90"/>
      <c r="HWN1332" s="90"/>
      <c r="HWO1332" s="90"/>
      <c r="HWP1332" s="90"/>
      <c r="HWQ1332" s="90"/>
      <c r="HWR1332" s="90"/>
      <c r="HWS1332" s="90"/>
      <c r="HWT1332" s="90"/>
      <c r="HWU1332" s="90"/>
      <c r="HWV1332" s="90"/>
      <c r="HWW1332" s="90"/>
      <c r="HWX1332" s="90"/>
      <c r="HWY1332" s="90"/>
      <c r="HWZ1332" s="90"/>
      <c r="HXA1332" s="90"/>
      <c r="HXB1332" s="90"/>
      <c r="HXC1332" s="90"/>
      <c r="HXD1332" s="90"/>
      <c r="HXE1332" s="90"/>
      <c r="HXF1332" s="90"/>
      <c r="HXG1332" s="90"/>
      <c r="HXH1332" s="90"/>
      <c r="HXI1332" s="90"/>
      <c r="HXJ1332" s="90"/>
      <c r="HXK1332" s="90"/>
      <c r="HXL1332" s="90"/>
      <c r="HXM1332" s="90"/>
      <c r="HXN1332" s="90"/>
      <c r="HXO1332" s="90"/>
      <c r="HXP1332" s="90"/>
      <c r="HXQ1332" s="90"/>
      <c r="HXR1332" s="90"/>
      <c r="HXS1332" s="90"/>
      <c r="HXT1332" s="90"/>
      <c r="HXU1332" s="90"/>
      <c r="HXV1332" s="90"/>
      <c r="HXW1332" s="90"/>
      <c r="HXX1332" s="90"/>
      <c r="HXY1332" s="90"/>
      <c r="HXZ1332" s="90"/>
      <c r="HYA1332" s="90"/>
      <c r="HYB1332" s="90"/>
      <c r="HYC1332" s="90"/>
      <c r="HYD1332" s="90"/>
      <c r="HYE1332" s="90"/>
      <c r="HYF1332" s="90"/>
      <c r="HYG1332" s="90"/>
      <c r="HYH1332" s="90"/>
      <c r="HYI1332" s="90"/>
      <c r="HYJ1332" s="90"/>
      <c r="HYK1332" s="90"/>
      <c r="HYL1332" s="90"/>
      <c r="HYM1332" s="90"/>
      <c r="HYN1332" s="90"/>
      <c r="HYO1332" s="90"/>
      <c r="HYP1332" s="90"/>
      <c r="HYQ1332" s="90"/>
      <c r="HYR1332" s="90"/>
      <c r="HYS1332" s="90"/>
      <c r="HYT1332" s="90"/>
      <c r="HYU1332" s="90"/>
      <c r="HYV1332" s="90"/>
      <c r="HYW1332" s="90"/>
      <c r="HYX1332" s="90"/>
      <c r="HYY1332" s="90"/>
      <c r="HYZ1332" s="90"/>
      <c r="HZA1332" s="90"/>
      <c r="HZB1332" s="90"/>
      <c r="HZC1332" s="90"/>
      <c r="HZD1332" s="90"/>
      <c r="HZE1332" s="90"/>
      <c r="HZF1332" s="90"/>
      <c r="HZG1332" s="90"/>
      <c r="HZH1332" s="90"/>
      <c r="HZI1332" s="90"/>
      <c r="HZJ1332" s="90"/>
      <c r="HZK1332" s="90"/>
      <c r="HZL1332" s="90"/>
      <c r="HZM1332" s="90"/>
      <c r="HZN1332" s="90"/>
      <c r="HZO1332" s="90"/>
      <c r="HZP1332" s="90"/>
      <c r="HZQ1332" s="90"/>
      <c r="HZR1332" s="90"/>
      <c r="HZS1332" s="90"/>
      <c r="HZT1332" s="90"/>
      <c r="HZU1332" s="90"/>
      <c r="HZV1332" s="90"/>
      <c r="HZW1332" s="90"/>
      <c r="HZX1332" s="90"/>
      <c r="HZY1332" s="90"/>
      <c r="HZZ1332" s="90"/>
      <c r="IAA1332" s="90"/>
      <c r="IAB1332" s="90"/>
      <c r="IAC1332" s="90"/>
      <c r="IAD1332" s="90"/>
      <c r="IAE1332" s="90"/>
      <c r="IAF1332" s="90"/>
      <c r="IAG1332" s="90"/>
      <c r="IAH1332" s="90"/>
      <c r="IAI1332" s="90"/>
      <c r="IAJ1332" s="90"/>
      <c r="IAK1332" s="90"/>
      <c r="IAL1332" s="90"/>
      <c r="IAM1332" s="90"/>
      <c r="IAN1332" s="90"/>
      <c r="IAO1332" s="90"/>
      <c r="IAP1332" s="90"/>
      <c r="IAQ1332" s="90"/>
      <c r="IAR1332" s="90"/>
      <c r="IAS1332" s="90"/>
      <c r="IAT1332" s="90"/>
      <c r="IAU1332" s="90"/>
      <c r="IAV1332" s="90"/>
      <c r="IAW1332" s="90"/>
      <c r="IAX1332" s="90"/>
      <c r="IAY1332" s="90"/>
      <c r="IAZ1332" s="90"/>
      <c r="IBA1332" s="90"/>
      <c r="IBB1332" s="90"/>
      <c r="IBC1332" s="90"/>
      <c r="IBD1332" s="90"/>
      <c r="IBE1332" s="90"/>
      <c r="IBF1332" s="90"/>
      <c r="IBG1332" s="90"/>
      <c r="IBH1332" s="90"/>
      <c r="IBI1332" s="90"/>
      <c r="IBJ1332" s="90"/>
      <c r="IBK1332" s="90"/>
      <c r="IBL1332" s="90"/>
      <c r="IBM1332" s="90"/>
      <c r="IBN1332" s="90"/>
      <c r="IBO1332" s="90"/>
      <c r="IBP1332" s="90"/>
      <c r="IBQ1332" s="90"/>
      <c r="IBR1332" s="90"/>
      <c r="IBS1332" s="90"/>
      <c r="IBT1332" s="90"/>
      <c r="IBU1332" s="90"/>
      <c r="IBV1332" s="90"/>
      <c r="IBW1332" s="90"/>
      <c r="IBX1332" s="90"/>
      <c r="IBY1332" s="90"/>
      <c r="IBZ1332" s="90"/>
      <c r="ICA1332" s="90"/>
      <c r="ICB1332" s="90"/>
      <c r="ICC1332" s="90"/>
      <c r="ICD1332" s="90"/>
      <c r="ICE1332" s="90"/>
      <c r="ICF1332" s="90"/>
      <c r="ICG1332" s="90"/>
      <c r="ICH1332" s="90"/>
      <c r="ICI1332" s="90"/>
      <c r="ICJ1332" s="90"/>
      <c r="ICK1332" s="90"/>
      <c r="ICL1332" s="90"/>
      <c r="ICM1332" s="90"/>
      <c r="ICN1332" s="90"/>
      <c r="ICO1332" s="90"/>
      <c r="ICP1332" s="90"/>
      <c r="ICQ1332" s="90"/>
      <c r="ICR1332" s="90"/>
      <c r="ICS1332" s="90"/>
      <c r="ICT1332" s="90"/>
      <c r="ICU1332" s="90"/>
      <c r="ICV1332" s="90"/>
      <c r="ICW1332" s="90"/>
      <c r="ICX1332" s="90"/>
      <c r="ICY1332" s="90"/>
      <c r="ICZ1332" s="90"/>
      <c r="IDA1332" s="90"/>
      <c r="IDB1332" s="90"/>
      <c r="IDC1332" s="90"/>
      <c r="IDD1332" s="90"/>
      <c r="IDE1332" s="90"/>
      <c r="IDF1332" s="90"/>
      <c r="IDG1332" s="90"/>
      <c r="IDH1332" s="90"/>
      <c r="IDI1332" s="90"/>
      <c r="IDJ1332" s="90"/>
      <c r="IDK1332" s="90"/>
      <c r="IDL1332" s="90"/>
      <c r="IDM1332" s="90"/>
      <c r="IDN1332" s="90"/>
      <c r="IDO1332" s="90"/>
      <c r="IDP1332" s="90"/>
      <c r="IDQ1332" s="90"/>
      <c r="IDR1332" s="90"/>
      <c r="IDS1332" s="90"/>
      <c r="IDT1332" s="90"/>
      <c r="IDU1332" s="90"/>
      <c r="IDV1332" s="90"/>
      <c r="IDW1332" s="90"/>
      <c r="IDX1332" s="90"/>
      <c r="IDY1332" s="90"/>
      <c r="IDZ1332" s="90"/>
      <c r="IEA1332" s="90"/>
      <c r="IEB1332" s="90"/>
      <c r="IEC1332" s="90"/>
      <c r="IED1332" s="90"/>
      <c r="IEE1332" s="90"/>
      <c r="IEF1332" s="90"/>
      <c r="IEG1332" s="90"/>
      <c r="IEH1332" s="90"/>
      <c r="IEI1332" s="90"/>
      <c r="IEJ1332" s="90"/>
      <c r="IEK1332" s="90"/>
      <c r="IEL1332" s="90"/>
      <c r="IEM1332" s="90"/>
      <c r="IEN1332" s="90"/>
      <c r="IEO1332" s="90"/>
      <c r="IEP1332" s="90"/>
      <c r="IEQ1332" s="90"/>
      <c r="IER1332" s="90"/>
      <c r="IES1332" s="90"/>
      <c r="IET1332" s="90"/>
      <c r="IEU1332" s="90"/>
      <c r="IEV1332" s="90"/>
      <c r="IEW1332" s="90"/>
      <c r="IEX1332" s="90"/>
      <c r="IEY1332" s="90"/>
      <c r="IEZ1332" s="90"/>
      <c r="IFA1332" s="90"/>
      <c r="IFB1332" s="90"/>
      <c r="IFC1332" s="90"/>
      <c r="IFD1332" s="90"/>
      <c r="IFE1332" s="90"/>
      <c r="IFF1332" s="90"/>
      <c r="IFG1332" s="90"/>
      <c r="IFH1332" s="90"/>
      <c r="IFI1332" s="90"/>
      <c r="IFJ1332" s="90"/>
      <c r="IFK1332" s="90"/>
      <c r="IFL1332" s="90"/>
      <c r="IFM1332" s="90"/>
      <c r="IFN1332" s="90"/>
      <c r="IFO1332" s="90"/>
      <c r="IFP1332" s="90"/>
      <c r="IFQ1332" s="90"/>
      <c r="IFR1332" s="90"/>
      <c r="IFS1332" s="90"/>
      <c r="IFT1332" s="90"/>
      <c r="IFU1332" s="90"/>
      <c r="IFV1332" s="90"/>
      <c r="IFW1332" s="90"/>
      <c r="IFX1332" s="90"/>
      <c r="IFY1332" s="90"/>
      <c r="IFZ1332" s="90"/>
      <c r="IGA1332" s="90"/>
      <c r="IGB1332" s="90"/>
      <c r="IGC1332" s="90"/>
      <c r="IGD1332" s="90"/>
      <c r="IGE1332" s="90"/>
      <c r="IGF1332" s="90"/>
      <c r="IGG1332" s="90"/>
      <c r="IGH1332" s="90"/>
      <c r="IGI1332" s="90"/>
      <c r="IGJ1332" s="90"/>
      <c r="IGK1332" s="90"/>
      <c r="IGL1332" s="90"/>
      <c r="IGM1332" s="90"/>
      <c r="IGN1332" s="90"/>
      <c r="IGO1332" s="90"/>
      <c r="IGP1332" s="90"/>
      <c r="IGQ1332" s="90"/>
      <c r="IGR1332" s="90"/>
      <c r="IGS1332" s="90"/>
      <c r="IGT1332" s="90"/>
      <c r="IGU1332" s="90"/>
      <c r="IGV1332" s="90"/>
      <c r="IGW1332" s="90"/>
      <c r="IGX1332" s="90"/>
      <c r="IGY1332" s="90"/>
      <c r="IGZ1332" s="90"/>
      <c r="IHA1332" s="90"/>
      <c r="IHB1332" s="90"/>
      <c r="IHC1332" s="90"/>
      <c r="IHD1332" s="90"/>
      <c r="IHE1332" s="90"/>
      <c r="IHF1332" s="90"/>
      <c r="IHG1332" s="90"/>
      <c r="IHH1332" s="90"/>
      <c r="IHI1332" s="90"/>
      <c r="IHJ1332" s="90"/>
      <c r="IHK1332" s="90"/>
      <c r="IHL1332" s="90"/>
      <c r="IHM1332" s="90"/>
      <c r="IHN1332" s="90"/>
      <c r="IHO1332" s="90"/>
      <c r="IHP1332" s="90"/>
      <c r="IHQ1332" s="90"/>
      <c r="IHR1332" s="90"/>
      <c r="IHS1332" s="90"/>
      <c r="IHT1332" s="90"/>
      <c r="IHU1332" s="90"/>
      <c r="IHV1332" s="90"/>
      <c r="IHW1332" s="90"/>
      <c r="IHX1332" s="90"/>
      <c r="IHY1332" s="90"/>
      <c r="IHZ1332" s="90"/>
      <c r="IIA1332" s="90"/>
      <c r="IIB1332" s="90"/>
      <c r="IIC1332" s="90"/>
      <c r="IID1332" s="90"/>
      <c r="IIE1332" s="90"/>
      <c r="IIF1332" s="90"/>
      <c r="IIG1332" s="90"/>
      <c r="IIH1332" s="90"/>
      <c r="III1332" s="90"/>
      <c r="IIJ1332" s="90"/>
      <c r="IIK1332" s="90"/>
      <c r="IIL1332" s="90"/>
      <c r="IIM1332" s="90"/>
      <c r="IIN1332" s="90"/>
      <c r="IIO1332" s="90"/>
      <c r="IIP1332" s="90"/>
      <c r="IIQ1332" s="90"/>
      <c r="IIR1332" s="90"/>
      <c r="IIS1332" s="90"/>
      <c r="IIT1332" s="90"/>
      <c r="IIU1332" s="90"/>
      <c r="IIV1332" s="90"/>
      <c r="IIW1332" s="90"/>
      <c r="IIX1332" s="90"/>
      <c r="IIY1332" s="90"/>
      <c r="IIZ1332" s="90"/>
      <c r="IJA1332" s="90"/>
      <c r="IJB1332" s="90"/>
      <c r="IJC1332" s="90"/>
      <c r="IJD1332" s="90"/>
      <c r="IJE1332" s="90"/>
      <c r="IJF1332" s="90"/>
      <c r="IJG1332" s="90"/>
      <c r="IJH1332" s="90"/>
      <c r="IJI1332" s="90"/>
      <c r="IJJ1332" s="90"/>
      <c r="IJK1332" s="90"/>
      <c r="IJL1332" s="90"/>
      <c r="IJM1332" s="90"/>
      <c r="IJN1332" s="90"/>
      <c r="IJO1332" s="90"/>
      <c r="IJP1332" s="90"/>
      <c r="IJQ1332" s="90"/>
      <c r="IJR1332" s="90"/>
      <c r="IJS1332" s="90"/>
      <c r="IJT1332" s="90"/>
      <c r="IJU1332" s="90"/>
      <c r="IJV1332" s="90"/>
      <c r="IJW1332" s="90"/>
      <c r="IJX1332" s="90"/>
      <c r="IJY1332" s="90"/>
      <c r="IJZ1332" s="90"/>
      <c r="IKA1332" s="90"/>
      <c r="IKB1332" s="90"/>
      <c r="IKC1332" s="90"/>
      <c r="IKD1332" s="90"/>
      <c r="IKE1332" s="90"/>
      <c r="IKF1332" s="90"/>
      <c r="IKG1332" s="90"/>
      <c r="IKH1332" s="90"/>
      <c r="IKI1332" s="90"/>
      <c r="IKJ1332" s="90"/>
      <c r="IKK1332" s="90"/>
      <c r="IKL1332" s="90"/>
      <c r="IKM1332" s="90"/>
      <c r="IKN1332" s="90"/>
      <c r="IKO1332" s="90"/>
      <c r="IKP1332" s="90"/>
      <c r="IKQ1332" s="90"/>
      <c r="IKR1332" s="90"/>
      <c r="IKS1332" s="90"/>
      <c r="IKT1332" s="90"/>
      <c r="IKU1332" s="90"/>
      <c r="IKV1332" s="90"/>
      <c r="IKW1332" s="90"/>
      <c r="IKX1332" s="90"/>
      <c r="IKY1332" s="90"/>
      <c r="IKZ1332" s="90"/>
      <c r="ILA1332" s="90"/>
      <c r="ILB1332" s="90"/>
      <c r="ILC1332" s="90"/>
      <c r="ILD1332" s="90"/>
      <c r="ILE1332" s="90"/>
      <c r="ILF1332" s="90"/>
      <c r="ILG1332" s="90"/>
      <c r="ILH1332" s="90"/>
      <c r="ILI1332" s="90"/>
      <c r="ILJ1332" s="90"/>
      <c r="ILK1332" s="90"/>
      <c r="ILL1332" s="90"/>
      <c r="ILM1332" s="90"/>
      <c r="ILN1332" s="90"/>
      <c r="ILO1332" s="90"/>
      <c r="ILP1332" s="90"/>
      <c r="ILQ1332" s="90"/>
      <c r="ILR1332" s="90"/>
      <c r="ILS1332" s="90"/>
      <c r="ILT1332" s="90"/>
      <c r="ILU1332" s="90"/>
      <c r="ILV1332" s="90"/>
      <c r="ILW1332" s="90"/>
      <c r="ILX1332" s="90"/>
      <c r="ILY1332" s="90"/>
      <c r="ILZ1332" s="90"/>
      <c r="IMA1332" s="90"/>
      <c r="IMB1332" s="90"/>
      <c r="IMC1332" s="90"/>
      <c r="IMD1332" s="90"/>
      <c r="IME1332" s="90"/>
      <c r="IMF1332" s="90"/>
      <c r="IMG1332" s="90"/>
      <c r="IMH1332" s="90"/>
      <c r="IMI1332" s="90"/>
      <c r="IMJ1332" s="90"/>
      <c r="IMK1332" s="90"/>
      <c r="IML1332" s="90"/>
      <c r="IMM1332" s="90"/>
      <c r="IMN1332" s="90"/>
      <c r="IMO1332" s="90"/>
      <c r="IMP1332" s="90"/>
      <c r="IMQ1332" s="90"/>
      <c r="IMR1332" s="90"/>
      <c r="IMS1332" s="90"/>
      <c r="IMT1332" s="90"/>
      <c r="IMU1332" s="90"/>
      <c r="IMV1332" s="90"/>
      <c r="IMW1332" s="90"/>
      <c r="IMX1332" s="90"/>
      <c r="IMY1332" s="90"/>
      <c r="IMZ1332" s="90"/>
      <c r="INA1332" s="90"/>
      <c r="INB1332" s="90"/>
      <c r="INC1332" s="90"/>
      <c r="IND1332" s="90"/>
      <c r="INE1332" s="90"/>
      <c r="INF1332" s="90"/>
      <c r="ING1332" s="90"/>
      <c r="INH1332" s="90"/>
      <c r="INI1332" s="90"/>
      <c r="INJ1332" s="90"/>
      <c r="INK1332" s="90"/>
      <c r="INL1332" s="90"/>
      <c r="INM1332" s="90"/>
      <c r="INN1332" s="90"/>
      <c r="INO1332" s="90"/>
      <c r="INP1332" s="90"/>
      <c r="INQ1332" s="90"/>
      <c r="INR1332" s="90"/>
      <c r="INS1332" s="90"/>
      <c r="INT1332" s="90"/>
      <c r="INU1332" s="90"/>
      <c r="INV1332" s="90"/>
      <c r="INW1332" s="90"/>
      <c r="INX1332" s="90"/>
      <c r="INY1332" s="90"/>
      <c r="INZ1332" s="90"/>
      <c r="IOA1332" s="90"/>
      <c r="IOB1332" s="90"/>
      <c r="IOC1332" s="90"/>
      <c r="IOD1332" s="90"/>
      <c r="IOE1332" s="90"/>
      <c r="IOF1332" s="90"/>
      <c r="IOG1332" s="90"/>
      <c r="IOH1332" s="90"/>
      <c r="IOI1332" s="90"/>
      <c r="IOJ1332" s="90"/>
      <c r="IOK1332" s="90"/>
      <c r="IOL1332" s="90"/>
      <c r="IOM1332" s="90"/>
      <c r="ION1332" s="90"/>
      <c r="IOO1332" s="90"/>
      <c r="IOP1332" s="90"/>
      <c r="IOQ1332" s="90"/>
      <c r="IOR1332" s="90"/>
      <c r="IOS1332" s="90"/>
      <c r="IOT1332" s="90"/>
      <c r="IOU1332" s="90"/>
      <c r="IOV1332" s="90"/>
      <c r="IOW1332" s="90"/>
      <c r="IOX1332" s="90"/>
      <c r="IOY1332" s="90"/>
      <c r="IOZ1332" s="90"/>
      <c r="IPA1332" s="90"/>
      <c r="IPB1332" s="90"/>
      <c r="IPC1332" s="90"/>
      <c r="IPD1332" s="90"/>
      <c r="IPE1332" s="90"/>
      <c r="IPF1332" s="90"/>
      <c r="IPG1332" s="90"/>
      <c r="IPH1332" s="90"/>
      <c r="IPI1332" s="90"/>
      <c r="IPJ1332" s="90"/>
      <c r="IPK1332" s="90"/>
      <c r="IPL1332" s="90"/>
      <c r="IPM1332" s="90"/>
      <c r="IPN1332" s="90"/>
      <c r="IPO1332" s="90"/>
      <c r="IPP1332" s="90"/>
      <c r="IPQ1332" s="90"/>
      <c r="IPR1332" s="90"/>
      <c r="IPS1332" s="90"/>
      <c r="IPT1332" s="90"/>
      <c r="IPU1332" s="90"/>
      <c r="IPV1332" s="90"/>
      <c r="IPW1332" s="90"/>
      <c r="IPX1332" s="90"/>
      <c r="IPY1332" s="90"/>
      <c r="IPZ1332" s="90"/>
      <c r="IQA1332" s="90"/>
      <c r="IQB1332" s="90"/>
      <c r="IQC1332" s="90"/>
      <c r="IQD1332" s="90"/>
      <c r="IQE1332" s="90"/>
      <c r="IQF1332" s="90"/>
      <c r="IQG1332" s="90"/>
      <c r="IQH1332" s="90"/>
      <c r="IQI1332" s="90"/>
      <c r="IQJ1332" s="90"/>
      <c r="IQK1332" s="90"/>
      <c r="IQL1332" s="90"/>
      <c r="IQM1332" s="90"/>
      <c r="IQN1332" s="90"/>
      <c r="IQO1332" s="90"/>
      <c r="IQP1332" s="90"/>
      <c r="IQQ1332" s="90"/>
      <c r="IQR1332" s="90"/>
      <c r="IQS1332" s="90"/>
      <c r="IQT1332" s="90"/>
      <c r="IQU1332" s="90"/>
      <c r="IQV1332" s="90"/>
      <c r="IQW1332" s="90"/>
      <c r="IQX1332" s="90"/>
      <c r="IQY1332" s="90"/>
      <c r="IQZ1332" s="90"/>
      <c r="IRA1332" s="90"/>
      <c r="IRB1332" s="90"/>
      <c r="IRC1332" s="90"/>
      <c r="IRD1332" s="90"/>
      <c r="IRE1332" s="90"/>
      <c r="IRF1332" s="90"/>
      <c r="IRG1332" s="90"/>
      <c r="IRH1332" s="90"/>
      <c r="IRI1332" s="90"/>
      <c r="IRJ1332" s="90"/>
      <c r="IRK1332" s="90"/>
      <c r="IRL1332" s="90"/>
      <c r="IRM1332" s="90"/>
      <c r="IRN1332" s="90"/>
      <c r="IRO1332" s="90"/>
      <c r="IRP1332" s="90"/>
      <c r="IRQ1332" s="90"/>
      <c r="IRR1332" s="90"/>
      <c r="IRS1332" s="90"/>
      <c r="IRT1332" s="90"/>
      <c r="IRU1332" s="90"/>
      <c r="IRV1332" s="90"/>
      <c r="IRW1332" s="90"/>
      <c r="IRX1332" s="90"/>
      <c r="IRY1332" s="90"/>
      <c r="IRZ1332" s="90"/>
      <c r="ISA1332" s="90"/>
      <c r="ISB1332" s="90"/>
      <c r="ISC1332" s="90"/>
      <c r="ISD1332" s="90"/>
      <c r="ISE1332" s="90"/>
      <c r="ISF1332" s="90"/>
      <c r="ISG1332" s="90"/>
      <c r="ISH1332" s="90"/>
      <c r="ISI1332" s="90"/>
      <c r="ISJ1332" s="90"/>
      <c r="ISK1332" s="90"/>
      <c r="ISL1332" s="90"/>
      <c r="ISM1332" s="90"/>
      <c r="ISN1332" s="90"/>
      <c r="ISO1332" s="90"/>
      <c r="ISP1332" s="90"/>
      <c r="ISQ1332" s="90"/>
      <c r="ISR1332" s="90"/>
      <c r="ISS1332" s="90"/>
      <c r="IST1332" s="90"/>
      <c r="ISU1332" s="90"/>
      <c r="ISV1332" s="90"/>
      <c r="ISW1332" s="90"/>
      <c r="ISX1332" s="90"/>
      <c r="ISY1332" s="90"/>
      <c r="ISZ1332" s="90"/>
      <c r="ITA1332" s="90"/>
      <c r="ITB1332" s="90"/>
      <c r="ITC1332" s="90"/>
      <c r="ITD1332" s="90"/>
      <c r="ITE1332" s="90"/>
      <c r="ITF1332" s="90"/>
      <c r="ITG1332" s="90"/>
      <c r="ITH1332" s="90"/>
      <c r="ITI1332" s="90"/>
      <c r="ITJ1332" s="90"/>
      <c r="ITK1332" s="90"/>
      <c r="ITL1332" s="90"/>
      <c r="ITM1332" s="90"/>
      <c r="ITN1332" s="90"/>
      <c r="ITO1332" s="90"/>
      <c r="ITP1332" s="90"/>
      <c r="ITQ1332" s="90"/>
      <c r="ITR1332" s="90"/>
      <c r="ITS1332" s="90"/>
      <c r="ITT1332" s="90"/>
      <c r="ITU1332" s="90"/>
      <c r="ITV1332" s="90"/>
      <c r="ITW1332" s="90"/>
      <c r="ITX1332" s="90"/>
      <c r="ITY1332" s="90"/>
      <c r="ITZ1332" s="90"/>
      <c r="IUA1332" s="90"/>
      <c r="IUB1332" s="90"/>
      <c r="IUC1332" s="90"/>
      <c r="IUD1332" s="90"/>
      <c r="IUE1332" s="90"/>
      <c r="IUF1332" s="90"/>
      <c r="IUG1332" s="90"/>
      <c r="IUH1332" s="90"/>
      <c r="IUI1332" s="90"/>
      <c r="IUJ1332" s="90"/>
      <c r="IUK1332" s="90"/>
      <c r="IUL1332" s="90"/>
      <c r="IUM1332" s="90"/>
      <c r="IUN1332" s="90"/>
      <c r="IUO1332" s="90"/>
      <c r="IUP1332" s="90"/>
      <c r="IUQ1332" s="90"/>
      <c r="IUR1332" s="90"/>
      <c r="IUS1332" s="90"/>
      <c r="IUT1332" s="90"/>
      <c r="IUU1332" s="90"/>
      <c r="IUV1332" s="90"/>
      <c r="IUW1332" s="90"/>
      <c r="IUX1332" s="90"/>
      <c r="IUY1332" s="90"/>
      <c r="IUZ1332" s="90"/>
      <c r="IVA1332" s="90"/>
      <c r="IVB1332" s="90"/>
      <c r="IVC1332" s="90"/>
      <c r="IVD1332" s="90"/>
      <c r="IVE1332" s="90"/>
      <c r="IVF1332" s="90"/>
      <c r="IVG1332" s="90"/>
      <c r="IVH1332" s="90"/>
      <c r="IVI1332" s="90"/>
      <c r="IVJ1332" s="90"/>
      <c r="IVK1332" s="90"/>
      <c r="IVL1332" s="90"/>
      <c r="IVM1332" s="90"/>
      <c r="IVN1332" s="90"/>
      <c r="IVO1332" s="90"/>
      <c r="IVP1332" s="90"/>
      <c r="IVQ1332" s="90"/>
      <c r="IVR1332" s="90"/>
      <c r="IVS1332" s="90"/>
      <c r="IVT1332" s="90"/>
      <c r="IVU1332" s="90"/>
      <c r="IVV1332" s="90"/>
      <c r="IVW1332" s="90"/>
      <c r="IVX1332" s="90"/>
      <c r="IVY1332" s="90"/>
      <c r="IVZ1332" s="90"/>
      <c r="IWA1332" s="90"/>
      <c r="IWB1332" s="90"/>
      <c r="IWC1332" s="90"/>
      <c r="IWD1332" s="90"/>
      <c r="IWE1332" s="90"/>
      <c r="IWF1332" s="90"/>
      <c r="IWG1332" s="90"/>
      <c r="IWH1332" s="90"/>
      <c r="IWI1332" s="90"/>
      <c r="IWJ1332" s="90"/>
      <c r="IWK1332" s="90"/>
      <c r="IWL1332" s="90"/>
      <c r="IWM1332" s="90"/>
      <c r="IWN1332" s="90"/>
      <c r="IWO1332" s="90"/>
      <c r="IWP1332" s="90"/>
      <c r="IWQ1332" s="90"/>
      <c r="IWR1332" s="90"/>
      <c r="IWS1332" s="90"/>
      <c r="IWT1332" s="90"/>
      <c r="IWU1332" s="90"/>
      <c r="IWV1332" s="90"/>
      <c r="IWW1332" s="90"/>
      <c r="IWX1332" s="90"/>
      <c r="IWY1332" s="90"/>
      <c r="IWZ1332" s="90"/>
      <c r="IXA1332" s="90"/>
      <c r="IXB1332" s="90"/>
      <c r="IXC1332" s="90"/>
      <c r="IXD1332" s="90"/>
      <c r="IXE1332" s="90"/>
      <c r="IXF1332" s="90"/>
      <c r="IXG1332" s="90"/>
      <c r="IXH1332" s="90"/>
      <c r="IXI1332" s="90"/>
      <c r="IXJ1332" s="90"/>
      <c r="IXK1332" s="90"/>
      <c r="IXL1332" s="90"/>
      <c r="IXM1332" s="90"/>
      <c r="IXN1332" s="90"/>
      <c r="IXO1332" s="90"/>
      <c r="IXP1332" s="90"/>
      <c r="IXQ1332" s="90"/>
      <c r="IXR1332" s="90"/>
      <c r="IXS1332" s="90"/>
      <c r="IXT1332" s="90"/>
      <c r="IXU1332" s="90"/>
      <c r="IXV1332" s="90"/>
      <c r="IXW1332" s="90"/>
      <c r="IXX1332" s="90"/>
      <c r="IXY1332" s="90"/>
      <c r="IXZ1332" s="90"/>
      <c r="IYA1332" s="90"/>
      <c r="IYB1332" s="90"/>
      <c r="IYC1332" s="90"/>
      <c r="IYD1332" s="90"/>
      <c r="IYE1332" s="90"/>
      <c r="IYF1332" s="90"/>
      <c r="IYG1332" s="90"/>
      <c r="IYH1332" s="90"/>
      <c r="IYI1332" s="90"/>
      <c r="IYJ1332" s="90"/>
      <c r="IYK1332" s="90"/>
      <c r="IYL1332" s="90"/>
      <c r="IYM1332" s="90"/>
      <c r="IYN1332" s="90"/>
      <c r="IYO1332" s="90"/>
      <c r="IYP1332" s="90"/>
      <c r="IYQ1332" s="90"/>
      <c r="IYR1332" s="90"/>
      <c r="IYS1332" s="90"/>
      <c r="IYT1332" s="90"/>
      <c r="IYU1332" s="90"/>
      <c r="IYV1332" s="90"/>
      <c r="IYW1332" s="90"/>
      <c r="IYX1332" s="90"/>
      <c r="IYY1332" s="90"/>
      <c r="IYZ1332" s="90"/>
      <c r="IZA1332" s="90"/>
      <c r="IZB1332" s="90"/>
      <c r="IZC1332" s="90"/>
      <c r="IZD1332" s="90"/>
      <c r="IZE1332" s="90"/>
      <c r="IZF1332" s="90"/>
      <c r="IZG1332" s="90"/>
      <c r="IZH1332" s="90"/>
      <c r="IZI1332" s="90"/>
      <c r="IZJ1332" s="90"/>
      <c r="IZK1332" s="90"/>
      <c r="IZL1332" s="90"/>
      <c r="IZM1332" s="90"/>
      <c r="IZN1332" s="90"/>
      <c r="IZO1332" s="90"/>
      <c r="IZP1332" s="90"/>
      <c r="IZQ1332" s="90"/>
      <c r="IZR1332" s="90"/>
      <c r="IZS1332" s="90"/>
      <c r="IZT1332" s="90"/>
      <c r="IZU1332" s="90"/>
      <c r="IZV1332" s="90"/>
      <c r="IZW1332" s="90"/>
      <c r="IZX1332" s="90"/>
      <c r="IZY1332" s="90"/>
      <c r="IZZ1332" s="90"/>
      <c r="JAA1332" s="90"/>
      <c r="JAB1332" s="90"/>
      <c r="JAC1332" s="90"/>
      <c r="JAD1332" s="90"/>
      <c r="JAE1332" s="90"/>
      <c r="JAF1332" s="90"/>
      <c r="JAG1332" s="90"/>
      <c r="JAH1332" s="90"/>
      <c r="JAI1332" s="90"/>
      <c r="JAJ1332" s="90"/>
      <c r="JAK1332" s="90"/>
      <c r="JAL1332" s="90"/>
      <c r="JAM1332" s="90"/>
      <c r="JAN1332" s="90"/>
      <c r="JAO1332" s="90"/>
      <c r="JAP1332" s="90"/>
      <c r="JAQ1332" s="90"/>
      <c r="JAR1332" s="90"/>
      <c r="JAS1332" s="90"/>
      <c r="JAT1332" s="90"/>
      <c r="JAU1332" s="90"/>
      <c r="JAV1332" s="90"/>
      <c r="JAW1332" s="90"/>
      <c r="JAX1332" s="90"/>
      <c r="JAY1332" s="90"/>
      <c r="JAZ1332" s="90"/>
      <c r="JBA1332" s="90"/>
      <c r="JBB1332" s="90"/>
      <c r="JBC1332" s="90"/>
      <c r="JBD1332" s="90"/>
      <c r="JBE1332" s="90"/>
      <c r="JBF1332" s="90"/>
      <c r="JBG1332" s="90"/>
      <c r="JBH1332" s="90"/>
      <c r="JBI1332" s="90"/>
      <c r="JBJ1332" s="90"/>
      <c r="JBK1332" s="90"/>
      <c r="JBL1332" s="90"/>
      <c r="JBM1332" s="90"/>
      <c r="JBN1332" s="90"/>
      <c r="JBO1332" s="90"/>
      <c r="JBP1332" s="90"/>
      <c r="JBQ1332" s="90"/>
      <c r="JBR1332" s="90"/>
      <c r="JBS1332" s="90"/>
      <c r="JBT1332" s="90"/>
      <c r="JBU1332" s="90"/>
      <c r="JBV1332" s="90"/>
      <c r="JBW1332" s="90"/>
      <c r="JBX1332" s="90"/>
      <c r="JBY1332" s="90"/>
      <c r="JBZ1332" s="90"/>
      <c r="JCA1332" s="90"/>
      <c r="JCB1332" s="90"/>
      <c r="JCC1332" s="90"/>
      <c r="JCD1332" s="90"/>
      <c r="JCE1332" s="90"/>
      <c r="JCF1332" s="90"/>
      <c r="JCG1332" s="90"/>
      <c r="JCH1332" s="90"/>
      <c r="JCI1332" s="90"/>
      <c r="JCJ1332" s="90"/>
      <c r="JCK1332" s="90"/>
      <c r="JCL1332" s="90"/>
      <c r="JCM1332" s="90"/>
      <c r="JCN1332" s="90"/>
      <c r="JCO1332" s="90"/>
      <c r="JCP1332" s="90"/>
      <c r="JCQ1332" s="90"/>
      <c r="JCR1332" s="90"/>
      <c r="JCS1332" s="90"/>
      <c r="JCT1332" s="90"/>
      <c r="JCU1332" s="90"/>
      <c r="JCV1332" s="90"/>
      <c r="JCW1332" s="90"/>
      <c r="JCX1332" s="90"/>
      <c r="JCY1332" s="90"/>
      <c r="JCZ1332" s="90"/>
      <c r="JDA1332" s="90"/>
      <c r="JDB1332" s="90"/>
      <c r="JDC1332" s="90"/>
      <c r="JDD1332" s="90"/>
      <c r="JDE1332" s="90"/>
      <c r="JDF1332" s="90"/>
      <c r="JDG1332" s="90"/>
      <c r="JDH1332" s="90"/>
      <c r="JDI1332" s="90"/>
      <c r="JDJ1332" s="90"/>
      <c r="JDK1332" s="90"/>
      <c r="JDL1332" s="90"/>
      <c r="JDM1332" s="90"/>
      <c r="JDN1332" s="90"/>
      <c r="JDO1332" s="90"/>
      <c r="JDP1332" s="90"/>
      <c r="JDQ1332" s="90"/>
      <c r="JDR1332" s="90"/>
      <c r="JDS1332" s="90"/>
      <c r="JDT1332" s="90"/>
      <c r="JDU1332" s="90"/>
      <c r="JDV1332" s="90"/>
      <c r="JDW1332" s="90"/>
      <c r="JDX1332" s="90"/>
      <c r="JDY1332" s="90"/>
      <c r="JDZ1332" s="90"/>
      <c r="JEA1332" s="90"/>
      <c r="JEB1332" s="90"/>
      <c r="JEC1332" s="90"/>
      <c r="JED1332" s="90"/>
      <c r="JEE1332" s="90"/>
      <c r="JEF1332" s="90"/>
      <c r="JEG1332" s="90"/>
      <c r="JEH1332" s="90"/>
      <c r="JEI1332" s="90"/>
      <c r="JEJ1332" s="90"/>
      <c r="JEK1332" s="90"/>
      <c r="JEL1332" s="90"/>
      <c r="JEM1332" s="90"/>
      <c r="JEN1332" s="90"/>
      <c r="JEO1332" s="90"/>
      <c r="JEP1332" s="90"/>
      <c r="JEQ1332" s="90"/>
      <c r="JER1332" s="90"/>
      <c r="JES1332" s="90"/>
      <c r="JET1332" s="90"/>
      <c r="JEU1332" s="90"/>
      <c r="JEV1332" s="90"/>
      <c r="JEW1332" s="90"/>
      <c r="JEX1332" s="90"/>
      <c r="JEY1332" s="90"/>
      <c r="JEZ1332" s="90"/>
      <c r="JFA1332" s="90"/>
      <c r="JFB1332" s="90"/>
      <c r="JFC1332" s="90"/>
      <c r="JFD1332" s="90"/>
      <c r="JFE1332" s="90"/>
      <c r="JFF1332" s="90"/>
      <c r="JFG1332" s="90"/>
      <c r="JFH1332" s="90"/>
      <c r="JFI1332" s="90"/>
      <c r="JFJ1332" s="90"/>
      <c r="JFK1332" s="90"/>
      <c r="JFL1332" s="90"/>
      <c r="JFM1332" s="90"/>
      <c r="JFN1332" s="90"/>
      <c r="JFO1332" s="90"/>
      <c r="JFP1332" s="90"/>
      <c r="JFQ1332" s="90"/>
      <c r="JFR1332" s="90"/>
      <c r="JFS1332" s="90"/>
      <c r="JFT1332" s="90"/>
      <c r="JFU1332" s="90"/>
      <c r="JFV1332" s="90"/>
      <c r="JFW1332" s="90"/>
      <c r="JFX1332" s="90"/>
      <c r="JFY1332" s="90"/>
      <c r="JFZ1332" s="90"/>
      <c r="JGA1332" s="90"/>
      <c r="JGB1332" s="90"/>
      <c r="JGC1332" s="90"/>
      <c r="JGD1332" s="90"/>
      <c r="JGE1332" s="90"/>
      <c r="JGF1332" s="90"/>
      <c r="JGG1332" s="90"/>
      <c r="JGH1332" s="90"/>
      <c r="JGI1332" s="90"/>
      <c r="JGJ1332" s="90"/>
      <c r="JGK1332" s="90"/>
      <c r="JGL1332" s="90"/>
      <c r="JGM1332" s="90"/>
      <c r="JGN1332" s="90"/>
      <c r="JGO1332" s="90"/>
      <c r="JGP1332" s="90"/>
      <c r="JGQ1332" s="90"/>
      <c r="JGR1332" s="90"/>
      <c r="JGS1332" s="90"/>
      <c r="JGT1332" s="90"/>
      <c r="JGU1332" s="90"/>
      <c r="JGV1332" s="90"/>
      <c r="JGW1332" s="90"/>
      <c r="JGX1332" s="90"/>
      <c r="JGY1332" s="90"/>
      <c r="JGZ1332" s="90"/>
      <c r="JHA1332" s="90"/>
      <c r="JHB1332" s="90"/>
      <c r="JHC1332" s="90"/>
      <c r="JHD1332" s="90"/>
      <c r="JHE1332" s="90"/>
      <c r="JHF1332" s="90"/>
      <c r="JHG1332" s="90"/>
      <c r="JHH1332" s="90"/>
      <c r="JHI1332" s="90"/>
      <c r="JHJ1332" s="90"/>
      <c r="JHK1332" s="90"/>
      <c r="JHL1332" s="90"/>
      <c r="JHM1332" s="90"/>
      <c r="JHN1332" s="90"/>
      <c r="JHO1332" s="90"/>
      <c r="JHP1332" s="90"/>
      <c r="JHQ1332" s="90"/>
      <c r="JHR1332" s="90"/>
      <c r="JHS1332" s="90"/>
      <c r="JHT1332" s="90"/>
      <c r="JHU1332" s="90"/>
      <c r="JHV1332" s="90"/>
      <c r="JHW1332" s="90"/>
      <c r="JHX1332" s="90"/>
      <c r="JHY1332" s="90"/>
      <c r="JHZ1332" s="90"/>
      <c r="JIA1332" s="90"/>
      <c r="JIB1332" s="90"/>
      <c r="JIC1332" s="90"/>
      <c r="JID1332" s="90"/>
      <c r="JIE1332" s="90"/>
      <c r="JIF1332" s="90"/>
      <c r="JIG1332" s="90"/>
      <c r="JIH1332" s="90"/>
      <c r="JII1332" s="90"/>
      <c r="JIJ1332" s="90"/>
      <c r="JIK1332" s="90"/>
      <c r="JIL1332" s="90"/>
      <c r="JIM1332" s="90"/>
      <c r="JIN1332" s="90"/>
      <c r="JIO1332" s="90"/>
      <c r="JIP1332" s="90"/>
      <c r="JIQ1332" s="90"/>
      <c r="JIR1332" s="90"/>
      <c r="JIS1332" s="90"/>
      <c r="JIT1332" s="90"/>
      <c r="JIU1332" s="90"/>
      <c r="JIV1332" s="90"/>
      <c r="JIW1332" s="90"/>
      <c r="JIX1332" s="90"/>
      <c r="JIY1332" s="90"/>
      <c r="JIZ1332" s="90"/>
      <c r="JJA1332" s="90"/>
      <c r="JJB1332" s="90"/>
      <c r="JJC1332" s="90"/>
      <c r="JJD1332" s="90"/>
      <c r="JJE1332" s="90"/>
      <c r="JJF1332" s="90"/>
      <c r="JJG1332" s="90"/>
      <c r="JJH1332" s="90"/>
      <c r="JJI1332" s="90"/>
      <c r="JJJ1332" s="90"/>
      <c r="JJK1332" s="90"/>
      <c r="JJL1332" s="90"/>
      <c r="JJM1332" s="90"/>
      <c r="JJN1332" s="90"/>
      <c r="JJO1332" s="90"/>
      <c r="JJP1332" s="90"/>
      <c r="JJQ1332" s="90"/>
      <c r="JJR1332" s="90"/>
      <c r="JJS1332" s="90"/>
      <c r="JJT1332" s="90"/>
      <c r="JJU1332" s="90"/>
      <c r="JJV1332" s="90"/>
      <c r="JJW1332" s="90"/>
      <c r="JJX1332" s="90"/>
      <c r="JJY1332" s="90"/>
      <c r="JJZ1332" s="90"/>
      <c r="JKA1332" s="90"/>
      <c r="JKB1332" s="90"/>
      <c r="JKC1332" s="90"/>
      <c r="JKD1332" s="90"/>
      <c r="JKE1332" s="90"/>
      <c r="JKF1332" s="90"/>
      <c r="JKG1332" s="90"/>
      <c r="JKH1332" s="90"/>
      <c r="JKI1332" s="90"/>
      <c r="JKJ1332" s="90"/>
      <c r="JKK1332" s="90"/>
      <c r="JKL1332" s="90"/>
      <c r="JKM1332" s="90"/>
      <c r="JKN1332" s="90"/>
      <c r="JKO1332" s="90"/>
      <c r="JKP1332" s="90"/>
      <c r="JKQ1332" s="90"/>
      <c r="JKR1332" s="90"/>
      <c r="JKS1332" s="90"/>
      <c r="JKT1332" s="90"/>
      <c r="JKU1332" s="90"/>
      <c r="JKV1332" s="90"/>
      <c r="JKW1332" s="90"/>
      <c r="JKX1332" s="90"/>
      <c r="JKY1332" s="90"/>
      <c r="JKZ1332" s="90"/>
      <c r="JLA1332" s="90"/>
      <c r="JLB1332" s="90"/>
      <c r="JLC1332" s="90"/>
      <c r="JLD1332" s="90"/>
      <c r="JLE1332" s="90"/>
      <c r="JLF1332" s="90"/>
      <c r="JLG1332" s="90"/>
      <c r="JLH1332" s="90"/>
      <c r="JLI1332" s="90"/>
      <c r="JLJ1332" s="90"/>
      <c r="JLK1332" s="90"/>
      <c r="JLL1332" s="90"/>
      <c r="JLM1332" s="90"/>
      <c r="JLN1332" s="90"/>
      <c r="JLO1332" s="90"/>
      <c r="JLP1332" s="90"/>
      <c r="JLQ1332" s="90"/>
      <c r="JLR1332" s="90"/>
      <c r="JLS1332" s="90"/>
      <c r="JLT1332" s="90"/>
      <c r="JLU1332" s="90"/>
      <c r="JLV1332" s="90"/>
      <c r="JLW1332" s="90"/>
      <c r="JLX1332" s="90"/>
      <c r="JLY1332" s="90"/>
      <c r="JLZ1332" s="90"/>
      <c r="JMA1332" s="90"/>
      <c r="JMB1332" s="90"/>
      <c r="JMC1332" s="90"/>
      <c r="JMD1332" s="90"/>
      <c r="JME1332" s="90"/>
      <c r="JMF1332" s="90"/>
      <c r="JMG1332" s="90"/>
      <c r="JMH1332" s="90"/>
      <c r="JMI1332" s="90"/>
      <c r="JMJ1332" s="90"/>
      <c r="JMK1332" s="90"/>
      <c r="JML1332" s="90"/>
      <c r="JMM1332" s="90"/>
      <c r="JMN1332" s="90"/>
      <c r="JMO1332" s="90"/>
      <c r="JMP1332" s="90"/>
      <c r="JMQ1332" s="90"/>
      <c r="JMR1332" s="90"/>
      <c r="JMS1332" s="90"/>
      <c r="JMT1332" s="90"/>
      <c r="JMU1332" s="90"/>
      <c r="JMV1332" s="90"/>
      <c r="JMW1332" s="90"/>
      <c r="JMX1332" s="90"/>
      <c r="JMY1332" s="90"/>
      <c r="JMZ1332" s="90"/>
      <c r="JNA1332" s="90"/>
      <c r="JNB1332" s="90"/>
      <c r="JNC1332" s="90"/>
      <c r="JND1332" s="90"/>
      <c r="JNE1332" s="90"/>
      <c r="JNF1332" s="90"/>
      <c r="JNG1332" s="90"/>
      <c r="JNH1332" s="90"/>
      <c r="JNI1332" s="90"/>
      <c r="JNJ1332" s="90"/>
      <c r="JNK1332" s="90"/>
      <c r="JNL1332" s="90"/>
      <c r="JNM1332" s="90"/>
      <c r="JNN1332" s="90"/>
      <c r="JNO1332" s="90"/>
      <c r="JNP1332" s="90"/>
      <c r="JNQ1332" s="90"/>
      <c r="JNR1332" s="90"/>
      <c r="JNS1332" s="90"/>
      <c r="JNT1332" s="90"/>
      <c r="JNU1332" s="90"/>
      <c r="JNV1332" s="90"/>
      <c r="JNW1332" s="90"/>
      <c r="JNX1332" s="90"/>
      <c r="JNY1332" s="90"/>
      <c r="JNZ1332" s="90"/>
      <c r="JOA1332" s="90"/>
      <c r="JOB1332" s="90"/>
      <c r="JOC1332" s="90"/>
      <c r="JOD1332" s="90"/>
      <c r="JOE1332" s="90"/>
      <c r="JOF1332" s="90"/>
      <c r="JOG1332" s="90"/>
      <c r="JOH1332" s="90"/>
      <c r="JOI1332" s="90"/>
      <c r="JOJ1332" s="90"/>
      <c r="JOK1332" s="90"/>
      <c r="JOL1332" s="90"/>
      <c r="JOM1332" s="90"/>
      <c r="JON1332" s="90"/>
      <c r="JOO1332" s="90"/>
      <c r="JOP1332" s="90"/>
      <c r="JOQ1332" s="90"/>
      <c r="JOR1332" s="90"/>
      <c r="JOS1332" s="90"/>
      <c r="JOT1332" s="90"/>
      <c r="JOU1332" s="90"/>
      <c r="JOV1332" s="90"/>
      <c r="JOW1332" s="90"/>
      <c r="JOX1332" s="90"/>
      <c r="JOY1332" s="90"/>
      <c r="JOZ1332" s="90"/>
      <c r="JPA1332" s="90"/>
      <c r="JPB1332" s="90"/>
      <c r="JPC1332" s="90"/>
      <c r="JPD1332" s="90"/>
      <c r="JPE1332" s="90"/>
      <c r="JPF1332" s="90"/>
      <c r="JPG1332" s="90"/>
      <c r="JPH1332" s="90"/>
      <c r="JPI1332" s="90"/>
      <c r="JPJ1332" s="90"/>
      <c r="JPK1332" s="90"/>
      <c r="JPL1332" s="90"/>
      <c r="JPM1332" s="90"/>
      <c r="JPN1332" s="90"/>
      <c r="JPO1332" s="90"/>
      <c r="JPP1332" s="90"/>
      <c r="JPQ1332" s="90"/>
      <c r="JPR1332" s="90"/>
      <c r="JPS1332" s="90"/>
      <c r="JPT1332" s="90"/>
      <c r="JPU1332" s="90"/>
      <c r="JPV1332" s="90"/>
      <c r="JPW1332" s="90"/>
      <c r="JPX1332" s="90"/>
      <c r="JPY1332" s="90"/>
      <c r="JPZ1332" s="90"/>
      <c r="JQA1332" s="90"/>
      <c r="JQB1332" s="90"/>
      <c r="JQC1332" s="90"/>
      <c r="JQD1332" s="90"/>
      <c r="JQE1332" s="90"/>
      <c r="JQF1332" s="90"/>
      <c r="JQG1332" s="90"/>
      <c r="JQH1332" s="90"/>
      <c r="JQI1332" s="90"/>
      <c r="JQJ1332" s="90"/>
      <c r="JQK1332" s="90"/>
      <c r="JQL1332" s="90"/>
      <c r="JQM1332" s="90"/>
      <c r="JQN1332" s="90"/>
      <c r="JQO1332" s="90"/>
      <c r="JQP1332" s="90"/>
      <c r="JQQ1332" s="90"/>
      <c r="JQR1332" s="90"/>
      <c r="JQS1332" s="90"/>
      <c r="JQT1332" s="90"/>
      <c r="JQU1332" s="90"/>
      <c r="JQV1332" s="90"/>
      <c r="JQW1332" s="90"/>
      <c r="JQX1332" s="90"/>
      <c r="JQY1332" s="90"/>
      <c r="JQZ1332" s="90"/>
      <c r="JRA1332" s="90"/>
      <c r="JRB1332" s="90"/>
      <c r="JRC1332" s="90"/>
      <c r="JRD1332" s="90"/>
      <c r="JRE1332" s="90"/>
      <c r="JRF1332" s="90"/>
      <c r="JRG1332" s="90"/>
      <c r="JRH1332" s="90"/>
      <c r="JRI1332" s="90"/>
      <c r="JRJ1332" s="90"/>
      <c r="JRK1332" s="90"/>
      <c r="JRL1332" s="90"/>
      <c r="JRM1332" s="90"/>
      <c r="JRN1332" s="90"/>
      <c r="JRO1332" s="90"/>
      <c r="JRP1332" s="90"/>
      <c r="JRQ1332" s="90"/>
      <c r="JRR1332" s="90"/>
      <c r="JRS1332" s="90"/>
      <c r="JRT1332" s="90"/>
      <c r="JRU1332" s="90"/>
      <c r="JRV1332" s="90"/>
      <c r="JRW1332" s="90"/>
      <c r="JRX1332" s="90"/>
      <c r="JRY1332" s="90"/>
      <c r="JRZ1332" s="90"/>
      <c r="JSA1332" s="90"/>
      <c r="JSB1332" s="90"/>
      <c r="JSC1332" s="90"/>
      <c r="JSD1332" s="90"/>
      <c r="JSE1332" s="90"/>
      <c r="JSF1332" s="90"/>
      <c r="JSG1332" s="90"/>
      <c r="JSH1332" s="90"/>
      <c r="JSI1332" s="90"/>
      <c r="JSJ1332" s="90"/>
      <c r="JSK1332" s="90"/>
      <c r="JSL1332" s="90"/>
      <c r="JSM1332" s="90"/>
      <c r="JSN1332" s="90"/>
      <c r="JSO1332" s="90"/>
      <c r="JSP1332" s="90"/>
      <c r="JSQ1332" s="90"/>
      <c r="JSR1332" s="90"/>
      <c r="JSS1332" s="90"/>
      <c r="JST1332" s="90"/>
      <c r="JSU1332" s="90"/>
      <c r="JSV1332" s="90"/>
      <c r="JSW1332" s="90"/>
      <c r="JSX1332" s="90"/>
      <c r="JSY1332" s="90"/>
      <c r="JSZ1332" s="90"/>
      <c r="JTA1332" s="90"/>
      <c r="JTB1332" s="90"/>
      <c r="JTC1332" s="90"/>
      <c r="JTD1332" s="90"/>
      <c r="JTE1332" s="90"/>
      <c r="JTF1332" s="90"/>
      <c r="JTG1332" s="90"/>
      <c r="JTH1332" s="90"/>
      <c r="JTI1332" s="90"/>
      <c r="JTJ1332" s="90"/>
      <c r="JTK1332" s="90"/>
      <c r="JTL1332" s="90"/>
      <c r="JTM1332" s="90"/>
      <c r="JTN1332" s="90"/>
      <c r="JTO1332" s="90"/>
      <c r="JTP1332" s="90"/>
      <c r="JTQ1332" s="90"/>
      <c r="JTR1332" s="90"/>
      <c r="JTS1332" s="90"/>
      <c r="JTT1332" s="90"/>
      <c r="JTU1332" s="90"/>
      <c r="JTV1332" s="90"/>
      <c r="JTW1332" s="90"/>
      <c r="JTX1332" s="90"/>
      <c r="JTY1332" s="90"/>
      <c r="JTZ1332" s="90"/>
      <c r="JUA1332" s="90"/>
      <c r="JUB1332" s="90"/>
      <c r="JUC1332" s="90"/>
      <c r="JUD1332" s="90"/>
      <c r="JUE1332" s="90"/>
      <c r="JUF1332" s="90"/>
      <c r="JUG1332" s="90"/>
      <c r="JUH1332" s="90"/>
      <c r="JUI1332" s="90"/>
      <c r="JUJ1332" s="90"/>
      <c r="JUK1332" s="90"/>
      <c r="JUL1332" s="90"/>
      <c r="JUM1332" s="90"/>
      <c r="JUN1332" s="90"/>
      <c r="JUO1332" s="90"/>
      <c r="JUP1332" s="90"/>
      <c r="JUQ1332" s="90"/>
      <c r="JUR1332" s="90"/>
      <c r="JUS1332" s="90"/>
      <c r="JUT1332" s="90"/>
      <c r="JUU1332" s="90"/>
      <c r="JUV1332" s="90"/>
      <c r="JUW1332" s="90"/>
      <c r="JUX1332" s="90"/>
      <c r="JUY1332" s="90"/>
      <c r="JUZ1332" s="90"/>
      <c r="JVA1332" s="90"/>
      <c r="JVB1332" s="90"/>
      <c r="JVC1332" s="90"/>
      <c r="JVD1332" s="90"/>
      <c r="JVE1332" s="90"/>
      <c r="JVF1332" s="90"/>
      <c r="JVG1332" s="90"/>
      <c r="JVH1332" s="90"/>
      <c r="JVI1332" s="90"/>
      <c r="JVJ1332" s="90"/>
      <c r="JVK1332" s="90"/>
      <c r="JVL1332" s="90"/>
      <c r="JVM1332" s="90"/>
      <c r="JVN1332" s="90"/>
      <c r="JVO1332" s="90"/>
      <c r="JVP1332" s="90"/>
      <c r="JVQ1332" s="90"/>
      <c r="JVR1332" s="90"/>
      <c r="JVS1332" s="90"/>
      <c r="JVT1332" s="90"/>
      <c r="JVU1332" s="90"/>
      <c r="JVV1332" s="90"/>
      <c r="JVW1332" s="90"/>
      <c r="JVX1332" s="90"/>
      <c r="JVY1332" s="90"/>
      <c r="JVZ1332" s="90"/>
      <c r="JWA1332" s="90"/>
      <c r="JWB1332" s="90"/>
      <c r="JWC1332" s="90"/>
      <c r="JWD1332" s="90"/>
      <c r="JWE1332" s="90"/>
      <c r="JWF1332" s="90"/>
      <c r="JWG1332" s="90"/>
      <c r="JWH1332" s="90"/>
      <c r="JWI1332" s="90"/>
      <c r="JWJ1332" s="90"/>
      <c r="JWK1332" s="90"/>
      <c r="JWL1332" s="90"/>
      <c r="JWM1332" s="90"/>
      <c r="JWN1332" s="90"/>
      <c r="JWO1332" s="90"/>
      <c r="JWP1332" s="90"/>
      <c r="JWQ1332" s="90"/>
      <c r="JWR1332" s="90"/>
      <c r="JWS1332" s="90"/>
      <c r="JWT1332" s="90"/>
      <c r="JWU1332" s="90"/>
      <c r="JWV1332" s="90"/>
      <c r="JWW1332" s="90"/>
      <c r="JWX1332" s="90"/>
      <c r="JWY1332" s="90"/>
      <c r="JWZ1332" s="90"/>
      <c r="JXA1332" s="90"/>
      <c r="JXB1332" s="90"/>
      <c r="JXC1332" s="90"/>
      <c r="JXD1332" s="90"/>
      <c r="JXE1332" s="90"/>
      <c r="JXF1332" s="90"/>
      <c r="JXG1332" s="90"/>
      <c r="JXH1332" s="90"/>
      <c r="JXI1332" s="90"/>
      <c r="JXJ1332" s="90"/>
      <c r="JXK1332" s="90"/>
      <c r="JXL1332" s="90"/>
      <c r="JXM1332" s="90"/>
      <c r="JXN1332" s="90"/>
      <c r="JXO1332" s="90"/>
      <c r="JXP1332" s="90"/>
      <c r="JXQ1332" s="90"/>
      <c r="JXR1332" s="90"/>
      <c r="JXS1332" s="90"/>
      <c r="JXT1332" s="90"/>
      <c r="JXU1332" s="90"/>
      <c r="JXV1332" s="90"/>
      <c r="JXW1332" s="90"/>
      <c r="JXX1332" s="90"/>
      <c r="JXY1332" s="90"/>
      <c r="JXZ1332" s="90"/>
      <c r="JYA1332" s="90"/>
      <c r="JYB1332" s="90"/>
      <c r="JYC1332" s="90"/>
      <c r="JYD1332" s="90"/>
      <c r="JYE1332" s="90"/>
      <c r="JYF1332" s="90"/>
      <c r="JYG1332" s="90"/>
      <c r="JYH1332" s="90"/>
      <c r="JYI1332" s="90"/>
      <c r="JYJ1332" s="90"/>
      <c r="JYK1332" s="90"/>
      <c r="JYL1332" s="90"/>
      <c r="JYM1332" s="90"/>
      <c r="JYN1332" s="90"/>
      <c r="JYO1332" s="90"/>
      <c r="JYP1332" s="90"/>
      <c r="JYQ1332" s="90"/>
      <c r="JYR1332" s="90"/>
      <c r="JYS1332" s="90"/>
      <c r="JYT1332" s="90"/>
      <c r="JYU1332" s="90"/>
      <c r="JYV1332" s="90"/>
      <c r="JYW1332" s="90"/>
      <c r="JYX1332" s="90"/>
      <c r="JYY1332" s="90"/>
      <c r="JYZ1332" s="90"/>
      <c r="JZA1332" s="90"/>
      <c r="JZB1332" s="90"/>
      <c r="JZC1332" s="90"/>
      <c r="JZD1332" s="90"/>
      <c r="JZE1332" s="90"/>
      <c r="JZF1332" s="90"/>
      <c r="JZG1332" s="90"/>
      <c r="JZH1332" s="90"/>
      <c r="JZI1332" s="90"/>
      <c r="JZJ1332" s="90"/>
      <c r="JZK1332" s="90"/>
      <c r="JZL1332" s="90"/>
      <c r="JZM1332" s="90"/>
      <c r="JZN1332" s="90"/>
      <c r="JZO1332" s="90"/>
      <c r="JZP1332" s="90"/>
      <c r="JZQ1332" s="90"/>
      <c r="JZR1332" s="90"/>
      <c r="JZS1332" s="90"/>
      <c r="JZT1332" s="90"/>
      <c r="JZU1332" s="90"/>
      <c r="JZV1332" s="90"/>
      <c r="JZW1332" s="90"/>
      <c r="JZX1332" s="90"/>
      <c r="JZY1332" s="90"/>
      <c r="JZZ1332" s="90"/>
      <c r="KAA1332" s="90"/>
      <c r="KAB1332" s="90"/>
      <c r="KAC1332" s="90"/>
      <c r="KAD1332" s="90"/>
      <c r="KAE1332" s="90"/>
      <c r="KAF1332" s="90"/>
      <c r="KAG1332" s="90"/>
      <c r="KAH1332" s="90"/>
      <c r="KAI1332" s="90"/>
      <c r="KAJ1332" s="90"/>
      <c r="KAK1332" s="90"/>
      <c r="KAL1332" s="90"/>
      <c r="KAM1332" s="90"/>
      <c r="KAN1332" s="90"/>
      <c r="KAO1332" s="90"/>
      <c r="KAP1332" s="90"/>
      <c r="KAQ1332" s="90"/>
      <c r="KAR1332" s="90"/>
      <c r="KAS1332" s="90"/>
      <c r="KAT1332" s="90"/>
      <c r="KAU1332" s="90"/>
      <c r="KAV1332" s="90"/>
      <c r="KAW1332" s="90"/>
      <c r="KAX1332" s="90"/>
      <c r="KAY1332" s="90"/>
      <c r="KAZ1332" s="90"/>
      <c r="KBA1332" s="90"/>
      <c r="KBB1332" s="90"/>
      <c r="KBC1332" s="90"/>
      <c r="KBD1332" s="90"/>
      <c r="KBE1332" s="90"/>
      <c r="KBF1332" s="90"/>
      <c r="KBG1332" s="90"/>
      <c r="KBH1332" s="90"/>
      <c r="KBI1332" s="90"/>
      <c r="KBJ1332" s="90"/>
      <c r="KBK1332" s="90"/>
      <c r="KBL1332" s="90"/>
      <c r="KBM1332" s="90"/>
      <c r="KBN1332" s="90"/>
      <c r="KBO1332" s="90"/>
      <c r="KBP1332" s="90"/>
      <c r="KBQ1332" s="90"/>
      <c r="KBR1332" s="90"/>
      <c r="KBS1332" s="90"/>
      <c r="KBT1332" s="90"/>
      <c r="KBU1332" s="90"/>
      <c r="KBV1332" s="90"/>
      <c r="KBW1332" s="90"/>
      <c r="KBX1332" s="90"/>
      <c r="KBY1332" s="90"/>
      <c r="KBZ1332" s="90"/>
      <c r="KCA1332" s="90"/>
      <c r="KCB1332" s="90"/>
      <c r="KCC1332" s="90"/>
      <c r="KCD1332" s="90"/>
      <c r="KCE1332" s="90"/>
      <c r="KCF1332" s="90"/>
      <c r="KCG1332" s="90"/>
      <c r="KCH1332" s="90"/>
      <c r="KCI1332" s="90"/>
      <c r="KCJ1332" s="90"/>
      <c r="KCK1332" s="90"/>
      <c r="KCL1332" s="90"/>
      <c r="KCM1332" s="90"/>
      <c r="KCN1332" s="90"/>
      <c r="KCO1332" s="90"/>
      <c r="KCP1332" s="90"/>
      <c r="KCQ1332" s="90"/>
      <c r="KCR1332" s="90"/>
      <c r="KCS1332" s="90"/>
      <c r="KCT1332" s="90"/>
      <c r="KCU1332" s="90"/>
      <c r="KCV1332" s="90"/>
      <c r="KCW1332" s="90"/>
      <c r="KCX1332" s="90"/>
      <c r="KCY1332" s="90"/>
      <c r="KCZ1332" s="90"/>
      <c r="KDA1332" s="90"/>
      <c r="KDB1332" s="90"/>
      <c r="KDC1332" s="90"/>
      <c r="KDD1332" s="90"/>
      <c r="KDE1332" s="90"/>
      <c r="KDF1332" s="90"/>
      <c r="KDG1332" s="90"/>
      <c r="KDH1332" s="90"/>
      <c r="KDI1332" s="90"/>
      <c r="KDJ1332" s="90"/>
      <c r="KDK1332" s="90"/>
      <c r="KDL1332" s="90"/>
      <c r="KDM1332" s="90"/>
      <c r="KDN1332" s="90"/>
      <c r="KDO1332" s="90"/>
      <c r="KDP1332" s="90"/>
      <c r="KDQ1332" s="90"/>
      <c r="KDR1332" s="90"/>
      <c r="KDS1332" s="90"/>
      <c r="KDT1332" s="90"/>
      <c r="KDU1332" s="90"/>
      <c r="KDV1332" s="90"/>
      <c r="KDW1332" s="90"/>
      <c r="KDX1332" s="90"/>
      <c r="KDY1332" s="90"/>
      <c r="KDZ1332" s="90"/>
      <c r="KEA1332" s="90"/>
      <c r="KEB1332" s="90"/>
      <c r="KEC1332" s="90"/>
      <c r="KED1332" s="90"/>
      <c r="KEE1332" s="90"/>
      <c r="KEF1332" s="90"/>
      <c r="KEG1332" s="90"/>
      <c r="KEH1332" s="90"/>
      <c r="KEI1332" s="90"/>
      <c r="KEJ1332" s="90"/>
      <c r="KEK1332" s="90"/>
      <c r="KEL1332" s="90"/>
      <c r="KEM1332" s="90"/>
      <c r="KEN1332" s="90"/>
      <c r="KEO1332" s="90"/>
      <c r="KEP1332" s="90"/>
      <c r="KEQ1332" s="90"/>
      <c r="KER1332" s="90"/>
      <c r="KES1332" s="90"/>
      <c r="KET1332" s="90"/>
      <c r="KEU1332" s="90"/>
      <c r="KEV1332" s="90"/>
      <c r="KEW1332" s="90"/>
      <c r="KEX1332" s="90"/>
      <c r="KEY1332" s="90"/>
      <c r="KEZ1332" s="90"/>
      <c r="KFA1332" s="90"/>
      <c r="KFB1332" s="90"/>
      <c r="KFC1332" s="90"/>
      <c r="KFD1332" s="90"/>
      <c r="KFE1332" s="90"/>
      <c r="KFF1332" s="90"/>
      <c r="KFG1332" s="90"/>
      <c r="KFH1332" s="90"/>
      <c r="KFI1332" s="90"/>
      <c r="KFJ1332" s="90"/>
      <c r="KFK1332" s="90"/>
      <c r="KFL1332" s="90"/>
      <c r="KFM1332" s="90"/>
      <c r="KFN1332" s="90"/>
      <c r="KFO1332" s="90"/>
      <c r="KFP1332" s="90"/>
      <c r="KFQ1332" s="90"/>
      <c r="KFR1332" s="90"/>
      <c r="KFS1332" s="90"/>
      <c r="KFT1332" s="90"/>
      <c r="KFU1332" s="90"/>
      <c r="KFV1332" s="90"/>
      <c r="KFW1332" s="90"/>
      <c r="KFX1332" s="90"/>
      <c r="KFY1332" s="90"/>
      <c r="KFZ1332" s="90"/>
      <c r="KGA1332" s="90"/>
      <c r="KGB1332" s="90"/>
      <c r="KGC1332" s="90"/>
      <c r="KGD1332" s="90"/>
      <c r="KGE1332" s="90"/>
      <c r="KGF1332" s="90"/>
      <c r="KGG1332" s="90"/>
      <c r="KGH1332" s="90"/>
      <c r="KGI1332" s="90"/>
      <c r="KGJ1332" s="90"/>
      <c r="KGK1332" s="90"/>
      <c r="KGL1332" s="90"/>
      <c r="KGM1332" s="90"/>
      <c r="KGN1332" s="90"/>
      <c r="KGO1332" s="90"/>
      <c r="KGP1332" s="90"/>
      <c r="KGQ1332" s="90"/>
      <c r="KGR1332" s="90"/>
      <c r="KGS1332" s="90"/>
      <c r="KGT1332" s="90"/>
      <c r="KGU1332" s="90"/>
      <c r="KGV1332" s="90"/>
      <c r="KGW1332" s="90"/>
      <c r="KGX1332" s="90"/>
      <c r="KGY1332" s="90"/>
      <c r="KGZ1332" s="90"/>
      <c r="KHA1332" s="90"/>
      <c r="KHB1332" s="90"/>
      <c r="KHC1332" s="90"/>
      <c r="KHD1332" s="90"/>
      <c r="KHE1332" s="90"/>
      <c r="KHF1332" s="90"/>
      <c r="KHG1332" s="90"/>
      <c r="KHH1332" s="90"/>
      <c r="KHI1332" s="90"/>
      <c r="KHJ1332" s="90"/>
      <c r="KHK1332" s="90"/>
      <c r="KHL1332" s="90"/>
      <c r="KHM1332" s="90"/>
      <c r="KHN1332" s="90"/>
      <c r="KHO1332" s="90"/>
      <c r="KHP1332" s="90"/>
      <c r="KHQ1332" s="90"/>
      <c r="KHR1332" s="90"/>
      <c r="KHS1332" s="90"/>
      <c r="KHT1332" s="90"/>
      <c r="KHU1332" s="90"/>
      <c r="KHV1332" s="90"/>
      <c r="KHW1332" s="90"/>
      <c r="KHX1332" s="90"/>
      <c r="KHY1332" s="90"/>
      <c r="KHZ1332" s="90"/>
      <c r="KIA1332" s="90"/>
      <c r="KIB1332" s="90"/>
      <c r="KIC1332" s="90"/>
      <c r="KID1332" s="90"/>
      <c r="KIE1332" s="90"/>
      <c r="KIF1332" s="90"/>
      <c r="KIG1332" s="90"/>
      <c r="KIH1332" s="90"/>
      <c r="KII1332" s="90"/>
      <c r="KIJ1332" s="90"/>
      <c r="KIK1332" s="90"/>
      <c r="KIL1332" s="90"/>
      <c r="KIM1332" s="90"/>
      <c r="KIN1332" s="90"/>
      <c r="KIO1332" s="90"/>
      <c r="KIP1332" s="90"/>
      <c r="KIQ1332" s="90"/>
      <c r="KIR1332" s="90"/>
      <c r="KIS1332" s="90"/>
      <c r="KIT1332" s="90"/>
      <c r="KIU1332" s="90"/>
      <c r="KIV1332" s="90"/>
      <c r="KIW1332" s="90"/>
      <c r="KIX1332" s="90"/>
      <c r="KIY1332" s="90"/>
      <c r="KIZ1332" s="90"/>
      <c r="KJA1332" s="90"/>
      <c r="KJB1332" s="90"/>
      <c r="KJC1332" s="90"/>
      <c r="KJD1332" s="90"/>
      <c r="KJE1332" s="90"/>
      <c r="KJF1332" s="90"/>
      <c r="KJG1332" s="90"/>
      <c r="KJH1332" s="90"/>
      <c r="KJI1332" s="90"/>
      <c r="KJJ1332" s="90"/>
      <c r="KJK1332" s="90"/>
      <c r="KJL1332" s="90"/>
      <c r="KJM1332" s="90"/>
      <c r="KJN1332" s="90"/>
      <c r="KJO1332" s="90"/>
      <c r="KJP1332" s="90"/>
      <c r="KJQ1332" s="90"/>
      <c r="KJR1332" s="90"/>
      <c r="KJS1332" s="90"/>
      <c r="KJT1332" s="90"/>
      <c r="KJU1332" s="90"/>
      <c r="KJV1332" s="90"/>
      <c r="KJW1332" s="90"/>
      <c r="KJX1332" s="90"/>
      <c r="KJY1332" s="90"/>
      <c r="KJZ1332" s="90"/>
      <c r="KKA1332" s="90"/>
      <c r="KKB1332" s="90"/>
      <c r="KKC1332" s="90"/>
      <c r="KKD1332" s="90"/>
      <c r="KKE1332" s="90"/>
      <c r="KKF1332" s="90"/>
      <c r="KKG1332" s="90"/>
      <c r="KKH1332" s="90"/>
      <c r="KKI1332" s="90"/>
      <c r="KKJ1332" s="90"/>
      <c r="KKK1332" s="90"/>
      <c r="KKL1332" s="90"/>
      <c r="KKM1332" s="90"/>
      <c r="KKN1332" s="90"/>
      <c r="KKO1332" s="90"/>
      <c r="KKP1332" s="90"/>
      <c r="KKQ1332" s="90"/>
      <c r="KKR1332" s="90"/>
      <c r="KKS1332" s="90"/>
      <c r="KKT1332" s="90"/>
      <c r="KKU1332" s="90"/>
      <c r="KKV1332" s="90"/>
      <c r="KKW1332" s="90"/>
      <c r="KKX1332" s="90"/>
      <c r="KKY1332" s="90"/>
      <c r="KKZ1332" s="90"/>
      <c r="KLA1332" s="90"/>
      <c r="KLB1332" s="90"/>
      <c r="KLC1332" s="90"/>
      <c r="KLD1332" s="90"/>
      <c r="KLE1332" s="90"/>
      <c r="KLF1332" s="90"/>
      <c r="KLG1332" s="90"/>
      <c r="KLH1332" s="90"/>
      <c r="KLI1332" s="90"/>
      <c r="KLJ1332" s="90"/>
      <c r="KLK1332" s="90"/>
      <c r="KLL1332" s="90"/>
      <c r="KLM1332" s="90"/>
      <c r="KLN1332" s="90"/>
      <c r="KLO1332" s="90"/>
      <c r="KLP1332" s="90"/>
      <c r="KLQ1332" s="90"/>
      <c r="KLR1332" s="90"/>
      <c r="KLS1332" s="90"/>
      <c r="KLT1332" s="90"/>
      <c r="KLU1332" s="90"/>
      <c r="KLV1332" s="90"/>
      <c r="KLW1332" s="90"/>
      <c r="KLX1332" s="90"/>
      <c r="KLY1332" s="90"/>
      <c r="KLZ1332" s="90"/>
      <c r="KMA1332" s="90"/>
      <c r="KMB1332" s="90"/>
      <c r="KMC1332" s="90"/>
      <c r="KMD1332" s="90"/>
      <c r="KME1332" s="90"/>
      <c r="KMF1332" s="90"/>
      <c r="KMG1332" s="90"/>
      <c r="KMH1332" s="90"/>
      <c r="KMI1332" s="90"/>
      <c r="KMJ1332" s="90"/>
      <c r="KMK1332" s="90"/>
      <c r="KML1332" s="90"/>
      <c r="KMM1332" s="90"/>
      <c r="KMN1332" s="90"/>
      <c r="KMO1332" s="90"/>
      <c r="KMP1332" s="90"/>
      <c r="KMQ1332" s="90"/>
      <c r="KMR1332" s="90"/>
      <c r="KMS1332" s="90"/>
      <c r="KMT1332" s="90"/>
      <c r="KMU1332" s="90"/>
      <c r="KMV1332" s="90"/>
      <c r="KMW1332" s="90"/>
      <c r="KMX1332" s="90"/>
      <c r="KMY1332" s="90"/>
      <c r="KMZ1332" s="90"/>
      <c r="KNA1332" s="90"/>
      <c r="KNB1332" s="90"/>
      <c r="KNC1332" s="90"/>
      <c r="KND1332" s="90"/>
      <c r="KNE1332" s="90"/>
      <c r="KNF1332" s="90"/>
      <c r="KNG1332" s="90"/>
      <c r="KNH1332" s="90"/>
      <c r="KNI1332" s="90"/>
      <c r="KNJ1332" s="90"/>
      <c r="KNK1332" s="90"/>
      <c r="KNL1332" s="90"/>
      <c r="KNM1332" s="90"/>
      <c r="KNN1332" s="90"/>
      <c r="KNO1332" s="90"/>
      <c r="KNP1332" s="90"/>
      <c r="KNQ1332" s="90"/>
      <c r="KNR1332" s="90"/>
      <c r="KNS1332" s="90"/>
      <c r="KNT1332" s="90"/>
      <c r="KNU1332" s="90"/>
      <c r="KNV1332" s="90"/>
      <c r="KNW1332" s="90"/>
      <c r="KNX1332" s="90"/>
      <c r="KNY1332" s="90"/>
      <c r="KNZ1332" s="90"/>
      <c r="KOA1332" s="90"/>
      <c r="KOB1332" s="90"/>
      <c r="KOC1332" s="90"/>
      <c r="KOD1332" s="90"/>
      <c r="KOE1332" s="90"/>
      <c r="KOF1332" s="90"/>
      <c r="KOG1332" s="90"/>
      <c r="KOH1332" s="90"/>
      <c r="KOI1332" s="90"/>
      <c r="KOJ1332" s="90"/>
      <c r="KOK1332" s="90"/>
      <c r="KOL1332" s="90"/>
      <c r="KOM1332" s="90"/>
      <c r="KON1332" s="90"/>
      <c r="KOO1332" s="90"/>
      <c r="KOP1332" s="90"/>
      <c r="KOQ1332" s="90"/>
      <c r="KOR1332" s="90"/>
      <c r="KOS1332" s="90"/>
      <c r="KOT1332" s="90"/>
      <c r="KOU1332" s="90"/>
      <c r="KOV1332" s="90"/>
      <c r="KOW1332" s="90"/>
      <c r="KOX1332" s="90"/>
      <c r="KOY1332" s="90"/>
      <c r="KOZ1332" s="90"/>
      <c r="KPA1332" s="90"/>
      <c r="KPB1332" s="90"/>
      <c r="KPC1332" s="90"/>
      <c r="KPD1332" s="90"/>
      <c r="KPE1332" s="90"/>
      <c r="KPF1332" s="90"/>
      <c r="KPG1332" s="90"/>
      <c r="KPH1332" s="90"/>
      <c r="KPI1332" s="90"/>
      <c r="KPJ1332" s="90"/>
      <c r="KPK1332" s="90"/>
      <c r="KPL1332" s="90"/>
      <c r="KPM1332" s="90"/>
      <c r="KPN1332" s="90"/>
      <c r="KPO1332" s="90"/>
      <c r="KPP1332" s="90"/>
      <c r="KPQ1332" s="90"/>
      <c r="KPR1332" s="90"/>
      <c r="KPS1332" s="90"/>
      <c r="KPT1332" s="90"/>
      <c r="KPU1332" s="90"/>
      <c r="KPV1332" s="90"/>
      <c r="KPW1332" s="90"/>
      <c r="KPX1332" s="90"/>
      <c r="KPY1332" s="90"/>
      <c r="KPZ1332" s="90"/>
      <c r="KQA1332" s="90"/>
      <c r="KQB1332" s="90"/>
      <c r="KQC1332" s="90"/>
      <c r="KQD1332" s="90"/>
      <c r="KQE1332" s="90"/>
      <c r="KQF1332" s="90"/>
      <c r="KQG1332" s="90"/>
      <c r="KQH1332" s="90"/>
      <c r="KQI1332" s="90"/>
      <c r="KQJ1332" s="90"/>
      <c r="KQK1332" s="90"/>
      <c r="KQL1332" s="90"/>
      <c r="KQM1332" s="90"/>
      <c r="KQN1332" s="90"/>
      <c r="KQO1332" s="90"/>
      <c r="KQP1332" s="90"/>
      <c r="KQQ1332" s="90"/>
      <c r="KQR1332" s="90"/>
      <c r="KQS1332" s="90"/>
      <c r="KQT1332" s="90"/>
      <c r="KQU1332" s="90"/>
      <c r="KQV1332" s="90"/>
      <c r="KQW1332" s="90"/>
      <c r="KQX1332" s="90"/>
      <c r="KQY1332" s="90"/>
      <c r="KQZ1332" s="90"/>
      <c r="KRA1332" s="90"/>
      <c r="KRB1332" s="90"/>
      <c r="KRC1332" s="90"/>
      <c r="KRD1332" s="90"/>
      <c r="KRE1332" s="90"/>
      <c r="KRF1332" s="90"/>
      <c r="KRG1332" s="90"/>
      <c r="KRH1332" s="90"/>
      <c r="KRI1332" s="90"/>
      <c r="KRJ1332" s="90"/>
      <c r="KRK1332" s="90"/>
      <c r="KRL1332" s="90"/>
      <c r="KRM1332" s="90"/>
      <c r="KRN1332" s="90"/>
      <c r="KRO1332" s="90"/>
      <c r="KRP1332" s="90"/>
      <c r="KRQ1332" s="90"/>
      <c r="KRR1332" s="90"/>
      <c r="KRS1332" s="90"/>
      <c r="KRT1332" s="90"/>
      <c r="KRU1332" s="90"/>
      <c r="KRV1332" s="90"/>
      <c r="KRW1332" s="90"/>
      <c r="KRX1332" s="90"/>
      <c r="KRY1332" s="90"/>
      <c r="KRZ1332" s="90"/>
      <c r="KSA1332" s="90"/>
      <c r="KSB1332" s="90"/>
      <c r="KSC1332" s="90"/>
      <c r="KSD1332" s="90"/>
      <c r="KSE1332" s="90"/>
      <c r="KSF1332" s="90"/>
      <c r="KSG1332" s="90"/>
      <c r="KSH1332" s="90"/>
      <c r="KSI1332" s="90"/>
      <c r="KSJ1332" s="90"/>
      <c r="KSK1332" s="90"/>
      <c r="KSL1332" s="90"/>
      <c r="KSM1332" s="90"/>
      <c r="KSN1332" s="90"/>
      <c r="KSO1332" s="90"/>
      <c r="KSP1332" s="90"/>
      <c r="KSQ1332" s="90"/>
      <c r="KSR1332" s="90"/>
      <c r="KSS1332" s="90"/>
      <c r="KST1332" s="90"/>
      <c r="KSU1332" s="90"/>
      <c r="KSV1332" s="90"/>
      <c r="KSW1332" s="90"/>
      <c r="KSX1332" s="90"/>
      <c r="KSY1332" s="90"/>
      <c r="KSZ1332" s="90"/>
      <c r="KTA1332" s="90"/>
      <c r="KTB1332" s="90"/>
      <c r="KTC1332" s="90"/>
      <c r="KTD1332" s="90"/>
      <c r="KTE1332" s="90"/>
      <c r="KTF1332" s="90"/>
      <c r="KTG1332" s="90"/>
      <c r="KTH1332" s="90"/>
      <c r="KTI1332" s="90"/>
      <c r="KTJ1332" s="90"/>
      <c r="KTK1332" s="90"/>
      <c r="KTL1332" s="90"/>
      <c r="KTM1332" s="90"/>
      <c r="KTN1332" s="90"/>
      <c r="KTO1332" s="90"/>
      <c r="KTP1332" s="90"/>
      <c r="KTQ1332" s="90"/>
      <c r="KTR1332" s="90"/>
      <c r="KTS1332" s="90"/>
      <c r="KTT1332" s="90"/>
      <c r="KTU1332" s="90"/>
      <c r="KTV1332" s="90"/>
      <c r="KTW1332" s="90"/>
      <c r="KTX1332" s="90"/>
      <c r="KTY1332" s="90"/>
      <c r="KTZ1332" s="90"/>
      <c r="KUA1332" s="90"/>
      <c r="KUB1332" s="90"/>
      <c r="KUC1332" s="90"/>
      <c r="KUD1332" s="90"/>
      <c r="KUE1332" s="90"/>
      <c r="KUF1332" s="90"/>
      <c r="KUG1332" s="90"/>
      <c r="KUH1332" s="90"/>
      <c r="KUI1332" s="90"/>
      <c r="KUJ1332" s="90"/>
      <c r="KUK1332" s="90"/>
      <c r="KUL1332" s="90"/>
      <c r="KUM1332" s="90"/>
      <c r="KUN1332" s="90"/>
      <c r="KUO1332" s="90"/>
      <c r="KUP1332" s="90"/>
      <c r="KUQ1332" s="90"/>
      <c r="KUR1332" s="90"/>
      <c r="KUS1332" s="90"/>
      <c r="KUT1332" s="90"/>
      <c r="KUU1332" s="90"/>
      <c r="KUV1332" s="90"/>
      <c r="KUW1332" s="90"/>
      <c r="KUX1332" s="90"/>
      <c r="KUY1332" s="90"/>
      <c r="KUZ1332" s="90"/>
      <c r="KVA1332" s="90"/>
      <c r="KVB1332" s="90"/>
      <c r="KVC1332" s="90"/>
      <c r="KVD1332" s="90"/>
      <c r="KVE1332" s="90"/>
      <c r="KVF1332" s="90"/>
      <c r="KVG1332" s="90"/>
      <c r="KVH1332" s="90"/>
      <c r="KVI1332" s="90"/>
      <c r="KVJ1332" s="90"/>
      <c r="KVK1332" s="90"/>
      <c r="KVL1332" s="90"/>
      <c r="KVM1332" s="90"/>
      <c r="KVN1332" s="90"/>
      <c r="KVO1332" s="90"/>
      <c r="KVP1332" s="90"/>
      <c r="KVQ1332" s="90"/>
      <c r="KVR1332" s="90"/>
      <c r="KVS1332" s="90"/>
      <c r="KVT1332" s="90"/>
      <c r="KVU1332" s="90"/>
      <c r="KVV1332" s="90"/>
      <c r="KVW1332" s="90"/>
      <c r="KVX1332" s="90"/>
      <c r="KVY1332" s="90"/>
      <c r="KVZ1332" s="90"/>
      <c r="KWA1332" s="90"/>
      <c r="KWB1332" s="90"/>
      <c r="KWC1332" s="90"/>
      <c r="KWD1332" s="90"/>
      <c r="KWE1332" s="90"/>
      <c r="KWF1332" s="90"/>
      <c r="KWG1332" s="90"/>
      <c r="KWH1332" s="90"/>
      <c r="KWI1332" s="90"/>
      <c r="KWJ1332" s="90"/>
      <c r="KWK1332" s="90"/>
      <c r="KWL1332" s="90"/>
      <c r="KWM1332" s="90"/>
      <c r="KWN1332" s="90"/>
      <c r="KWO1332" s="90"/>
      <c r="KWP1332" s="90"/>
      <c r="KWQ1332" s="90"/>
      <c r="KWR1332" s="90"/>
      <c r="KWS1332" s="90"/>
      <c r="KWT1332" s="90"/>
      <c r="KWU1332" s="90"/>
      <c r="KWV1332" s="90"/>
      <c r="KWW1332" s="90"/>
      <c r="KWX1332" s="90"/>
      <c r="KWY1332" s="90"/>
      <c r="KWZ1332" s="90"/>
      <c r="KXA1332" s="90"/>
      <c r="KXB1332" s="90"/>
      <c r="KXC1332" s="90"/>
      <c r="KXD1332" s="90"/>
      <c r="KXE1332" s="90"/>
      <c r="KXF1332" s="90"/>
      <c r="KXG1332" s="90"/>
      <c r="KXH1332" s="90"/>
      <c r="KXI1332" s="90"/>
      <c r="KXJ1332" s="90"/>
      <c r="KXK1332" s="90"/>
      <c r="KXL1332" s="90"/>
      <c r="KXM1332" s="90"/>
      <c r="KXN1332" s="90"/>
      <c r="KXO1332" s="90"/>
      <c r="KXP1332" s="90"/>
      <c r="KXQ1332" s="90"/>
      <c r="KXR1332" s="90"/>
      <c r="KXS1332" s="90"/>
      <c r="KXT1332" s="90"/>
      <c r="KXU1332" s="90"/>
      <c r="KXV1332" s="90"/>
      <c r="KXW1332" s="90"/>
      <c r="KXX1332" s="90"/>
      <c r="KXY1332" s="90"/>
      <c r="KXZ1332" s="90"/>
      <c r="KYA1332" s="90"/>
      <c r="KYB1332" s="90"/>
      <c r="KYC1332" s="90"/>
      <c r="KYD1332" s="90"/>
      <c r="KYE1332" s="90"/>
      <c r="KYF1332" s="90"/>
      <c r="KYG1332" s="90"/>
      <c r="KYH1332" s="90"/>
      <c r="KYI1332" s="90"/>
      <c r="KYJ1332" s="90"/>
      <c r="KYK1332" s="90"/>
      <c r="KYL1332" s="90"/>
      <c r="KYM1332" s="90"/>
      <c r="KYN1332" s="90"/>
      <c r="KYO1332" s="90"/>
      <c r="KYP1332" s="90"/>
      <c r="KYQ1332" s="90"/>
      <c r="KYR1332" s="90"/>
      <c r="KYS1332" s="90"/>
      <c r="KYT1332" s="90"/>
      <c r="KYU1332" s="90"/>
      <c r="KYV1332" s="90"/>
      <c r="KYW1332" s="90"/>
      <c r="KYX1332" s="90"/>
      <c r="KYY1332" s="90"/>
      <c r="KYZ1332" s="90"/>
      <c r="KZA1332" s="90"/>
      <c r="KZB1332" s="90"/>
      <c r="KZC1332" s="90"/>
      <c r="KZD1332" s="90"/>
      <c r="KZE1332" s="90"/>
      <c r="KZF1332" s="90"/>
      <c r="KZG1332" s="90"/>
      <c r="KZH1332" s="90"/>
      <c r="KZI1332" s="90"/>
      <c r="KZJ1332" s="90"/>
      <c r="KZK1332" s="90"/>
      <c r="KZL1332" s="90"/>
      <c r="KZM1332" s="90"/>
      <c r="KZN1332" s="90"/>
      <c r="KZO1332" s="90"/>
      <c r="KZP1332" s="90"/>
      <c r="KZQ1332" s="90"/>
      <c r="KZR1332" s="90"/>
      <c r="KZS1332" s="90"/>
      <c r="KZT1332" s="90"/>
      <c r="KZU1332" s="90"/>
      <c r="KZV1332" s="90"/>
      <c r="KZW1332" s="90"/>
      <c r="KZX1332" s="90"/>
      <c r="KZY1332" s="90"/>
      <c r="KZZ1332" s="90"/>
      <c r="LAA1332" s="90"/>
      <c r="LAB1332" s="90"/>
      <c r="LAC1332" s="90"/>
      <c r="LAD1332" s="90"/>
      <c r="LAE1332" s="90"/>
      <c r="LAF1332" s="90"/>
      <c r="LAG1332" s="90"/>
      <c r="LAH1332" s="90"/>
      <c r="LAI1332" s="90"/>
      <c r="LAJ1332" s="90"/>
      <c r="LAK1332" s="90"/>
      <c r="LAL1332" s="90"/>
      <c r="LAM1332" s="90"/>
      <c r="LAN1332" s="90"/>
      <c r="LAO1332" s="90"/>
      <c r="LAP1332" s="90"/>
      <c r="LAQ1332" s="90"/>
      <c r="LAR1332" s="90"/>
      <c r="LAS1332" s="90"/>
      <c r="LAT1332" s="90"/>
      <c r="LAU1332" s="90"/>
      <c r="LAV1332" s="90"/>
      <c r="LAW1332" s="90"/>
      <c r="LAX1332" s="90"/>
      <c r="LAY1332" s="90"/>
      <c r="LAZ1332" s="90"/>
      <c r="LBA1332" s="90"/>
      <c r="LBB1332" s="90"/>
      <c r="LBC1332" s="90"/>
      <c r="LBD1332" s="90"/>
      <c r="LBE1332" s="90"/>
      <c r="LBF1332" s="90"/>
      <c r="LBG1332" s="90"/>
      <c r="LBH1332" s="90"/>
      <c r="LBI1332" s="90"/>
      <c r="LBJ1332" s="90"/>
      <c r="LBK1332" s="90"/>
      <c r="LBL1332" s="90"/>
      <c r="LBM1332" s="90"/>
      <c r="LBN1332" s="90"/>
      <c r="LBO1332" s="90"/>
      <c r="LBP1332" s="90"/>
      <c r="LBQ1332" s="90"/>
      <c r="LBR1332" s="90"/>
      <c r="LBS1332" s="90"/>
      <c r="LBT1332" s="90"/>
      <c r="LBU1332" s="90"/>
      <c r="LBV1332" s="90"/>
      <c r="LBW1332" s="90"/>
      <c r="LBX1332" s="90"/>
      <c r="LBY1332" s="90"/>
      <c r="LBZ1332" s="90"/>
      <c r="LCA1332" s="90"/>
      <c r="LCB1332" s="90"/>
      <c r="LCC1332" s="90"/>
      <c r="LCD1332" s="90"/>
      <c r="LCE1332" s="90"/>
      <c r="LCF1332" s="90"/>
      <c r="LCG1332" s="90"/>
      <c r="LCH1332" s="90"/>
      <c r="LCI1332" s="90"/>
      <c r="LCJ1332" s="90"/>
      <c r="LCK1332" s="90"/>
      <c r="LCL1332" s="90"/>
      <c r="LCM1332" s="90"/>
      <c r="LCN1332" s="90"/>
      <c r="LCO1332" s="90"/>
      <c r="LCP1332" s="90"/>
      <c r="LCQ1332" s="90"/>
      <c r="LCR1332" s="90"/>
      <c r="LCS1332" s="90"/>
      <c r="LCT1332" s="90"/>
      <c r="LCU1332" s="90"/>
      <c r="LCV1332" s="90"/>
      <c r="LCW1332" s="90"/>
      <c r="LCX1332" s="90"/>
      <c r="LCY1332" s="90"/>
      <c r="LCZ1332" s="90"/>
      <c r="LDA1332" s="90"/>
      <c r="LDB1332" s="90"/>
      <c r="LDC1332" s="90"/>
      <c r="LDD1332" s="90"/>
      <c r="LDE1332" s="90"/>
      <c r="LDF1332" s="90"/>
      <c r="LDG1332" s="90"/>
      <c r="LDH1332" s="90"/>
      <c r="LDI1332" s="90"/>
      <c r="LDJ1332" s="90"/>
      <c r="LDK1332" s="90"/>
      <c r="LDL1332" s="90"/>
      <c r="LDM1332" s="90"/>
      <c r="LDN1332" s="90"/>
      <c r="LDO1332" s="90"/>
      <c r="LDP1332" s="90"/>
      <c r="LDQ1332" s="90"/>
      <c r="LDR1332" s="90"/>
      <c r="LDS1332" s="90"/>
      <c r="LDT1332" s="90"/>
      <c r="LDU1332" s="90"/>
      <c r="LDV1332" s="90"/>
      <c r="LDW1332" s="90"/>
      <c r="LDX1332" s="90"/>
      <c r="LDY1332" s="90"/>
      <c r="LDZ1332" s="90"/>
      <c r="LEA1332" s="90"/>
      <c r="LEB1332" s="90"/>
      <c r="LEC1332" s="90"/>
      <c r="LED1332" s="90"/>
      <c r="LEE1332" s="90"/>
      <c r="LEF1332" s="90"/>
      <c r="LEG1332" s="90"/>
      <c r="LEH1332" s="90"/>
      <c r="LEI1332" s="90"/>
      <c r="LEJ1332" s="90"/>
      <c r="LEK1332" s="90"/>
      <c r="LEL1332" s="90"/>
      <c r="LEM1332" s="90"/>
      <c r="LEN1332" s="90"/>
      <c r="LEO1332" s="90"/>
      <c r="LEP1332" s="90"/>
      <c r="LEQ1332" s="90"/>
      <c r="LER1332" s="90"/>
      <c r="LES1332" s="90"/>
      <c r="LET1332" s="90"/>
      <c r="LEU1332" s="90"/>
      <c r="LEV1332" s="90"/>
      <c r="LEW1332" s="90"/>
      <c r="LEX1332" s="90"/>
      <c r="LEY1332" s="90"/>
      <c r="LEZ1332" s="90"/>
      <c r="LFA1332" s="90"/>
      <c r="LFB1332" s="90"/>
      <c r="LFC1332" s="90"/>
      <c r="LFD1332" s="90"/>
      <c r="LFE1332" s="90"/>
      <c r="LFF1332" s="90"/>
      <c r="LFG1332" s="90"/>
      <c r="LFH1332" s="90"/>
      <c r="LFI1332" s="90"/>
      <c r="LFJ1332" s="90"/>
      <c r="LFK1332" s="90"/>
      <c r="LFL1332" s="90"/>
      <c r="LFM1332" s="90"/>
      <c r="LFN1332" s="90"/>
      <c r="LFO1332" s="90"/>
      <c r="LFP1332" s="90"/>
      <c r="LFQ1332" s="90"/>
      <c r="LFR1332" s="90"/>
      <c r="LFS1332" s="90"/>
      <c r="LFT1332" s="90"/>
      <c r="LFU1332" s="90"/>
      <c r="LFV1332" s="90"/>
      <c r="LFW1332" s="90"/>
      <c r="LFX1332" s="90"/>
      <c r="LFY1332" s="90"/>
      <c r="LFZ1332" s="90"/>
      <c r="LGA1332" s="90"/>
      <c r="LGB1332" s="90"/>
      <c r="LGC1332" s="90"/>
      <c r="LGD1332" s="90"/>
      <c r="LGE1332" s="90"/>
      <c r="LGF1332" s="90"/>
      <c r="LGG1332" s="90"/>
      <c r="LGH1332" s="90"/>
      <c r="LGI1332" s="90"/>
      <c r="LGJ1332" s="90"/>
      <c r="LGK1332" s="90"/>
      <c r="LGL1332" s="90"/>
      <c r="LGM1332" s="90"/>
      <c r="LGN1332" s="90"/>
      <c r="LGO1332" s="90"/>
      <c r="LGP1332" s="90"/>
      <c r="LGQ1332" s="90"/>
      <c r="LGR1332" s="90"/>
      <c r="LGS1332" s="90"/>
      <c r="LGT1332" s="90"/>
      <c r="LGU1332" s="90"/>
      <c r="LGV1332" s="90"/>
      <c r="LGW1332" s="90"/>
      <c r="LGX1332" s="90"/>
      <c r="LGY1332" s="90"/>
      <c r="LGZ1332" s="90"/>
      <c r="LHA1332" s="90"/>
      <c r="LHB1332" s="90"/>
      <c r="LHC1332" s="90"/>
      <c r="LHD1332" s="90"/>
      <c r="LHE1332" s="90"/>
      <c r="LHF1332" s="90"/>
      <c r="LHG1332" s="90"/>
      <c r="LHH1332" s="90"/>
      <c r="LHI1332" s="90"/>
      <c r="LHJ1332" s="90"/>
      <c r="LHK1332" s="90"/>
      <c r="LHL1332" s="90"/>
      <c r="LHM1332" s="90"/>
      <c r="LHN1332" s="90"/>
      <c r="LHO1332" s="90"/>
      <c r="LHP1332" s="90"/>
      <c r="LHQ1332" s="90"/>
      <c r="LHR1332" s="90"/>
      <c r="LHS1332" s="90"/>
      <c r="LHT1332" s="90"/>
      <c r="LHU1332" s="90"/>
      <c r="LHV1332" s="90"/>
      <c r="LHW1332" s="90"/>
      <c r="LHX1332" s="90"/>
      <c r="LHY1332" s="90"/>
      <c r="LHZ1332" s="90"/>
      <c r="LIA1332" s="90"/>
      <c r="LIB1332" s="90"/>
      <c r="LIC1332" s="90"/>
      <c r="LID1332" s="90"/>
      <c r="LIE1332" s="90"/>
      <c r="LIF1332" s="90"/>
      <c r="LIG1332" s="90"/>
      <c r="LIH1332" s="90"/>
      <c r="LII1332" s="90"/>
      <c r="LIJ1332" s="90"/>
      <c r="LIK1332" s="90"/>
      <c r="LIL1332" s="90"/>
      <c r="LIM1332" s="90"/>
      <c r="LIN1332" s="90"/>
      <c r="LIO1332" s="90"/>
      <c r="LIP1332" s="90"/>
      <c r="LIQ1332" s="90"/>
      <c r="LIR1332" s="90"/>
      <c r="LIS1332" s="90"/>
      <c r="LIT1332" s="90"/>
      <c r="LIU1332" s="90"/>
      <c r="LIV1332" s="90"/>
      <c r="LIW1332" s="90"/>
      <c r="LIX1332" s="90"/>
      <c r="LIY1332" s="90"/>
      <c r="LIZ1332" s="90"/>
      <c r="LJA1332" s="90"/>
      <c r="LJB1332" s="90"/>
      <c r="LJC1332" s="90"/>
      <c r="LJD1332" s="90"/>
      <c r="LJE1332" s="90"/>
      <c r="LJF1332" s="90"/>
      <c r="LJG1332" s="90"/>
      <c r="LJH1332" s="90"/>
      <c r="LJI1332" s="90"/>
      <c r="LJJ1332" s="90"/>
      <c r="LJK1332" s="90"/>
      <c r="LJL1332" s="90"/>
      <c r="LJM1332" s="90"/>
      <c r="LJN1332" s="90"/>
      <c r="LJO1332" s="90"/>
      <c r="LJP1332" s="90"/>
      <c r="LJQ1332" s="90"/>
      <c r="LJR1332" s="90"/>
      <c r="LJS1332" s="90"/>
      <c r="LJT1332" s="90"/>
      <c r="LJU1332" s="90"/>
      <c r="LJV1332" s="90"/>
      <c r="LJW1332" s="90"/>
      <c r="LJX1332" s="90"/>
      <c r="LJY1332" s="90"/>
      <c r="LJZ1332" s="90"/>
      <c r="LKA1332" s="90"/>
      <c r="LKB1332" s="90"/>
      <c r="LKC1332" s="90"/>
      <c r="LKD1332" s="90"/>
      <c r="LKE1332" s="90"/>
      <c r="LKF1332" s="90"/>
      <c r="LKG1332" s="90"/>
      <c r="LKH1332" s="90"/>
      <c r="LKI1332" s="90"/>
      <c r="LKJ1332" s="90"/>
      <c r="LKK1332" s="90"/>
      <c r="LKL1332" s="90"/>
      <c r="LKM1332" s="90"/>
      <c r="LKN1332" s="90"/>
      <c r="LKO1332" s="90"/>
      <c r="LKP1332" s="90"/>
      <c r="LKQ1332" s="90"/>
      <c r="LKR1332" s="90"/>
      <c r="LKS1332" s="90"/>
      <c r="LKT1332" s="90"/>
      <c r="LKU1332" s="90"/>
      <c r="LKV1332" s="90"/>
      <c r="LKW1332" s="90"/>
      <c r="LKX1332" s="90"/>
      <c r="LKY1332" s="90"/>
      <c r="LKZ1332" s="90"/>
      <c r="LLA1332" s="90"/>
      <c r="LLB1332" s="90"/>
      <c r="LLC1332" s="90"/>
      <c r="LLD1332" s="90"/>
      <c r="LLE1332" s="90"/>
      <c r="LLF1332" s="90"/>
      <c r="LLG1332" s="90"/>
      <c r="LLH1332" s="90"/>
      <c r="LLI1332" s="90"/>
      <c r="LLJ1332" s="90"/>
      <c r="LLK1332" s="90"/>
      <c r="LLL1332" s="90"/>
      <c r="LLM1332" s="90"/>
      <c r="LLN1332" s="90"/>
      <c r="LLO1332" s="90"/>
      <c r="LLP1332" s="90"/>
      <c r="LLQ1332" s="90"/>
      <c r="LLR1332" s="90"/>
      <c r="LLS1332" s="90"/>
      <c r="LLT1332" s="90"/>
      <c r="LLU1332" s="90"/>
      <c r="LLV1332" s="90"/>
      <c r="LLW1332" s="90"/>
      <c r="LLX1332" s="90"/>
      <c r="LLY1332" s="90"/>
      <c r="LLZ1332" s="90"/>
      <c r="LMA1332" s="90"/>
      <c r="LMB1332" s="90"/>
      <c r="LMC1332" s="90"/>
      <c r="LMD1332" s="90"/>
      <c r="LME1332" s="90"/>
      <c r="LMF1332" s="90"/>
      <c r="LMG1332" s="90"/>
      <c r="LMH1332" s="90"/>
      <c r="LMI1332" s="90"/>
      <c r="LMJ1332" s="90"/>
      <c r="LMK1332" s="90"/>
      <c r="LML1332" s="90"/>
      <c r="LMM1332" s="90"/>
      <c r="LMN1332" s="90"/>
      <c r="LMO1332" s="90"/>
      <c r="LMP1332" s="90"/>
      <c r="LMQ1332" s="90"/>
      <c r="LMR1332" s="90"/>
      <c r="LMS1332" s="90"/>
      <c r="LMT1332" s="90"/>
      <c r="LMU1332" s="90"/>
      <c r="LMV1332" s="90"/>
      <c r="LMW1332" s="90"/>
      <c r="LMX1332" s="90"/>
      <c r="LMY1332" s="90"/>
      <c r="LMZ1332" s="90"/>
      <c r="LNA1332" s="90"/>
      <c r="LNB1332" s="90"/>
      <c r="LNC1332" s="90"/>
      <c r="LND1332" s="90"/>
      <c r="LNE1332" s="90"/>
      <c r="LNF1332" s="90"/>
      <c r="LNG1332" s="90"/>
      <c r="LNH1332" s="90"/>
      <c r="LNI1332" s="90"/>
      <c r="LNJ1332" s="90"/>
      <c r="LNK1332" s="90"/>
      <c r="LNL1332" s="90"/>
      <c r="LNM1332" s="90"/>
      <c r="LNN1332" s="90"/>
      <c r="LNO1332" s="90"/>
      <c r="LNP1332" s="90"/>
      <c r="LNQ1332" s="90"/>
      <c r="LNR1332" s="90"/>
      <c r="LNS1332" s="90"/>
      <c r="LNT1332" s="90"/>
      <c r="LNU1332" s="90"/>
      <c r="LNV1332" s="90"/>
      <c r="LNW1332" s="90"/>
      <c r="LNX1332" s="90"/>
      <c r="LNY1332" s="90"/>
      <c r="LNZ1332" s="90"/>
      <c r="LOA1332" s="90"/>
      <c r="LOB1332" s="90"/>
      <c r="LOC1332" s="90"/>
      <c r="LOD1332" s="90"/>
      <c r="LOE1332" s="90"/>
      <c r="LOF1332" s="90"/>
      <c r="LOG1332" s="90"/>
      <c r="LOH1332" s="90"/>
      <c r="LOI1332" s="90"/>
      <c r="LOJ1332" s="90"/>
      <c r="LOK1332" s="90"/>
      <c r="LOL1332" s="90"/>
      <c r="LOM1332" s="90"/>
      <c r="LON1332" s="90"/>
      <c r="LOO1332" s="90"/>
      <c r="LOP1332" s="90"/>
      <c r="LOQ1332" s="90"/>
      <c r="LOR1332" s="90"/>
      <c r="LOS1332" s="90"/>
      <c r="LOT1332" s="90"/>
      <c r="LOU1332" s="90"/>
      <c r="LOV1332" s="90"/>
      <c r="LOW1332" s="90"/>
      <c r="LOX1332" s="90"/>
      <c r="LOY1332" s="90"/>
      <c r="LOZ1332" s="90"/>
      <c r="LPA1332" s="90"/>
      <c r="LPB1332" s="90"/>
      <c r="LPC1332" s="90"/>
      <c r="LPD1332" s="90"/>
      <c r="LPE1332" s="90"/>
      <c r="LPF1332" s="90"/>
      <c r="LPG1332" s="90"/>
      <c r="LPH1332" s="90"/>
      <c r="LPI1332" s="90"/>
      <c r="LPJ1332" s="90"/>
      <c r="LPK1332" s="90"/>
      <c r="LPL1332" s="90"/>
      <c r="LPM1332" s="90"/>
      <c r="LPN1332" s="90"/>
      <c r="LPO1332" s="90"/>
      <c r="LPP1332" s="90"/>
      <c r="LPQ1332" s="90"/>
      <c r="LPR1332" s="90"/>
      <c r="LPS1332" s="90"/>
      <c r="LPT1332" s="90"/>
      <c r="LPU1332" s="90"/>
      <c r="LPV1332" s="90"/>
      <c r="LPW1332" s="90"/>
      <c r="LPX1332" s="90"/>
      <c r="LPY1332" s="90"/>
      <c r="LPZ1332" s="90"/>
      <c r="LQA1332" s="90"/>
      <c r="LQB1332" s="90"/>
      <c r="LQC1332" s="90"/>
      <c r="LQD1332" s="90"/>
      <c r="LQE1332" s="90"/>
      <c r="LQF1332" s="90"/>
      <c r="LQG1332" s="90"/>
      <c r="LQH1332" s="90"/>
      <c r="LQI1332" s="90"/>
      <c r="LQJ1332" s="90"/>
      <c r="LQK1332" s="90"/>
      <c r="LQL1332" s="90"/>
      <c r="LQM1332" s="90"/>
      <c r="LQN1332" s="90"/>
      <c r="LQO1332" s="90"/>
      <c r="LQP1332" s="90"/>
      <c r="LQQ1332" s="90"/>
      <c r="LQR1332" s="90"/>
      <c r="LQS1332" s="90"/>
      <c r="LQT1332" s="90"/>
      <c r="LQU1332" s="90"/>
      <c r="LQV1332" s="90"/>
      <c r="LQW1332" s="90"/>
      <c r="LQX1332" s="90"/>
      <c r="LQY1332" s="90"/>
      <c r="LQZ1332" s="90"/>
      <c r="LRA1332" s="90"/>
      <c r="LRB1332" s="90"/>
      <c r="LRC1332" s="90"/>
      <c r="LRD1332" s="90"/>
      <c r="LRE1332" s="90"/>
      <c r="LRF1332" s="90"/>
      <c r="LRG1332" s="90"/>
      <c r="LRH1332" s="90"/>
      <c r="LRI1332" s="90"/>
      <c r="LRJ1332" s="90"/>
      <c r="LRK1332" s="90"/>
      <c r="LRL1332" s="90"/>
      <c r="LRM1332" s="90"/>
      <c r="LRN1332" s="90"/>
      <c r="LRO1332" s="90"/>
      <c r="LRP1332" s="90"/>
      <c r="LRQ1332" s="90"/>
      <c r="LRR1332" s="90"/>
      <c r="LRS1332" s="90"/>
      <c r="LRT1332" s="90"/>
      <c r="LRU1332" s="90"/>
      <c r="LRV1332" s="90"/>
      <c r="LRW1332" s="90"/>
      <c r="LRX1332" s="90"/>
      <c r="LRY1332" s="90"/>
      <c r="LRZ1332" s="90"/>
      <c r="LSA1332" s="90"/>
      <c r="LSB1332" s="90"/>
      <c r="LSC1332" s="90"/>
      <c r="LSD1332" s="90"/>
      <c r="LSE1332" s="90"/>
      <c r="LSF1332" s="90"/>
      <c r="LSG1332" s="90"/>
      <c r="LSH1332" s="90"/>
      <c r="LSI1332" s="90"/>
      <c r="LSJ1332" s="90"/>
      <c r="LSK1332" s="90"/>
      <c r="LSL1332" s="90"/>
      <c r="LSM1332" s="90"/>
      <c r="LSN1332" s="90"/>
      <c r="LSO1332" s="90"/>
      <c r="LSP1332" s="90"/>
      <c r="LSQ1332" s="90"/>
      <c r="LSR1332" s="90"/>
      <c r="LSS1332" s="90"/>
      <c r="LST1332" s="90"/>
      <c r="LSU1332" s="90"/>
      <c r="LSV1332" s="90"/>
      <c r="LSW1332" s="90"/>
      <c r="LSX1332" s="90"/>
      <c r="LSY1332" s="90"/>
      <c r="LSZ1332" s="90"/>
      <c r="LTA1332" s="90"/>
      <c r="LTB1332" s="90"/>
      <c r="LTC1332" s="90"/>
      <c r="LTD1332" s="90"/>
      <c r="LTE1332" s="90"/>
      <c r="LTF1332" s="90"/>
      <c r="LTG1332" s="90"/>
      <c r="LTH1332" s="90"/>
      <c r="LTI1332" s="90"/>
      <c r="LTJ1332" s="90"/>
      <c r="LTK1332" s="90"/>
      <c r="LTL1332" s="90"/>
      <c r="LTM1332" s="90"/>
      <c r="LTN1332" s="90"/>
      <c r="LTO1332" s="90"/>
      <c r="LTP1332" s="90"/>
      <c r="LTQ1332" s="90"/>
      <c r="LTR1332" s="90"/>
      <c r="LTS1332" s="90"/>
      <c r="LTT1332" s="90"/>
      <c r="LTU1332" s="90"/>
      <c r="LTV1332" s="90"/>
      <c r="LTW1332" s="90"/>
      <c r="LTX1332" s="90"/>
      <c r="LTY1332" s="90"/>
      <c r="LTZ1332" s="90"/>
      <c r="LUA1332" s="90"/>
      <c r="LUB1332" s="90"/>
      <c r="LUC1332" s="90"/>
      <c r="LUD1332" s="90"/>
      <c r="LUE1332" s="90"/>
      <c r="LUF1332" s="90"/>
      <c r="LUG1332" s="90"/>
      <c r="LUH1332" s="90"/>
      <c r="LUI1332" s="90"/>
      <c r="LUJ1332" s="90"/>
      <c r="LUK1332" s="90"/>
      <c r="LUL1332" s="90"/>
      <c r="LUM1332" s="90"/>
      <c r="LUN1332" s="90"/>
      <c r="LUO1332" s="90"/>
      <c r="LUP1332" s="90"/>
      <c r="LUQ1332" s="90"/>
      <c r="LUR1332" s="90"/>
      <c r="LUS1332" s="90"/>
      <c r="LUT1332" s="90"/>
      <c r="LUU1332" s="90"/>
      <c r="LUV1332" s="90"/>
      <c r="LUW1332" s="90"/>
      <c r="LUX1332" s="90"/>
      <c r="LUY1332" s="90"/>
      <c r="LUZ1332" s="90"/>
      <c r="LVA1332" s="90"/>
      <c r="LVB1332" s="90"/>
      <c r="LVC1332" s="90"/>
      <c r="LVD1332" s="90"/>
      <c r="LVE1332" s="90"/>
      <c r="LVF1332" s="90"/>
      <c r="LVG1332" s="90"/>
      <c r="LVH1332" s="90"/>
      <c r="LVI1332" s="90"/>
      <c r="LVJ1332" s="90"/>
      <c r="LVK1332" s="90"/>
      <c r="LVL1332" s="90"/>
      <c r="LVM1332" s="90"/>
      <c r="LVN1332" s="90"/>
      <c r="LVO1332" s="90"/>
      <c r="LVP1332" s="90"/>
      <c r="LVQ1332" s="90"/>
      <c r="LVR1332" s="90"/>
      <c r="LVS1332" s="90"/>
      <c r="LVT1332" s="90"/>
      <c r="LVU1332" s="90"/>
      <c r="LVV1332" s="90"/>
      <c r="LVW1332" s="90"/>
      <c r="LVX1332" s="90"/>
      <c r="LVY1332" s="90"/>
      <c r="LVZ1332" s="90"/>
      <c r="LWA1332" s="90"/>
      <c r="LWB1332" s="90"/>
      <c r="LWC1332" s="90"/>
      <c r="LWD1332" s="90"/>
      <c r="LWE1332" s="90"/>
      <c r="LWF1332" s="90"/>
      <c r="LWG1332" s="90"/>
      <c r="LWH1332" s="90"/>
      <c r="LWI1332" s="90"/>
      <c r="LWJ1332" s="90"/>
      <c r="LWK1332" s="90"/>
      <c r="LWL1332" s="90"/>
      <c r="LWM1332" s="90"/>
      <c r="LWN1332" s="90"/>
      <c r="LWO1332" s="90"/>
      <c r="LWP1332" s="90"/>
      <c r="LWQ1332" s="90"/>
      <c r="LWR1332" s="90"/>
      <c r="LWS1332" s="90"/>
      <c r="LWT1332" s="90"/>
      <c r="LWU1332" s="90"/>
      <c r="LWV1332" s="90"/>
      <c r="LWW1332" s="90"/>
      <c r="LWX1332" s="90"/>
      <c r="LWY1332" s="90"/>
      <c r="LWZ1332" s="90"/>
      <c r="LXA1332" s="90"/>
      <c r="LXB1332" s="90"/>
      <c r="LXC1332" s="90"/>
      <c r="LXD1332" s="90"/>
      <c r="LXE1332" s="90"/>
      <c r="LXF1332" s="90"/>
      <c r="LXG1332" s="90"/>
      <c r="LXH1332" s="90"/>
      <c r="LXI1332" s="90"/>
      <c r="LXJ1332" s="90"/>
      <c r="LXK1332" s="90"/>
      <c r="LXL1332" s="90"/>
      <c r="LXM1332" s="90"/>
      <c r="LXN1332" s="90"/>
      <c r="LXO1332" s="90"/>
      <c r="LXP1332" s="90"/>
      <c r="LXQ1332" s="90"/>
      <c r="LXR1332" s="90"/>
      <c r="LXS1332" s="90"/>
      <c r="LXT1332" s="90"/>
      <c r="LXU1332" s="90"/>
      <c r="LXV1332" s="90"/>
      <c r="LXW1332" s="90"/>
      <c r="LXX1332" s="90"/>
      <c r="LXY1332" s="90"/>
      <c r="LXZ1332" s="90"/>
      <c r="LYA1332" s="90"/>
      <c r="LYB1332" s="90"/>
      <c r="LYC1332" s="90"/>
      <c r="LYD1332" s="90"/>
      <c r="LYE1332" s="90"/>
      <c r="LYF1332" s="90"/>
      <c r="LYG1332" s="90"/>
      <c r="LYH1332" s="90"/>
      <c r="LYI1332" s="90"/>
      <c r="LYJ1332" s="90"/>
      <c r="LYK1332" s="90"/>
      <c r="LYL1332" s="90"/>
      <c r="LYM1332" s="90"/>
      <c r="LYN1332" s="90"/>
      <c r="LYO1332" s="90"/>
      <c r="LYP1332" s="90"/>
      <c r="LYQ1332" s="90"/>
      <c r="LYR1332" s="90"/>
      <c r="LYS1332" s="90"/>
      <c r="LYT1332" s="90"/>
      <c r="LYU1332" s="90"/>
      <c r="LYV1332" s="90"/>
      <c r="LYW1332" s="90"/>
      <c r="LYX1332" s="90"/>
      <c r="LYY1332" s="90"/>
      <c r="LYZ1332" s="90"/>
      <c r="LZA1332" s="90"/>
      <c r="LZB1332" s="90"/>
      <c r="LZC1332" s="90"/>
      <c r="LZD1332" s="90"/>
      <c r="LZE1332" s="90"/>
      <c r="LZF1332" s="90"/>
      <c r="LZG1332" s="90"/>
      <c r="LZH1332" s="90"/>
      <c r="LZI1332" s="90"/>
      <c r="LZJ1332" s="90"/>
      <c r="LZK1332" s="90"/>
      <c r="LZL1332" s="90"/>
      <c r="LZM1332" s="90"/>
      <c r="LZN1332" s="90"/>
      <c r="LZO1332" s="90"/>
      <c r="LZP1332" s="90"/>
      <c r="LZQ1332" s="90"/>
      <c r="LZR1332" s="90"/>
      <c r="LZS1332" s="90"/>
      <c r="LZT1332" s="90"/>
      <c r="LZU1332" s="90"/>
      <c r="LZV1332" s="90"/>
      <c r="LZW1332" s="90"/>
      <c r="LZX1332" s="90"/>
      <c r="LZY1332" s="90"/>
      <c r="LZZ1332" s="90"/>
      <c r="MAA1332" s="90"/>
      <c r="MAB1332" s="90"/>
      <c r="MAC1332" s="90"/>
      <c r="MAD1332" s="90"/>
      <c r="MAE1332" s="90"/>
      <c r="MAF1332" s="90"/>
      <c r="MAG1332" s="90"/>
      <c r="MAH1332" s="90"/>
      <c r="MAI1332" s="90"/>
      <c r="MAJ1332" s="90"/>
      <c r="MAK1332" s="90"/>
      <c r="MAL1332" s="90"/>
      <c r="MAM1332" s="90"/>
      <c r="MAN1332" s="90"/>
      <c r="MAO1332" s="90"/>
      <c r="MAP1332" s="90"/>
      <c r="MAQ1332" s="90"/>
      <c r="MAR1332" s="90"/>
      <c r="MAS1332" s="90"/>
      <c r="MAT1332" s="90"/>
      <c r="MAU1332" s="90"/>
      <c r="MAV1332" s="90"/>
      <c r="MAW1332" s="90"/>
      <c r="MAX1332" s="90"/>
      <c r="MAY1332" s="90"/>
      <c r="MAZ1332" s="90"/>
      <c r="MBA1332" s="90"/>
      <c r="MBB1332" s="90"/>
      <c r="MBC1332" s="90"/>
      <c r="MBD1332" s="90"/>
      <c r="MBE1332" s="90"/>
      <c r="MBF1332" s="90"/>
      <c r="MBG1332" s="90"/>
      <c r="MBH1332" s="90"/>
      <c r="MBI1332" s="90"/>
      <c r="MBJ1332" s="90"/>
      <c r="MBK1332" s="90"/>
      <c r="MBL1332" s="90"/>
      <c r="MBM1332" s="90"/>
      <c r="MBN1332" s="90"/>
      <c r="MBO1332" s="90"/>
      <c r="MBP1332" s="90"/>
      <c r="MBQ1332" s="90"/>
      <c r="MBR1332" s="90"/>
      <c r="MBS1332" s="90"/>
      <c r="MBT1332" s="90"/>
      <c r="MBU1332" s="90"/>
      <c r="MBV1332" s="90"/>
      <c r="MBW1332" s="90"/>
      <c r="MBX1332" s="90"/>
      <c r="MBY1332" s="90"/>
      <c r="MBZ1332" s="90"/>
      <c r="MCA1332" s="90"/>
      <c r="MCB1332" s="90"/>
      <c r="MCC1332" s="90"/>
      <c r="MCD1332" s="90"/>
      <c r="MCE1332" s="90"/>
      <c r="MCF1332" s="90"/>
      <c r="MCG1332" s="90"/>
      <c r="MCH1332" s="90"/>
      <c r="MCI1332" s="90"/>
      <c r="MCJ1332" s="90"/>
      <c r="MCK1332" s="90"/>
      <c r="MCL1332" s="90"/>
      <c r="MCM1332" s="90"/>
      <c r="MCN1332" s="90"/>
      <c r="MCO1332" s="90"/>
      <c r="MCP1332" s="90"/>
      <c r="MCQ1332" s="90"/>
      <c r="MCR1332" s="90"/>
      <c r="MCS1332" s="90"/>
      <c r="MCT1332" s="90"/>
      <c r="MCU1332" s="90"/>
      <c r="MCV1332" s="90"/>
      <c r="MCW1332" s="90"/>
      <c r="MCX1332" s="90"/>
      <c r="MCY1332" s="90"/>
      <c r="MCZ1332" s="90"/>
      <c r="MDA1332" s="90"/>
      <c r="MDB1332" s="90"/>
      <c r="MDC1332" s="90"/>
      <c r="MDD1332" s="90"/>
      <c r="MDE1332" s="90"/>
      <c r="MDF1332" s="90"/>
      <c r="MDG1332" s="90"/>
      <c r="MDH1332" s="90"/>
      <c r="MDI1332" s="90"/>
      <c r="MDJ1332" s="90"/>
      <c r="MDK1332" s="90"/>
      <c r="MDL1332" s="90"/>
      <c r="MDM1332" s="90"/>
      <c r="MDN1332" s="90"/>
      <c r="MDO1332" s="90"/>
      <c r="MDP1332" s="90"/>
      <c r="MDQ1332" s="90"/>
      <c r="MDR1332" s="90"/>
      <c r="MDS1332" s="90"/>
      <c r="MDT1332" s="90"/>
      <c r="MDU1332" s="90"/>
      <c r="MDV1332" s="90"/>
      <c r="MDW1332" s="90"/>
      <c r="MDX1332" s="90"/>
      <c r="MDY1332" s="90"/>
      <c r="MDZ1332" s="90"/>
      <c r="MEA1332" s="90"/>
      <c r="MEB1332" s="90"/>
      <c r="MEC1332" s="90"/>
      <c r="MED1332" s="90"/>
      <c r="MEE1332" s="90"/>
      <c r="MEF1332" s="90"/>
      <c r="MEG1332" s="90"/>
      <c r="MEH1332" s="90"/>
      <c r="MEI1332" s="90"/>
      <c r="MEJ1332" s="90"/>
      <c r="MEK1332" s="90"/>
      <c r="MEL1332" s="90"/>
      <c r="MEM1332" s="90"/>
      <c r="MEN1332" s="90"/>
      <c r="MEO1332" s="90"/>
      <c r="MEP1332" s="90"/>
      <c r="MEQ1332" s="90"/>
      <c r="MER1332" s="90"/>
      <c r="MES1332" s="90"/>
      <c r="MET1332" s="90"/>
      <c r="MEU1332" s="90"/>
      <c r="MEV1332" s="90"/>
      <c r="MEW1332" s="90"/>
      <c r="MEX1332" s="90"/>
      <c r="MEY1332" s="90"/>
      <c r="MEZ1332" s="90"/>
      <c r="MFA1332" s="90"/>
      <c r="MFB1332" s="90"/>
      <c r="MFC1332" s="90"/>
      <c r="MFD1332" s="90"/>
      <c r="MFE1332" s="90"/>
      <c r="MFF1332" s="90"/>
      <c r="MFG1332" s="90"/>
      <c r="MFH1332" s="90"/>
      <c r="MFI1332" s="90"/>
      <c r="MFJ1332" s="90"/>
      <c r="MFK1332" s="90"/>
      <c r="MFL1332" s="90"/>
      <c r="MFM1332" s="90"/>
      <c r="MFN1332" s="90"/>
      <c r="MFO1332" s="90"/>
      <c r="MFP1332" s="90"/>
      <c r="MFQ1332" s="90"/>
      <c r="MFR1332" s="90"/>
      <c r="MFS1332" s="90"/>
      <c r="MFT1332" s="90"/>
      <c r="MFU1332" s="90"/>
      <c r="MFV1332" s="90"/>
      <c r="MFW1332" s="90"/>
      <c r="MFX1332" s="90"/>
      <c r="MFY1332" s="90"/>
      <c r="MFZ1332" s="90"/>
      <c r="MGA1332" s="90"/>
      <c r="MGB1332" s="90"/>
      <c r="MGC1332" s="90"/>
      <c r="MGD1332" s="90"/>
      <c r="MGE1332" s="90"/>
      <c r="MGF1332" s="90"/>
      <c r="MGG1332" s="90"/>
      <c r="MGH1332" s="90"/>
      <c r="MGI1332" s="90"/>
      <c r="MGJ1332" s="90"/>
      <c r="MGK1332" s="90"/>
      <c r="MGL1332" s="90"/>
      <c r="MGM1332" s="90"/>
      <c r="MGN1332" s="90"/>
      <c r="MGO1332" s="90"/>
      <c r="MGP1332" s="90"/>
      <c r="MGQ1332" s="90"/>
      <c r="MGR1332" s="90"/>
      <c r="MGS1332" s="90"/>
      <c r="MGT1332" s="90"/>
      <c r="MGU1332" s="90"/>
      <c r="MGV1332" s="90"/>
      <c r="MGW1332" s="90"/>
      <c r="MGX1332" s="90"/>
      <c r="MGY1332" s="90"/>
      <c r="MGZ1332" s="90"/>
      <c r="MHA1332" s="90"/>
      <c r="MHB1332" s="90"/>
      <c r="MHC1332" s="90"/>
      <c r="MHD1332" s="90"/>
      <c r="MHE1332" s="90"/>
      <c r="MHF1332" s="90"/>
      <c r="MHG1332" s="90"/>
      <c r="MHH1332" s="90"/>
      <c r="MHI1332" s="90"/>
      <c r="MHJ1332" s="90"/>
      <c r="MHK1332" s="90"/>
      <c r="MHL1332" s="90"/>
      <c r="MHM1332" s="90"/>
      <c r="MHN1332" s="90"/>
      <c r="MHO1332" s="90"/>
      <c r="MHP1332" s="90"/>
      <c r="MHQ1332" s="90"/>
      <c r="MHR1332" s="90"/>
      <c r="MHS1332" s="90"/>
      <c r="MHT1332" s="90"/>
      <c r="MHU1332" s="90"/>
      <c r="MHV1332" s="90"/>
      <c r="MHW1332" s="90"/>
      <c r="MHX1332" s="90"/>
      <c r="MHY1332" s="90"/>
      <c r="MHZ1332" s="90"/>
      <c r="MIA1332" s="90"/>
      <c r="MIB1332" s="90"/>
      <c r="MIC1332" s="90"/>
      <c r="MID1332" s="90"/>
      <c r="MIE1332" s="90"/>
      <c r="MIF1332" s="90"/>
      <c r="MIG1332" s="90"/>
      <c r="MIH1332" s="90"/>
      <c r="MII1332" s="90"/>
      <c r="MIJ1332" s="90"/>
      <c r="MIK1332" s="90"/>
      <c r="MIL1332" s="90"/>
      <c r="MIM1332" s="90"/>
      <c r="MIN1332" s="90"/>
      <c r="MIO1332" s="90"/>
      <c r="MIP1332" s="90"/>
      <c r="MIQ1332" s="90"/>
      <c r="MIR1332" s="90"/>
      <c r="MIS1332" s="90"/>
      <c r="MIT1332" s="90"/>
      <c r="MIU1332" s="90"/>
      <c r="MIV1332" s="90"/>
      <c r="MIW1332" s="90"/>
      <c r="MIX1332" s="90"/>
      <c r="MIY1332" s="90"/>
      <c r="MIZ1332" s="90"/>
      <c r="MJA1332" s="90"/>
      <c r="MJB1332" s="90"/>
      <c r="MJC1332" s="90"/>
      <c r="MJD1332" s="90"/>
      <c r="MJE1332" s="90"/>
      <c r="MJF1332" s="90"/>
      <c r="MJG1332" s="90"/>
      <c r="MJH1332" s="90"/>
      <c r="MJI1332" s="90"/>
      <c r="MJJ1332" s="90"/>
      <c r="MJK1332" s="90"/>
      <c r="MJL1332" s="90"/>
      <c r="MJM1332" s="90"/>
      <c r="MJN1332" s="90"/>
      <c r="MJO1332" s="90"/>
      <c r="MJP1332" s="90"/>
      <c r="MJQ1332" s="90"/>
      <c r="MJR1332" s="90"/>
      <c r="MJS1332" s="90"/>
      <c r="MJT1332" s="90"/>
      <c r="MJU1332" s="90"/>
      <c r="MJV1332" s="90"/>
      <c r="MJW1332" s="90"/>
      <c r="MJX1332" s="90"/>
      <c r="MJY1332" s="90"/>
      <c r="MJZ1332" s="90"/>
      <c r="MKA1332" s="90"/>
      <c r="MKB1332" s="90"/>
      <c r="MKC1332" s="90"/>
      <c r="MKD1332" s="90"/>
      <c r="MKE1332" s="90"/>
      <c r="MKF1332" s="90"/>
      <c r="MKG1332" s="90"/>
      <c r="MKH1332" s="90"/>
      <c r="MKI1332" s="90"/>
      <c r="MKJ1332" s="90"/>
      <c r="MKK1332" s="90"/>
      <c r="MKL1332" s="90"/>
      <c r="MKM1332" s="90"/>
      <c r="MKN1332" s="90"/>
      <c r="MKO1332" s="90"/>
      <c r="MKP1332" s="90"/>
      <c r="MKQ1332" s="90"/>
      <c r="MKR1332" s="90"/>
      <c r="MKS1332" s="90"/>
      <c r="MKT1332" s="90"/>
      <c r="MKU1332" s="90"/>
      <c r="MKV1332" s="90"/>
      <c r="MKW1332" s="90"/>
      <c r="MKX1332" s="90"/>
      <c r="MKY1332" s="90"/>
      <c r="MKZ1332" s="90"/>
      <c r="MLA1332" s="90"/>
      <c r="MLB1332" s="90"/>
      <c r="MLC1332" s="90"/>
      <c r="MLD1332" s="90"/>
      <c r="MLE1332" s="90"/>
      <c r="MLF1332" s="90"/>
      <c r="MLG1332" s="90"/>
      <c r="MLH1332" s="90"/>
      <c r="MLI1332" s="90"/>
      <c r="MLJ1332" s="90"/>
      <c r="MLK1332" s="90"/>
      <c r="MLL1332" s="90"/>
      <c r="MLM1332" s="90"/>
      <c r="MLN1332" s="90"/>
      <c r="MLO1332" s="90"/>
      <c r="MLP1332" s="90"/>
      <c r="MLQ1332" s="90"/>
      <c r="MLR1332" s="90"/>
      <c r="MLS1332" s="90"/>
      <c r="MLT1332" s="90"/>
      <c r="MLU1332" s="90"/>
      <c r="MLV1332" s="90"/>
      <c r="MLW1332" s="90"/>
      <c r="MLX1332" s="90"/>
      <c r="MLY1332" s="90"/>
      <c r="MLZ1332" s="90"/>
      <c r="MMA1332" s="90"/>
      <c r="MMB1332" s="90"/>
      <c r="MMC1332" s="90"/>
      <c r="MMD1332" s="90"/>
      <c r="MME1332" s="90"/>
      <c r="MMF1332" s="90"/>
      <c r="MMG1332" s="90"/>
      <c r="MMH1332" s="90"/>
      <c r="MMI1332" s="90"/>
      <c r="MMJ1332" s="90"/>
      <c r="MMK1332" s="90"/>
      <c r="MML1332" s="90"/>
      <c r="MMM1332" s="90"/>
      <c r="MMN1332" s="90"/>
      <c r="MMO1332" s="90"/>
      <c r="MMP1332" s="90"/>
      <c r="MMQ1332" s="90"/>
      <c r="MMR1332" s="90"/>
      <c r="MMS1332" s="90"/>
      <c r="MMT1332" s="90"/>
      <c r="MMU1332" s="90"/>
      <c r="MMV1332" s="90"/>
      <c r="MMW1332" s="90"/>
      <c r="MMX1332" s="90"/>
      <c r="MMY1332" s="90"/>
      <c r="MMZ1332" s="90"/>
      <c r="MNA1332" s="90"/>
      <c r="MNB1332" s="90"/>
      <c r="MNC1332" s="90"/>
      <c r="MND1332" s="90"/>
      <c r="MNE1332" s="90"/>
      <c r="MNF1332" s="90"/>
      <c r="MNG1332" s="90"/>
      <c r="MNH1332" s="90"/>
      <c r="MNI1332" s="90"/>
      <c r="MNJ1332" s="90"/>
      <c r="MNK1332" s="90"/>
      <c r="MNL1332" s="90"/>
      <c r="MNM1332" s="90"/>
      <c r="MNN1332" s="90"/>
      <c r="MNO1332" s="90"/>
      <c r="MNP1332" s="90"/>
      <c r="MNQ1332" s="90"/>
      <c r="MNR1332" s="90"/>
      <c r="MNS1332" s="90"/>
      <c r="MNT1332" s="90"/>
      <c r="MNU1332" s="90"/>
      <c r="MNV1332" s="90"/>
      <c r="MNW1332" s="90"/>
      <c r="MNX1332" s="90"/>
      <c r="MNY1332" s="90"/>
      <c r="MNZ1332" s="90"/>
      <c r="MOA1332" s="90"/>
      <c r="MOB1332" s="90"/>
      <c r="MOC1332" s="90"/>
      <c r="MOD1332" s="90"/>
      <c r="MOE1332" s="90"/>
      <c r="MOF1332" s="90"/>
      <c r="MOG1332" s="90"/>
      <c r="MOH1332" s="90"/>
      <c r="MOI1332" s="90"/>
      <c r="MOJ1332" s="90"/>
      <c r="MOK1332" s="90"/>
      <c r="MOL1332" s="90"/>
      <c r="MOM1332" s="90"/>
      <c r="MON1332" s="90"/>
      <c r="MOO1332" s="90"/>
      <c r="MOP1332" s="90"/>
      <c r="MOQ1332" s="90"/>
      <c r="MOR1332" s="90"/>
      <c r="MOS1332" s="90"/>
      <c r="MOT1332" s="90"/>
      <c r="MOU1332" s="90"/>
      <c r="MOV1332" s="90"/>
      <c r="MOW1332" s="90"/>
      <c r="MOX1332" s="90"/>
      <c r="MOY1332" s="90"/>
      <c r="MOZ1332" s="90"/>
      <c r="MPA1332" s="90"/>
      <c r="MPB1332" s="90"/>
      <c r="MPC1332" s="90"/>
      <c r="MPD1332" s="90"/>
      <c r="MPE1332" s="90"/>
      <c r="MPF1332" s="90"/>
      <c r="MPG1332" s="90"/>
      <c r="MPH1332" s="90"/>
      <c r="MPI1332" s="90"/>
      <c r="MPJ1332" s="90"/>
      <c r="MPK1332" s="90"/>
      <c r="MPL1332" s="90"/>
      <c r="MPM1332" s="90"/>
      <c r="MPN1332" s="90"/>
      <c r="MPO1332" s="90"/>
      <c r="MPP1332" s="90"/>
      <c r="MPQ1332" s="90"/>
      <c r="MPR1332" s="90"/>
      <c r="MPS1332" s="90"/>
      <c r="MPT1332" s="90"/>
      <c r="MPU1332" s="90"/>
      <c r="MPV1332" s="90"/>
      <c r="MPW1332" s="90"/>
      <c r="MPX1332" s="90"/>
      <c r="MPY1332" s="90"/>
      <c r="MPZ1332" s="90"/>
      <c r="MQA1332" s="90"/>
      <c r="MQB1332" s="90"/>
      <c r="MQC1332" s="90"/>
      <c r="MQD1332" s="90"/>
      <c r="MQE1332" s="90"/>
      <c r="MQF1332" s="90"/>
      <c r="MQG1332" s="90"/>
      <c r="MQH1332" s="90"/>
      <c r="MQI1332" s="90"/>
      <c r="MQJ1332" s="90"/>
      <c r="MQK1332" s="90"/>
      <c r="MQL1332" s="90"/>
      <c r="MQM1332" s="90"/>
      <c r="MQN1332" s="90"/>
      <c r="MQO1332" s="90"/>
      <c r="MQP1332" s="90"/>
      <c r="MQQ1332" s="90"/>
      <c r="MQR1332" s="90"/>
      <c r="MQS1332" s="90"/>
      <c r="MQT1332" s="90"/>
      <c r="MQU1332" s="90"/>
      <c r="MQV1332" s="90"/>
      <c r="MQW1332" s="90"/>
      <c r="MQX1332" s="90"/>
      <c r="MQY1332" s="90"/>
      <c r="MQZ1332" s="90"/>
      <c r="MRA1332" s="90"/>
      <c r="MRB1332" s="90"/>
      <c r="MRC1332" s="90"/>
      <c r="MRD1332" s="90"/>
      <c r="MRE1332" s="90"/>
      <c r="MRF1332" s="90"/>
      <c r="MRG1332" s="90"/>
      <c r="MRH1332" s="90"/>
      <c r="MRI1332" s="90"/>
      <c r="MRJ1332" s="90"/>
      <c r="MRK1332" s="90"/>
      <c r="MRL1332" s="90"/>
      <c r="MRM1332" s="90"/>
      <c r="MRN1332" s="90"/>
      <c r="MRO1332" s="90"/>
      <c r="MRP1332" s="90"/>
      <c r="MRQ1332" s="90"/>
      <c r="MRR1332" s="90"/>
      <c r="MRS1332" s="90"/>
      <c r="MRT1332" s="90"/>
      <c r="MRU1332" s="90"/>
      <c r="MRV1332" s="90"/>
      <c r="MRW1332" s="90"/>
      <c r="MRX1332" s="90"/>
      <c r="MRY1332" s="90"/>
      <c r="MRZ1332" s="90"/>
      <c r="MSA1332" s="90"/>
      <c r="MSB1332" s="90"/>
      <c r="MSC1332" s="90"/>
      <c r="MSD1332" s="90"/>
      <c r="MSE1332" s="90"/>
      <c r="MSF1332" s="90"/>
      <c r="MSG1332" s="90"/>
      <c r="MSH1332" s="90"/>
      <c r="MSI1332" s="90"/>
      <c r="MSJ1332" s="90"/>
      <c r="MSK1332" s="90"/>
      <c r="MSL1332" s="90"/>
      <c r="MSM1332" s="90"/>
      <c r="MSN1332" s="90"/>
      <c r="MSO1332" s="90"/>
      <c r="MSP1332" s="90"/>
      <c r="MSQ1332" s="90"/>
      <c r="MSR1332" s="90"/>
      <c r="MSS1332" s="90"/>
      <c r="MST1332" s="90"/>
      <c r="MSU1332" s="90"/>
      <c r="MSV1332" s="90"/>
      <c r="MSW1332" s="90"/>
      <c r="MSX1332" s="90"/>
      <c r="MSY1332" s="90"/>
      <c r="MSZ1332" s="90"/>
      <c r="MTA1332" s="90"/>
      <c r="MTB1332" s="90"/>
      <c r="MTC1332" s="90"/>
      <c r="MTD1332" s="90"/>
      <c r="MTE1332" s="90"/>
      <c r="MTF1332" s="90"/>
      <c r="MTG1332" s="90"/>
      <c r="MTH1332" s="90"/>
      <c r="MTI1332" s="90"/>
      <c r="MTJ1332" s="90"/>
      <c r="MTK1332" s="90"/>
      <c r="MTL1332" s="90"/>
      <c r="MTM1332" s="90"/>
      <c r="MTN1332" s="90"/>
      <c r="MTO1332" s="90"/>
      <c r="MTP1332" s="90"/>
      <c r="MTQ1332" s="90"/>
      <c r="MTR1332" s="90"/>
      <c r="MTS1332" s="90"/>
      <c r="MTT1332" s="90"/>
      <c r="MTU1332" s="90"/>
      <c r="MTV1332" s="90"/>
      <c r="MTW1332" s="90"/>
      <c r="MTX1332" s="90"/>
      <c r="MTY1332" s="90"/>
      <c r="MTZ1332" s="90"/>
      <c r="MUA1332" s="90"/>
      <c r="MUB1332" s="90"/>
      <c r="MUC1332" s="90"/>
      <c r="MUD1332" s="90"/>
      <c r="MUE1332" s="90"/>
      <c r="MUF1332" s="90"/>
      <c r="MUG1332" s="90"/>
      <c r="MUH1332" s="90"/>
      <c r="MUI1332" s="90"/>
      <c r="MUJ1332" s="90"/>
      <c r="MUK1332" s="90"/>
      <c r="MUL1332" s="90"/>
      <c r="MUM1332" s="90"/>
      <c r="MUN1332" s="90"/>
      <c r="MUO1332" s="90"/>
      <c r="MUP1332" s="90"/>
      <c r="MUQ1332" s="90"/>
      <c r="MUR1332" s="90"/>
      <c r="MUS1332" s="90"/>
      <c r="MUT1332" s="90"/>
      <c r="MUU1332" s="90"/>
      <c r="MUV1332" s="90"/>
      <c r="MUW1332" s="90"/>
      <c r="MUX1332" s="90"/>
      <c r="MUY1332" s="90"/>
      <c r="MUZ1332" s="90"/>
      <c r="MVA1332" s="90"/>
      <c r="MVB1332" s="90"/>
      <c r="MVC1332" s="90"/>
      <c r="MVD1332" s="90"/>
      <c r="MVE1332" s="90"/>
      <c r="MVF1332" s="90"/>
      <c r="MVG1332" s="90"/>
      <c r="MVH1332" s="90"/>
      <c r="MVI1332" s="90"/>
      <c r="MVJ1332" s="90"/>
      <c r="MVK1332" s="90"/>
      <c r="MVL1332" s="90"/>
      <c r="MVM1332" s="90"/>
      <c r="MVN1332" s="90"/>
      <c r="MVO1332" s="90"/>
      <c r="MVP1332" s="90"/>
      <c r="MVQ1332" s="90"/>
      <c r="MVR1332" s="90"/>
      <c r="MVS1332" s="90"/>
      <c r="MVT1332" s="90"/>
      <c r="MVU1332" s="90"/>
      <c r="MVV1332" s="90"/>
      <c r="MVW1332" s="90"/>
      <c r="MVX1332" s="90"/>
      <c r="MVY1332" s="90"/>
      <c r="MVZ1332" s="90"/>
      <c r="MWA1332" s="90"/>
      <c r="MWB1332" s="90"/>
      <c r="MWC1332" s="90"/>
      <c r="MWD1332" s="90"/>
      <c r="MWE1332" s="90"/>
      <c r="MWF1332" s="90"/>
      <c r="MWG1332" s="90"/>
      <c r="MWH1332" s="90"/>
      <c r="MWI1332" s="90"/>
      <c r="MWJ1332" s="90"/>
      <c r="MWK1332" s="90"/>
      <c r="MWL1332" s="90"/>
      <c r="MWM1332" s="90"/>
      <c r="MWN1332" s="90"/>
      <c r="MWO1332" s="90"/>
      <c r="MWP1332" s="90"/>
      <c r="MWQ1332" s="90"/>
      <c r="MWR1332" s="90"/>
      <c r="MWS1332" s="90"/>
      <c r="MWT1332" s="90"/>
      <c r="MWU1332" s="90"/>
      <c r="MWV1332" s="90"/>
      <c r="MWW1332" s="90"/>
      <c r="MWX1332" s="90"/>
      <c r="MWY1332" s="90"/>
      <c r="MWZ1332" s="90"/>
      <c r="MXA1332" s="90"/>
      <c r="MXB1332" s="90"/>
      <c r="MXC1332" s="90"/>
      <c r="MXD1332" s="90"/>
      <c r="MXE1332" s="90"/>
      <c r="MXF1332" s="90"/>
      <c r="MXG1332" s="90"/>
      <c r="MXH1332" s="90"/>
      <c r="MXI1332" s="90"/>
      <c r="MXJ1332" s="90"/>
      <c r="MXK1332" s="90"/>
      <c r="MXL1332" s="90"/>
      <c r="MXM1332" s="90"/>
      <c r="MXN1332" s="90"/>
      <c r="MXO1332" s="90"/>
      <c r="MXP1332" s="90"/>
      <c r="MXQ1332" s="90"/>
      <c r="MXR1332" s="90"/>
      <c r="MXS1332" s="90"/>
      <c r="MXT1332" s="90"/>
      <c r="MXU1332" s="90"/>
      <c r="MXV1332" s="90"/>
      <c r="MXW1332" s="90"/>
      <c r="MXX1332" s="90"/>
      <c r="MXY1332" s="90"/>
      <c r="MXZ1332" s="90"/>
      <c r="MYA1332" s="90"/>
      <c r="MYB1332" s="90"/>
      <c r="MYC1332" s="90"/>
      <c r="MYD1332" s="90"/>
      <c r="MYE1332" s="90"/>
      <c r="MYF1332" s="90"/>
      <c r="MYG1332" s="90"/>
      <c r="MYH1332" s="90"/>
      <c r="MYI1332" s="90"/>
      <c r="MYJ1332" s="90"/>
      <c r="MYK1332" s="90"/>
      <c r="MYL1332" s="90"/>
      <c r="MYM1332" s="90"/>
      <c r="MYN1332" s="90"/>
      <c r="MYO1332" s="90"/>
      <c r="MYP1332" s="90"/>
      <c r="MYQ1332" s="90"/>
      <c r="MYR1332" s="90"/>
      <c r="MYS1332" s="90"/>
      <c r="MYT1332" s="90"/>
      <c r="MYU1332" s="90"/>
      <c r="MYV1332" s="90"/>
      <c r="MYW1332" s="90"/>
      <c r="MYX1332" s="90"/>
      <c r="MYY1332" s="90"/>
      <c r="MYZ1332" s="90"/>
      <c r="MZA1332" s="90"/>
      <c r="MZB1332" s="90"/>
      <c r="MZC1332" s="90"/>
      <c r="MZD1332" s="90"/>
      <c r="MZE1332" s="90"/>
      <c r="MZF1332" s="90"/>
      <c r="MZG1332" s="90"/>
      <c r="MZH1332" s="90"/>
      <c r="MZI1332" s="90"/>
      <c r="MZJ1332" s="90"/>
      <c r="MZK1332" s="90"/>
      <c r="MZL1332" s="90"/>
      <c r="MZM1332" s="90"/>
      <c r="MZN1332" s="90"/>
      <c r="MZO1332" s="90"/>
      <c r="MZP1332" s="90"/>
      <c r="MZQ1332" s="90"/>
      <c r="MZR1332" s="90"/>
      <c r="MZS1332" s="90"/>
      <c r="MZT1332" s="90"/>
      <c r="MZU1332" s="90"/>
      <c r="MZV1332" s="90"/>
      <c r="MZW1332" s="90"/>
      <c r="MZX1332" s="90"/>
      <c r="MZY1332" s="90"/>
      <c r="MZZ1332" s="90"/>
      <c r="NAA1332" s="90"/>
      <c r="NAB1332" s="90"/>
      <c r="NAC1332" s="90"/>
      <c r="NAD1332" s="90"/>
      <c r="NAE1332" s="90"/>
      <c r="NAF1332" s="90"/>
      <c r="NAG1332" s="90"/>
      <c r="NAH1332" s="90"/>
      <c r="NAI1332" s="90"/>
      <c r="NAJ1332" s="90"/>
      <c r="NAK1332" s="90"/>
      <c r="NAL1332" s="90"/>
      <c r="NAM1332" s="90"/>
      <c r="NAN1332" s="90"/>
      <c r="NAO1332" s="90"/>
      <c r="NAP1332" s="90"/>
      <c r="NAQ1332" s="90"/>
      <c r="NAR1332" s="90"/>
      <c r="NAS1332" s="90"/>
      <c r="NAT1332" s="90"/>
      <c r="NAU1332" s="90"/>
      <c r="NAV1332" s="90"/>
      <c r="NAW1332" s="90"/>
      <c r="NAX1332" s="90"/>
      <c r="NAY1332" s="90"/>
      <c r="NAZ1332" s="90"/>
      <c r="NBA1332" s="90"/>
      <c r="NBB1332" s="90"/>
      <c r="NBC1332" s="90"/>
      <c r="NBD1332" s="90"/>
      <c r="NBE1332" s="90"/>
      <c r="NBF1332" s="90"/>
      <c r="NBG1332" s="90"/>
      <c r="NBH1332" s="90"/>
      <c r="NBI1332" s="90"/>
      <c r="NBJ1332" s="90"/>
      <c r="NBK1332" s="90"/>
      <c r="NBL1332" s="90"/>
      <c r="NBM1332" s="90"/>
      <c r="NBN1332" s="90"/>
      <c r="NBO1332" s="90"/>
      <c r="NBP1332" s="90"/>
      <c r="NBQ1332" s="90"/>
      <c r="NBR1332" s="90"/>
      <c r="NBS1332" s="90"/>
      <c r="NBT1332" s="90"/>
      <c r="NBU1332" s="90"/>
      <c r="NBV1332" s="90"/>
      <c r="NBW1332" s="90"/>
      <c r="NBX1332" s="90"/>
      <c r="NBY1332" s="90"/>
      <c r="NBZ1332" s="90"/>
      <c r="NCA1332" s="90"/>
      <c r="NCB1332" s="90"/>
      <c r="NCC1332" s="90"/>
      <c r="NCD1332" s="90"/>
      <c r="NCE1332" s="90"/>
      <c r="NCF1332" s="90"/>
      <c r="NCG1332" s="90"/>
      <c r="NCH1332" s="90"/>
      <c r="NCI1332" s="90"/>
      <c r="NCJ1332" s="90"/>
      <c r="NCK1332" s="90"/>
      <c r="NCL1332" s="90"/>
      <c r="NCM1332" s="90"/>
      <c r="NCN1332" s="90"/>
      <c r="NCO1332" s="90"/>
      <c r="NCP1332" s="90"/>
      <c r="NCQ1332" s="90"/>
      <c r="NCR1332" s="90"/>
      <c r="NCS1332" s="90"/>
      <c r="NCT1332" s="90"/>
      <c r="NCU1332" s="90"/>
      <c r="NCV1332" s="90"/>
      <c r="NCW1332" s="90"/>
      <c r="NCX1332" s="90"/>
      <c r="NCY1332" s="90"/>
      <c r="NCZ1332" s="90"/>
      <c r="NDA1332" s="90"/>
      <c r="NDB1332" s="90"/>
      <c r="NDC1332" s="90"/>
      <c r="NDD1332" s="90"/>
      <c r="NDE1332" s="90"/>
      <c r="NDF1332" s="90"/>
      <c r="NDG1332" s="90"/>
      <c r="NDH1332" s="90"/>
      <c r="NDI1332" s="90"/>
      <c r="NDJ1332" s="90"/>
      <c r="NDK1332" s="90"/>
      <c r="NDL1332" s="90"/>
      <c r="NDM1332" s="90"/>
      <c r="NDN1332" s="90"/>
      <c r="NDO1332" s="90"/>
      <c r="NDP1332" s="90"/>
      <c r="NDQ1332" s="90"/>
      <c r="NDR1332" s="90"/>
      <c r="NDS1332" s="90"/>
      <c r="NDT1332" s="90"/>
      <c r="NDU1332" s="90"/>
      <c r="NDV1332" s="90"/>
      <c r="NDW1332" s="90"/>
      <c r="NDX1332" s="90"/>
      <c r="NDY1332" s="90"/>
      <c r="NDZ1332" s="90"/>
      <c r="NEA1332" s="90"/>
      <c r="NEB1332" s="90"/>
      <c r="NEC1332" s="90"/>
      <c r="NED1332" s="90"/>
      <c r="NEE1332" s="90"/>
      <c r="NEF1332" s="90"/>
      <c r="NEG1332" s="90"/>
      <c r="NEH1332" s="90"/>
      <c r="NEI1332" s="90"/>
      <c r="NEJ1332" s="90"/>
      <c r="NEK1332" s="90"/>
      <c r="NEL1332" s="90"/>
      <c r="NEM1332" s="90"/>
      <c r="NEN1332" s="90"/>
      <c r="NEO1332" s="90"/>
      <c r="NEP1332" s="90"/>
      <c r="NEQ1332" s="90"/>
      <c r="NER1332" s="90"/>
      <c r="NES1332" s="90"/>
      <c r="NET1332" s="90"/>
      <c r="NEU1332" s="90"/>
      <c r="NEV1332" s="90"/>
      <c r="NEW1332" s="90"/>
      <c r="NEX1332" s="90"/>
      <c r="NEY1332" s="90"/>
      <c r="NEZ1332" s="90"/>
      <c r="NFA1332" s="90"/>
      <c r="NFB1332" s="90"/>
      <c r="NFC1332" s="90"/>
      <c r="NFD1332" s="90"/>
      <c r="NFE1332" s="90"/>
      <c r="NFF1332" s="90"/>
      <c r="NFG1332" s="90"/>
      <c r="NFH1332" s="90"/>
      <c r="NFI1332" s="90"/>
      <c r="NFJ1332" s="90"/>
      <c r="NFK1332" s="90"/>
      <c r="NFL1332" s="90"/>
      <c r="NFM1332" s="90"/>
      <c r="NFN1332" s="90"/>
      <c r="NFO1332" s="90"/>
      <c r="NFP1332" s="90"/>
      <c r="NFQ1332" s="90"/>
      <c r="NFR1332" s="90"/>
      <c r="NFS1332" s="90"/>
      <c r="NFT1332" s="90"/>
      <c r="NFU1332" s="90"/>
      <c r="NFV1332" s="90"/>
      <c r="NFW1332" s="90"/>
      <c r="NFX1332" s="90"/>
      <c r="NFY1332" s="90"/>
      <c r="NFZ1332" s="90"/>
      <c r="NGA1332" s="90"/>
      <c r="NGB1332" s="90"/>
      <c r="NGC1332" s="90"/>
      <c r="NGD1332" s="90"/>
      <c r="NGE1332" s="90"/>
      <c r="NGF1332" s="90"/>
      <c r="NGG1332" s="90"/>
      <c r="NGH1332" s="90"/>
      <c r="NGI1332" s="90"/>
      <c r="NGJ1332" s="90"/>
      <c r="NGK1332" s="90"/>
      <c r="NGL1332" s="90"/>
      <c r="NGM1332" s="90"/>
      <c r="NGN1332" s="90"/>
      <c r="NGO1332" s="90"/>
      <c r="NGP1332" s="90"/>
      <c r="NGQ1332" s="90"/>
      <c r="NGR1332" s="90"/>
      <c r="NGS1332" s="90"/>
      <c r="NGT1332" s="90"/>
      <c r="NGU1332" s="90"/>
      <c r="NGV1332" s="90"/>
      <c r="NGW1332" s="90"/>
      <c r="NGX1332" s="90"/>
      <c r="NGY1332" s="90"/>
      <c r="NGZ1332" s="90"/>
      <c r="NHA1332" s="90"/>
      <c r="NHB1332" s="90"/>
      <c r="NHC1332" s="90"/>
      <c r="NHD1332" s="90"/>
      <c r="NHE1332" s="90"/>
      <c r="NHF1332" s="90"/>
      <c r="NHG1332" s="90"/>
      <c r="NHH1332" s="90"/>
      <c r="NHI1332" s="90"/>
      <c r="NHJ1332" s="90"/>
      <c r="NHK1332" s="90"/>
      <c r="NHL1332" s="90"/>
      <c r="NHM1332" s="90"/>
      <c r="NHN1332" s="90"/>
      <c r="NHO1332" s="90"/>
      <c r="NHP1332" s="90"/>
      <c r="NHQ1332" s="90"/>
      <c r="NHR1332" s="90"/>
      <c r="NHS1332" s="90"/>
      <c r="NHT1332" s="90"/>
      <c r="NHU1332" s="90"/>
      <c r="NHV1332" s="90"/>
      <c r="NHW1332" s="90"/>
      <c r="NHX1332" s="90"/>
      <c r="NHY1332" s="90"/>
      <c r="NHZ1332" s="90"/>
      <c r="NIA1332" s="90"/>
      <c r="NIB1332" s="90"/>
      <c r="NIC1332" s="90"/>
      <c r="NID1332" s="90"/>
      <c r="NIE1332" s="90"/>
      <c r="NIF1332" s="90"/>
      <c r="NIG1332" s="90"/>
      <c r="NIH1332" s="90"/>
      <c r="NII1332" s="90"/>
      <c r="NIJ1332" s="90"/>
      <c r="NIK1332" s="90"/>
      <c r="NIL1332" s="90"/>
      <c r="NIM1332" s="90"/>
      <c r="NIN1332" s="90"/>
      <c r="NIO1332" s="90"/>
      <c r="NIP1332" s="90"/>
      <c r="NIQ1332" s="90"/>
      <c r="NIR1332" s="90"/>
      <c r="NIS1332" s="90"/>
      <c r="NIT1332" s="90"/>
      <c r="NIU1332" s="90"/>
      <c r="NIV1332" s="90"/>
      <c r="NIW1332" s="90"/>
      <c r="NIX1332" s="90"/>
      <c r="NIY1332" s="90"/>
      <c r="NIZ1332" s="90"/>
      <c r="NJA1332" s="90"/>
      <c r="NJB1332" s="90"/>
      <c r="NJC1332" s="90"/>
      <c r="NJD1332" s="90"/>
      <c r="NJE1332" s="90"/>
      <c r="NJF1332" s="90"/>
      <c r="NJG1332" s="90"/>
      <c r="NJH1332" s="90"/>
      <c r="NJI1332" s="90"/>
      <c r="NJJ1332" s="90"/>
      <c r="NJK1332" s="90"/>
      <c r="NJL1332" s="90"/>
      <c r="NJM1332" s="90"/>
      <c r="NJN1332" s="90"/>
      <c r="NJO1332" s="90"/>
      <c r="NJP1332" s="90"/>
      <c r="NJQ1332" s="90"/>
      <c r="NJR1332" s="90"/>
      <c r="NJS1332" s="90"/>
      <c r="NJT1332" s="90"/>
      <c r="NJU1332" s="90"/>
      <c r="NJV1332" s="90"/>
      <c r="NJW1332" s="90"/>
      <c r="NJX1332" s="90"/>
      <c r="NJY1332" s="90"/>
      <c r="NJZ1332" s="90"/>
      <c r="NKA1332" s="90"/>
      <c r="NKB1332" s="90"/>
      <c r="NKC1332" s="90"/>
      <c r="NKD1332" s="90"/>
      <c r="NKE1332" s="90"/>
      <c r="NKF1332" s="90"/>
      <c r="NKG1332" s="90"/>
      <c r="NKH1332" s="90"/>
      <c r="NKI1332" s="90"/>
      <c r="NKJ1332" s="90"/>
      <c r="NKK1332" s="90"/>
      <c r="NKL1332" s="90"/>
      <c r="NKM1332" s="90"/>
      <c r="NKN1332" s="90"/>
      <c r="NKO1332" s="90"/>
      <c r="NKP1332" s="90"/>
      <c r="NKQ1332" s="90"/>
      <c r="NKR1332" s="90"/>
      <c r="NKS1332" s="90"/>
      <c r="NKT1332" s="90"/>
      <c r="NKU1332" s="90"/>
      <c r="NKV1332" s="90"/>
      <c r="NKW1332" s="90"/>
      <c r="NKX1332" s="90"/>
      <c r="NKY1332" s="90"/>
      <c r="NKZ1332" s="90"/>
      <c r="NLA1332" s="90"/>
      <c r="NLB1332" s="90"/>
      <c r="NLC1332" s="90"/>
      <c r="NLD1332" s="90"/>
      <c r="NLE1332" s="90"/>
      <c r="NLF1332" s="90"/>
      <c r="NLG1332" s="90"/>
      <c r="NLH1332" s="90"/>
      <c r="NLI1332" s="90"/>
      <c r="NLJ1332" s="90"/>
      <c r="NLK1332" s="90"/>
      <c r="NLL1332" s="90"/>
      <c r="NLM1332" s="90"/>
      <c r="NLN1332" s="90"/>
      <c r="NLO1332" s="90"/>
      <c r="NLP1332" s="90"/>
      <c r="NLQ1332" s="90"/>
      <c r="NLR1332" s="90"/>
      <c r="NLS1332" s="90"/>
      <c r="NLT1332" s="90"/>
      <c r="NLU1332" s="90"/>
      <c r="NLV1332" s="90"/>
      <c r="NLW1332" s="90"/>
      <c r="NLX1332" s="90"/>
      <c r="NLY1332" s="90"/>
      <c r="NLZ1332" s="90"/>
      <c r="NMA1332" s="90"/>
      <c r="NMB1332" s="90"/>
      <c r="NMC1332" s="90"/>
      <c r="NMD1332" s="90"/>
      <c r="NME1332" s="90"/>
      <c r="NMF1332" s="90"/>
      <c r="NMG1332" s="90"/>
      <c r="NMH1332" s="90"/>
      <c r="NMI1332" s="90"/>
      <c r="NMJ1332" s="90"/>
      <c r="NMK1332" s="90"/>
      <c r="NML1332" s="90"/>
      <c r="NMM1332" s="90"/>
      <c r="NMN1332" s="90"/>
      <c r="NMO1332" s="90"/>
      <c r="NMP1332" s="90"/>
      <c r="NMQ1332" s="90"/>
      <c r="NMR1332" s="90"/>
      <c r="NMS1332" s="90"/>
      <c r="NMT1332" s="90"/>
      <c r="NMU1332" s="90"/>
      <c r="NMV1332" s="90"/>
      <c r="NMW1332" s="90"/>
      <c r="NMX1332" s="90"/>
      <c r="NMY1332" s="90"/>
      <c r="NMZ1332" s="90"/>
      <c r="NNA1332" s="90"/>
      <c r="NNB1332" s="90"/>
      <c r="NNC1332" s="90"/>
      <c r="NND1332" s="90"/>
      <c r="NNE1332" s="90"/>
      <c r="NNF1332" s="90"/>
      <c r="NNG1332" s="90"/>
      <c r="NNH1332" s="90"/>
      <c r="NNI1332" s="90"/>
      <c r="NNJ1332" s="90"/>
      <c r="NNK1332" s="90"/>
      <c r="NNL1332" s="90"/>
      <c r="NNM1332" s="90"/>
      <c r="NNN1332" s="90"/>
      <c r="NNO1332" s="90"/>
      <c r="NNP1332" s="90"/>
      <c r="NNQ1332" s="90"/>
      <c r="NNR1332" s="90"/>
      <c r="NNS1332" s="90"/>
      <c r="NNT1332" s="90"/>
      <c r="NNU1332" s="90"/>
      <c r="NNV1332" s="90"/>
      <c r="NNW1332" s="90"/>
      <c r="NNX1332" s="90"/>
      <c r="NNY1332" s="90"/>
      <c r="NNZ1332" s="90"/>
      <c r="NOA1332" s="90"/>
      <c r="NOB1332" s="90"/>
      <c r="NOC1332" s="90"/>
      <c r="NOD1332" s="90"/>
      <c r="NOE1332" s="90"/>
      <c r="NOF1332" s="90"/>
      <c r="NOG1332" s="90"/>
      <c r="NOH1332" s="90"/>
      <c r="NOI1332" s="90"/>
      <c r="NOJ1332" s="90"/>
      <c r="NOK1332" s="90"/>
      <c r="NOL1332" s="90"/>
      <c r="NOM1332" s="90"/>
      <c r="NON1332" s="90"/>
      <c r="NOO1332" s="90"/>
      <c r="NOP1332" s="90"/>
      <c r="NOQ1332" s="90"/>
      <c r="NOR1332" s="90"/>
      <c r="NOS1332" s="90"/>
      <c r="NOT1332" s="90"/>
      <c r="NOU1332" s="90"/>
      <c r="NOV1332" s="90"/>
      <c r="NOW1332" s="90"/>
      <c r="NOX1332" s="90"/>
      <c r="NOY1332" s="90"/>
      <c r="NOZ1332" s="90"/>
      <c r="NPA1332" s="90"/>
      <c r="NPB1332" s="90"/>
      <c r="NPC1332" s="90"/>
      <c r="NPD1332" s="90"/>
      <c r="NPE1332" s="90"/>
      <c r="NPF1332" s="90"/>
      <c r="NPG1332" s="90"/>
      <c r="NPH1332" s="90"/>
      <c r="NPI1332" s="90"/>
      <c r="NPJ1332" s="90"/>
      <c r="NPK1332" s="90"/>
      <c r="NPL1332" s="90"/>
      <c r="NPM1332" s="90"/>
      <c r="NPN1332" s="90"/>
      <c r="NPO1332" s="90"/>
      <c r="NPP1332" s="90"/>
      <c r="NPQ1332" s="90"/>
      <c r="NPR1332" s="90"/>
      <c r="NPS1332" s="90"/>
      <c r="NPT1332" s="90"/>
      <c r="NPU1332" s="90"/>
      <c r="NPV1332" s="90"/>
      <c r="NPW1332" s="90"/>
      <c r="NPX1332" s="90"/>
      <c r="NPY1332" s="90"/>
      <c r="NPZ1332" s="90"/>
      <c r="NQA1332" s="90"/>
      <c r="NQB1332" s="90"/>
      <c r="NQC1332" s="90"/>
      <c r="NQD1332" s="90"/>
      <c r="NQE1332" s="90"/>
      <c r="NQF1332" s="90"/>
      <c r="NQG1332" s="90"/>
      <c r="NQH1332" s="90"/>
      <c r="NQI1332" s="90"/>
      <c r="NQJ1332" s="90"/>
      <c r="NQK1332" s="90"/>
      <c r="NQL1332" s="90"/>
      <c r="NQM1332" s="90"/>
      <c r="NQN1332" s="90"/>
      <c r="NQO1332" s="90"/>
      <c r="NQP1332" s="90"/>
      <c r="NQQ1332" s="90"/>
      <c r="NQR1332" s="90"/>
      <c r="NQS1332" s="90"/>
      <c r="NQT1332" s="90"/>
      <c r="NQU1332" s="90"/>
      <c r="NQV1332" s="90"/>
      <c r="NQW1332" s="90"/>
      <c r="NQX1332" s="90"/>
      <c r="NQY1332" s="90"/>
      <c r="NQZ1332" s="90"/>
      <c r="NRA1332" s="90"/>
      <c r="NRB1332" s="90"/>
      <c r="NRC1332" s="90"/>
      <c r="NRD1332" s="90"/>
      <c r="NRE1332" s="90"/>
      <c r="NRF1332" s="90"/>
      <c r="NRG1332" s="90"/>
      <c r="NRH1332" s="90"/>
      <c r="NRI1332" s="90"/>
      <c r="NRJ1332" s="90"/>
      <c r="NRK1332" s="90"/>
      <c r="NRL1332" s="90"/>
      <c r="NRM1332" s="90"/>
      <c r="NRN1332" s="90"/>
      <c r="NRO1332" s="90"/>
      <c r="NRP1332" s="90"/>
      <c r="NRQ1332" s="90"/>
      <c r="NRR1332" s="90"/>
      <c r="NRS1332" s="90"/>
      <c r="NRT1332" s="90"/>
      <c r="NRU1332" s="90"/>
      <c r="NRV1332" s="90"/>
      <c r="NRW1332" s="90"/>
      <c r="NRX1332" s="90"/>
      <c r="NRY1332" s="90"/>
      <c r="NRZ1332" s="90"/>
      <c r="NSA1332" s="90"/>
      <c r="NSB1332" s="90"/>
      <c r="NSC1332" s="90"/>
      <c r="NSD1332" s="90"/>
      <c r="NSE1332" s="90"/>
      <c r="NSF1332" s="90"/>
      <c r="NSG1332" s="90"/>
      <c r="NSH1332" s="90"/>
      <c r="NSI1332" s="90"/>
      <c r="NSJ1332" s="90"/>
      <c r="NSK1332" s="90"/>
      <c r="NSL1332" s="90"/>
      <c r="NSM1332" s="90"/>
      <c r="NSN1332" s="90"/>
      <c r="NSO1332" s="90"/>
      <c r="NSP1332" s="90"/>
      <c r="NSQ1332" s="90"/>
      <c r="NSR1332" s="90"/>
      <c r="NSS1332" s="90"/>
      <c r="NST1332" s="90"/>
      <c r="NSU1332" s="90"/>
      <c r="NSV1332" s="90"/>
      <c r="NSW1332" s="90"/>
      <c r="NSX1332" s="90"/>
      <c r="NSY1332" s="90"/>
      <c r="NSZ1332" s="90"/>
      <c r="NTA1332" s="90"/>
      <c r="NTB1332" s="90"/>
      <c r="NTC1332" s="90"/>
      <c r="NTD1332" s="90"/>
      <c r="NTE1332" s="90"/>
      <c r="NTF1332" s="90"/>
      <c r="NTG1332" s="90"/>
      <c r="NTH1332" s="90"/>
      <c r="NTI1332" s="90"/>
      <c r="NTJ1332" s="90"/>
      <c r="NTK1332" s="90"/>
      <c r="NTL1332" s="90"/>
      <c r="NTM1332" s="90"/>
      <c r="NTN1332" s="90"/>
      <c r="NTO1332" s="90"/>
      <c r="NTP1332" s="90"/>
      <c r="NTQ1332" s="90"/>
      <c r="NTR1332" s="90"/>
      <c r="NTS1332" s="90"/>
      <c r="NTT1332" s="90"/>
      <c r="NTU1332" s="90"/>
      <c r="NTV1332" s="90"/>
      <c r="NTW1332" s="90"/>
      <c r="NTX1332" s="90"/>
      <c r="NTY1332" s="90"/>
      <c r="NTZ1332" s="90"/>
      <c r="NUA1332" s="90"/>
      <c r="NUB1332" s="90"/>
      <c r="NUC1332" s="90"/>
      <c r="NUD1332" s="90"/>
      <c r="NUE1332" s="90"/>
      <c r="NUF1332" s="90"/>
      <c r="NUG1332" s="90"/>
      <c r="NUH1332" s="90"/>
      <c r="NUI1332" s="90"/>
      <c r="NUJ1332" s="90"/>
      <c r="NUK1332" s="90"/>
      <c r="NUL1332" s="90"/>
      <c r="NUM1332" s="90"/>
      <c r="NUN1332" s="90"/>
      <c r="NUO1332" s="90"/>
      <c r="NUP1332" s="90"/>
      <c r="NUQ1332" s="90"/>
      <c r="NUR1332" s="90"/>
      <c r="NUS1332" s="90"/>
      <c r="NUT1332" s="90"/>
      <c r="NUU1332" s="90"/>
      <c r="NUV1332" s="90"/>
      <c r="NUW1332" s="90"/>
      <c r="NUX1332" s="90"/>
      <c r="NUY1332" s="90"/>
      <c r="NUZ1332" s="90"/>
      <c r="NVA1332" s="90"/>
      <c r="NVB1332" s="90"/>
      <c r="NVC1332" s="90"/>
      <c r="NVD1332" s="90"/>
      <c r="NVE1332" s="90"/>
      <c r="NVF1332" s="90"/>
      <c r="NVG1332" s="90"/>
      <c r="NVH1332" s="90"/>
      <c r="NVI1332" s="90"/>
      <c r="NVJ1332" s="90"/>
      <c r="NVK1332" s="90"/>
      <c r="NVL1332" s="90"/>
      <c r="NVM1332" s="90"/>
      <c r="NVN1332" s="90"/>
      <c r="NVO1332" s="90"/>
      <c r="NVP1332" s="90"/>
      <c r="NVQ1332" s="90"/>
      <c r="NVR1332" s="90"/>
      <c r="NVS1332" s="90"/>
      <c r="NVT1332" s="90"/>
      <c r="NVU1332" s="90"/>
      <c r="NVV1332" s="90"/>
      <c r="NVW1332" s="90"/>
      <c r="NVX1332" s="90"/>
      <c r="NVY1332" s="90"/>
      <c r="NVZ1332" s="90"/>
      <c r="NWA1332" s="90"/>
      <c r="NWB1332" s="90"/>
      <c r="NWC1332" s="90"/>
      <c r="NWD1332" s="90"/>
      <c r="NWE1332" s="90"/>
      <c r="NWF1332" s="90"/>
      <c r="NWG1332" s="90"/>
      <c r="NWH1332" s="90"/>
      <c r="NWI1332" s="90"/>
      <c r="NWJ1332" s="90"/>
      <c r="NWK1332" s="90"/>
      <c r="NWL1332" s="90"/>
      <c r="NWM1332" s="90"/>
      <c r="NWN1332" s="90"/>
      <c r="NWO1332" s="90"/>
      <c r="NWP1332" s="90"/>
      <c r="NWQ1332" s="90"/>
      <c r="NWR1332" s="90"/>
      <c r="NWS1332" s="90"/>
      <c r="NWT1332" s="90"/>
      <c r="NWU1332" s="90"/>
      <c r="NWV1332" s="90"/>
      <c r="NWW1332" s="90"/>
      <c r="NWX1332" s="90"/>
      <c r="NWY1332" s="90"/>
      <c r="NWZ1332" s="90"/>
      <c r="NXA1332" s="90"/>
      <c r="NXB1332" s="90"/>
      <c r="NXC1332" s="90"/>
      <c r="NXD1332" s="90"/>
      <c r="NXE1332" s="90"/>
      <c r="NXF1332" s="90"/>
      <c r="NXG1332" s="90"/>
      <c r="NXH1332" s="90"/>
      <c r="NXI1332" s="90"/>
      <c r="NXJ1332" s="90"/>
      <c r="NXK1332" s="90"/>
      <c r="NXL1332" s="90"/>
      <c r="NXM1332" s="90"/>
      <c r="NXN1332" s="90"/>
      <c r="NXO1332" s="90"/>
      <c r="NXP1332" s="90"/>
      <c r="NXQ1332" s="90"/>
      <c r="NXR1332" s="90"/>
      <c r="NXS1332" s="90"/>
      <c r="NXT1332" s="90"/>
      <c r="NXU1332" s="90"/>
      <c r="NXV1332" s="90"/>
      <c r="NXW1332" s="90"/>
      <c r="NXX1332" s="90"/>
      <c r="NXY1332" s="90"/>
      <c r="NXZ1332" s="90"/>
      <c r="NYA1332" s="90"/>
      <c r="NYB1332" s="90"/>
      <c r="NYC1332" s="90"/>
      <c r="NYD1332" s="90"/>
      <c r="NYE1332" s="90"/>
      <c r="NYF1332" s="90"/>
      <c r="NYG1332" s="90"/>
      <c r="NYH1332" s="90"/>
      <c r="NYI1332" s="90"/>
      <c r="NYJ1332" s="90"/>
      <c r="NYK1332" s="90"/>
      <c r="NYL1332" s="90"/>
      <c r="NYM1332" s="90"/>
      <c r="NYN1332" s="90"/>
      <c r="NYO1332" s="90"/>
      <c r="NYP1332" s="90"/>
      <c r="NYQ1332" s="90"/>
      <c r="NYR1332" s="90"/>
      <c r="NYS1332" s="90"/>
      <c r="NYT1332" s="90"/>
      <c r="NYU1332" s="90"/>
      <c r="NYV1332" s="90"/>
      <c r="NYW1332" s="90"/>
      <c r="NYX1332" s="90"/>
      <c r="NYY1332" s="90"/>
      <c r="NYZ1332" s="90"/>
      <c r="NZA1332" s="90"/>
      <c r="NZB1332" s="90"/>
      <c r="NZC1332" s="90"/>
      <c r="NZD1332" s="90"/>
      <c r="NZE1332" s="90"/>
      <c r="NZF1332" s="90"/>
      <c r="NZG1332" s="90"/>
      <c r="NZH1332" s="90"/>
      <c r="NZI1332" s="90"/>
      <c r="NZJ1332" s="90"/>
      <c r="NZK1332" s="90"/>
      <c r="NZL1332" s="90"/>
      <c r="NZM1332" s="90"/>
      <c r="NZN1332" s="90"/>
      <c r="NZO1332" s="90"/>
      <c r="NZP1332" s="90"/>
      <c r="NZQ1332" s="90"/>
      <c r="NZR1332" s="90"/>
      <c r="NZS1332" s="90"/>
      <c r="NZT1332" s="90"/>
      <c r="NZU1332" s="90"/>
      <c r="NZV1332" s="90"/>
      <c r="NZW1332" s="90"/>
      <c r="NZX1332" s="90"/>
      <c r="NZY1332" s="90"/>
      <c r="NZZ1332" s="90"/>
      <c r="OAA1332" s="90"/>
      <c r="OAB1332" s="90"/>
      <c r="OAC1332" s="90"/>
      <c r="OAD1332" s="90"/>
      <c r="OAE1332" s="90"/>
      <c r="OAF1332" s="90"/>
      <c r="OAG1332" s="90"/>
      <c r="OAH1332" s="90"/>
      <c r="OAI1332" s="90"/>
      <c r="OAJ1332" s="90"/>
      <c r="OAK1332" s="90"/>
      <c r="OAL1332" s="90"/>
      <c r="OAM1332" s="90"/>
      <c r="OAN1332" s="90"/>
      <c r="OAO1332" s="90"/>
      <c r="OAP1332" s="90"/>
      <c r="OAQ1332" s="90"/>
      <c r="OAR1332" s="90"/>
      <c r="OAS1332" s="90"/>
      <c r="OAT1332" s="90"/>
      <c r="OAU1332" s="90"/>
      <c r="OAV1332" s="90"/>
      <c r="OAW1332" s="90"/>
      <c r="OAX1332" s="90"/>
      <c r="OAY1332" s="90"/>
      <c r="OAZ1332" s="90"/>
      <c r="OBA1332" s="90"/>
      <c r="OBB1332" s="90"/>
      <c r="OBC1332" s="90"/>
      <c r="OBD1332" s="90"/>
      <c r="OBE1332" s="90"/>
      <c r="OBF1332" s="90"/>
      <c r="OBG1332" s="90"/>
      <c r="OBH1332" s="90"/>
      <c r="OBI1332" s="90"/>
      <c r="OBJ1332" s="90"/>
      <c r="OBK1332" s="90"/>
      <c r="OBL1332" s="90"/>
      <c r="OBM1332" s="90"/>
      <c r="OBN1332" s="90"/>
      <c r="OBO1332" s="90"/>
      <c r="OBP1332" s="90"/>
      <c r="OBQ1332" s="90"/>
      <c r="OBR1332" s="90"/>
      <c r="OBS1332" s="90"/>
      <c r="OBT1332" s="90"/>
      <c r="OBU1332" s="90"/>
      <c r="OBV1332" s="90"/>
      <c r="OBW1332" s="90"/>
      <c r="OBX1332" s="90"/>
      <c r="OBY1332" s="90"/>
      <c r="OBZ1332" s="90"/>
      <c r="OCA1332" s="90"/>
      <c r="OCB1332" s="90"/>
      <c r="OCC1332" s="90"/>
      <c r="OCD1332" s="90"/>
      <c r="OCE1332" s="90"/>
      <c r="OCF1332" s="90"/>
      <c r="OCG1332" s="90"/>
      <c r="OCH1332" s="90"/>
      <c r="OCI1332" s="90"/>
      <c r="OCJ1332" s="90"/>
      <c r="OCK1332" s="90"/>
      <c r="OCL1332" s="90"/>
      <c r="OCM1332" s="90"/>
      <c r="OCN1332" s="90"/>
      <c r="OCO1332" s="90"/>
      <c r="OCP1332" s="90"/>
      <c r="OCQ1332" s="90"/>
      <c r="OCR1332" s="90"/>
      <c r="OCS1332" s="90"/>
      <c r="OCT1332" s="90"/>
      <c r="OCU1332" s="90"/>
      <c r="OCV1332" s="90"/>
      <c r="OCW1332" s="90"/>
      <c r="OCX1332" s="90"/>
      <c r="OCY1332" s="90"/>
      <c r="OCZ1332" s="90"/>
      <c r="ODA1332" s="90"/>
      <c r="ODB1332" s="90"/>
      <c r="ODC1332" s="90"/>
      <c r="ODD1332" s="90"/>
      <c r="ODE1332" s="90"/>
      <c r="ODF1332" s="90"/>
      <c r="ODG1332" s="90"/>
      <c r="ODH1332" s="90"/>
      <c r="ODI1332" s="90"/>
      <c r="ODJ1332" s="90"/>
      <c r="ODK1332" s="90"/>
      <c r="ODL1332" s="90"/>
      <c r="ODM1332" s="90"/>
      <c r="ODN1332" s="90"/>
      <c r="ODO1332" s="90"/>
      <c r="ODP1332" s="90"/>
      <c r="ODQ1332" s="90"/>
      <c r="ODR1332" s="90"/>
      <c r="ODS1332" s="90"/>
      <c r="ODT1332" s="90"/>
      <c r="ODU1332" s="90"/>
      <c r="ODV1332" s="90"/>
      <c r="ODW1332" s="90"/>
      <c r="ODX1332" s="90"/>
      <c r="ODY1332" s="90"/>
      <c r="ODZ1332" s="90"/>
      <c r="OEA1332" s="90"/>
      <c r="OEB1332" s="90"/>
      <c r="OEC1332" s="90"/>
      <c r="OED1332" s="90"/>
      <c r="OEE1332" s="90"/>
      <c r="OEF1332" s="90"/>
      <c r="OEG1332" s="90"/>
      <c r="OEH1332" s="90"/>
      <c r="OEI1332" s="90"/>
      <c r="OEJ1332" s="90"/>
      <c r="OEK1332" s="90"/>
      <c r="OEL1332" s="90"/>
      <c r="OEM1332" s="90"/>
      <c r="OEN1332" s="90"/>
      <c r="OEO1332" s="90"/>
      <c r="OEP1332" s="90"/>
      <c r="OEQ1332" s="90"/>
      <c r="OER1332" s="90"/>
      <c r="OES1332" s="90"/>
      <c r="OET1332" s="90"/>
      <c r="OEU1332" s="90"/>
      <c r="OEV1332" s="90"/>
      <c r="OEW1332" s="90"/>
      <c r="OEX1332" s="90"/>
      <c r="OEY1332" s="90"/>
      <c r="OEZ1332" s="90"/>
      <c r="OFA1332" s="90"/>
      <c r="OFB1332" s="90"/>
      <c r="OFC1332" s="90"/>
      <c r="OFD1332" s="90"/>
      <c r="OFE1332" s="90"/>
      <c r="OFF1332" s="90"/>
      <c r="OFG1332" s="90"/>
      <c r="OFH1332" s="90"/>
      <c r="OFI1332" s="90"/>
      <c r="OFJ1332" s="90"/>
      <c r="OFK1332" s="90"/>
      <c r="OFL1332" s="90"/>
      <c r="OFM1332" s="90"/>
      <c r="OFN1332" s="90"/>
      <c r="OFO1332" s="90"/>
      <c r="OFP1332" s="90"/>
      <c r="OFQ1332" s="90"/>
      <c r="OFR1332" s="90"/>
      <c r="OFS1332" s="90"/>
      <c r="OFT1332" s="90"/>
      <c r="OFU1332" s="90"/>
      <c r="OFV1332" s="90"/>
      <c r="OFW1332" s="90"/>
      <c r="OFX1332" s="90"/>
      <c r="OFY1332" s="90"/>
      <c r="OFZ1332" s="90"/>
      <c r="OGA1332" s="90"/>
      <c r="OGB1332" s="90"/>
      <c r="OGC1332" s="90"/>
      <c r="OGD1332" s="90"/>
      <c r="OGE1332" s="90"/>
      <c r="OGF1332" s="90"/>
      <c r="OGG1332" s="90"/>
      <c r="OGH1332" s="90"/>
      <c r="OGI1332" s="90"/>
      <c r="OGJ1332" s="90"/>
      <c r="OGK1332" s="90"/>
      <c r="OGL1332" s="90"/>
      <c r="OGM1332" s="90"/>
      <c r="OGN1332" s="90"/>
      <c r="OGO1332" s="90"/>
      <c r="OGP1332" s="90"/>
      <c r="OGQ1332" s="90"/>
      <c r="OGR1332" s="90"/>
      <c r="OGS1332" s="90"/>
      <c r="OGT1332" s="90"/>
      <c r="OGU1332" s="90"/>
      <c r="OGV1332" s="90"/>
      <c r="OGW1332" s="90"/>
      <c r="OGX1332" s="90"/>
      <c r="OGY1332" s="90"/>
      <c r="OGZ1332" s="90"/>
      <c r="OHA1332" s="90"/>
      <c r="OHB1332" s="90"/>
      <c r="OHC1332" s="90"/>
      <c r="OHD1332" s="90"/>
      <c r="OHE1332" s="90"/>
      <c r="OHF1332" s="90"/>
      <c r="OHG1332" s="90"/>
      <c r="OHH1332" s="90"/>
      <c r="OHI1332" s="90"/>
      <c r="OHJ1332" s="90"/>
      <c r="OHK1332" s="90"/>
      <c r="OHL1332" s="90"/>
      <c r="OHM1332" s="90"/>
      <c r="OHN1332" s="90"/>
      <c r="OHO1332" s="90"/>
      <c r="OHP1332" s="90"/>
      <c r="OHQ1332" s="90"/>
      <c r="OHR1332" s="90"/>
      <c r="OHS1332" s="90"/>
      <c r="OHT1332" s="90"/>
      <c r="OHU1332" s="90"/>
      <c r="OHV1332" s="90"/>
      <c r="OHW1332" s="90"/>
      <c r="OHX1332" s="90"/>
      <c r="OHY1332" s="90"/>
      <c r="OHZ1332" s="90"/>
      <c r="OIA1332" s="90"/>
      <c r="OIB1332" s="90"/>
      <c r="OIC1332" s="90"/>
      <c r="OID1332" s="90"/>
      <c r="OIE1332" s="90"/>
      <c r="OIF1332" s="90"/>
      <c r="OIG1332" s="90"/>
      <c r="OIH1332" s="90"/>
      <c r="OII1332" s="90"/>
      <c r="OIJ1332" s="90"/>
      <c r="OIK1332" s="90"/>
      <c r="OIL1332" s="90"/>
      <c r="OIM1332" s="90"/>
      <c r="OIN1332" s="90"/>
      <c r="OIO1332" s="90"/>
      <c r="OIP1332" s="90"/>
      <c r="OIQ1332" s="90"/>
      <c r="OIR1332" s="90"/>
      <c r="OIS1332" s="90"/>
      <c r="OIT1332" s="90"/>
      <c r="OIU1332" s="90"/>
      <c r="OIV1332" s="90"/>
      <c r="OIW1332" s="90"/>
      <c r="OIX1332" s="90"/>
      <c r="OIY1332" s="90"/>
      <c r="OIZ1332" s="90"/>
      <c r="OJA1332" s="90"/>
      <c r="OJB1332" s="90"/>
      <c r="OJC1332" s="90"/>
      <c r="OJD1332" s="90"/>
      <c r="OJE1332" s="90"/>
      <c r="OJF1332" s="90"/>
      <c r="OJG1332" s="90"/>
      <c r="OJH1332" s="90"/>
      <c r="OJI1332" s="90"/>
      <c r="OJJ1332" s="90"/>
      <c r="OJK1332" s="90"/>
      <c r="OJL1332" s="90"/>
      <c r="OJM1332" s="90"/>
      <c r="OJN1332" s="90"/>
      <c r="OJO1332" s="90"/>
      <c r="OJP1332" s="90"/>
      <c r="OJQ1332" s="90"/>
      <c r="OJR1332" s="90"/>
      <c r="OJS1332" s="90"/>
      <c r="OJT1332" s="90"/>
      <c r="OJU1332" s="90"/>
      <c r="OJV1332" s="90"/>
      <c r="OJW1332" s="90"/>
      <c r="OJX1332" s="90"/>
      <c r="OJY1332" s="90"/>
      <c r="OJZ1332" s="90"/>
      <c r="OKA1332" s="90"/>
      <c r="OKB1332" s="90"/>
      <c r="OKC1332" s="90"/>
      <c r="OKD1332" s="90"/>
      <c r="OKE1332" s="90"/>
      <c r="OKF1332" s="90"/>
      <c r="OKG1332" s="90"/>
      <c r="OKH1332" s="90"/>
      <c r="OKI1332" s="90"/>
      <c r="OKJ1332" s="90"/>
      <c r="OKK1332" s="90"/>
      <c r="OKL1332" s="90"/>
      <c r="OKM1332" s="90"/>
      <c r="OKN1332" s="90"/>
      <c r="OKO1332" s="90"/>
      <c r="OKP1332" s="90"/>
      <c r="OKQ1332" s="90"/>
      <c r="OKR1332" s="90"/>
      <c r="OKS1332" s="90"/>
      <c r="OKT1332" s="90"/>
      <c r="OKU1332" s="90"/>
      <c r="OKV1332" s="90"/>
      <c r="OKW1332" s="90"/>
      <c r="OKX1332" s="90"/>
      <c r="OKY1332" s="90"/>
      <c r="OKZ1332" s="90"/>
      <c r="OLA1332" s="90"/>
      <c r="OLB1332" s="90"/>
      <c r="OLC1332" s="90"/>
      <c r="OLD1332" s="90"/>
      <c r="OLE1332" s="90"/>
      <c r="OLF1332" s="90"/>
      <c r="OLG1332" s="90"/>
      <c r="OLH1332" s="90"/>
      <c r="OLI1332" s="90"/>
      <c r="OLJ1332" s="90"/>
      <c r="OLK1332" s="90"/>
      <c r="OLL1332" s="90"/>
      <c r="OLM1332" s="90"/>
      <c r="OLN1332" s="90"/>
      <c r="OLO1332" s="90"/>
      <c r="OLP1332" s="90"/>
      <c r="OLQ1332" s="90"/>
      <c r="OLR1332" s="90"/>
      <c r="OLS1332" s="90"/>
      <c r="OLT1332" s="90"/>
      <c r="OLU1332" s="90"/>
      <c r="OLV1332" s="90"/>
      <c r="OLW1332" s="90"/>
      <c r="OLX1332" s="90"/>
      <c r="OLY1332" s="90"/>
      <c r="OLZ1332" s="90"/>
      <c r="OMA1332" s="90"/>
      <c r="OMB1332" s="90"/>
      <c r="OMC1332" s="90"/>
      <c r="OMD1332" s="90"/>
      <c r="OME1332" s="90"/>
      <c r="OMF1332" s="90"/>
      <c r="OMG1332" s="90"/>
      <c r="OMH1332" s="90"/>
      <c r="OMI1332" s="90"/>
      <c r="OMJ1332" s="90"/>
      <c r="OMK1332" s="90"/>
      <c r="OML1332" s="90"/>
      <c r="OMM1332" s="90"/>
      <c r="OMN1332" s="90"/>
      <c r="OMO1332" s="90"/>
      <c r="OMP1332" s="90"/>
      <c r="OMQ1332" s="90"/>
      <c r="OMR1332" s="90"/>
      <c r="OMS1332" s="90"/>
      <c r="OMT1332" s="90"/>
      <c r="OMU1332" s="90"/>
      <c r="OMV1332" s="90"/>
      <c r="OMW1332" s="90"/>
      <c r="OMX1332" s="90"/>
      <c r="OMY1332" s="90"/>
      <c r="OMZ1332" s="90"/>
      <c r="ONA1332" s="90"/>
      <c r="ONB1332" s="90"/>
      <c r="ONC1332" s="90"/>
      <c r="OND1332" s="90"/>
      <c r="ONE1332" s="90"/>
      <c r="ONF1332" s="90"/>
      <c r="ONG1332" s="90"/>
      <c r="ONH1332" s="90"/>
      <c r="ONI1332" s="90"/>
      <c r="ONJ1332" s="90"/>
      <c r="ONK1332" s="90"/>
      <c r="ONL1332" s="90"/>
      <c r="ONM1332" s="90"/>
      <c r="ONN1332" s="90"/>
      <c r="ONO1332" s="90"/>
      <c r="ONP1332" s="90"/>
      <c r="ONQ1332" s="90"/>
      <c r="ONR1332" s="90"/>
      <c r="ONS1332" s="90"/>
      <c r="ONT1332" s="90"/>
      <c r="ONU1332" s="90"/>
      <c r="ONV1332" s="90"/>
      <c r="ONW1332" s="90"/>
      <c r="ONX1332" s="90"/>
      <c r="ONY1332" s="90"/>
      <c r="ONZ1332" s="90"/>
      <c r="OOA1332" s="90"/>
      <c r="OOB1332" s="90"/>
      <c r="OOC1332" s="90"/>
      <c r="OOD1332" s="90"/>
      <c r="OOE1332" s="90"/>
      <c r="OOF1332" s="90"/>
      <c r="OOG1332" s="90"/>
      <c r="OOH1332" s="90"/>
      <c r="OOI1332" s="90"/>
      <c r="OOJ1332" s="90"/>
      <c r="OOK1332" s="90"/>
      <c r="OOL1332" s="90"/>
      <c r="OOM1332" s="90"/>
      <c r="OON1332" s="90"/>
      <c r="OOO1332" s="90"/>
      <c r="OOP1332" s="90"/>
      <c r="OOQ1332" s="90"/>
      <c r="OOR1332" s="90"/>
      <c r="OOS1332" s="90"/>
      <c r="OOT1332" s="90"/>
      <c r="OOU1332" s="90"/>
      <c r="OOV1332" s="90"/>
      <c r="OOW1332" s="90"/>
      <c r="OOX1332" s="90"/>
      <c r="OOY1332" s="90"/>
      <c r="OOZ1332" s="90"/>
      <c r="OPA1332" s="90"/>
      <c r="OPB1332" s="90"/>
      <c r="OPC1332" s="90"/>
      <c r="OPD1332" s="90"/>
      <c r="OPE1332" s="90"/>
      <c r="OPF1332" s="90"/>
      <c r="OPG1332" s="90"/>
      <c r="OPH1332" s="90"/>
      <c r="OPI1332" s="90"/>
      <c r="OPJ1332" s="90"/>
      <c r="OPK1332" s="90"/>
      <c r="OPL1332" s="90"/>
      <c r="OPM1332" s="90"/>
      <c r="OPN1332" s="90"/>
      <c r="OPO1332" s="90"/>
      <c r="OPP1332" s="90"/>
      <c r="OPQ1332" s="90"/>
      <c r="OPR1332" s="90"/>
      <c r="OPS1332" s="90"/>
      <c r="OPT1332" s="90"/>
      <c r="OPU1332" s="90"/>
      <c r="OPV1332" s="90"/>
      <c r="OPW1332" s="90"/>
      <c r="OPX1332" s="90"/>
      <c r="OPY1332" s="90"/>
      <c r="OPZ1332" s="90"/>
      <c r="OQA1332" s="90"/>
      <c r="OQB1332" s="90"/>
      <c r="OQC1332" s="90"/>
      <c r="OQD1332" s="90"/>
      <c r="OQE1332" s="90"/>
      <c r="OQF1332" s="90"/>
      <c r="OQG1332" s="90"/>
      <c r="OQH1332" s="90"/>
      <c r="OQI1332" s="90"/>
      <c r="OQJ1332" s="90"/>
      <c r="OQK1332" s="90"/>
      <c r="OQL1332" s="90"/>
      <c r="OQM1332" s="90"/>
      <c r="OQN1332" s="90"/>
      <c r="OQO1332" s="90"/>
      <c r="OQP1332" s="90"/>
      <c r="OQQ1332" s="90"/>
      <c r="OQR1332" s="90"/>
      <c r="OQS1332" s="90"/>
      <c r="OQT1332" s="90"/>
      <c r="OQU1332" s="90"/>
      <c r="OQV1332" s="90"/>
      <c r="OQW1332" s="90"/>
      <c r="OQX1332" s="90"/>
      <c r="OQY1332" s="90"/>
      <c r="OQZ1332" s="90"/>
      <c r="ORA1332" s="90"/>
      <c r="ORB1332" s="90"/>
      <c r="ORC1332" s="90"/>
      <c r="ORD1332" s="90"/>
      <c r="ORE1332" s="90"/>
      <c r="ORF1332" s="90"/>
      <c r="ORG1332" s="90"/>
      <c r="ORH1332" s="90"/>
      <c r="ORI1332" s="90"/>
      <c r="ORJ1332" s="90"/>
      <c r="ORK1332" s="90"/>
      <c r="ORL1332" s="90"/>
      <c r="ORM1332" s="90"/>
      <c r="ORN1332" s="90"/>
      <c r="ORO1332" s="90"/>
      <c r="ORP1332" s="90"/>
      <c r="ORQ1332" s="90"/>
      <c r="ORR1332" s="90"/>
      <c r="ORS1332" s="90"/>
      <c r="ORT1332" s="90"/>
      <c r="ORU1332" s="90"/>
      <c r="ORV1332" s="90"/>
      <c r="ORW1332" s="90"/>
      <c r="ORX1332" s="90"/>
      <c r="ORY1332" s="90"/>
      <c r="ORZ1332" s="90"/>
      <c r="OSA1332" s="90"/>
      <c r="OSB1332" s="90"/>
      <c r="OSC1332" s="90"/>
      <c r="OSD1332" s="90"/>
      <c r="OSE1332" s="90"/>
      <c r="OSF1332" s="90"/>
      <c r="OSG1332" s="90"/>
      <c r="OSH1332" s="90"/>
      <c r="OSI1332" s="90"/>
      <c r="OSJ1332" s="90"/>
      <c r="OSK1332" s="90"/>
      <c r="OSL1332" s="90"/>
      <c r="OSM1332" s="90"/>
      <c r="OSN1332" s="90"/>
      <c r="OSO1332" s="90"/>
      <c r="OSP1332" s="90"/>
      <c r="OSQ1332" s="90"/>
      <c r="OSR1332" s="90"/>
      <c r="OSS1332" s="90"/>
      <c r="OST1332" s="90"/>
      <c r="OSU1332" s="90"/>
      <c r="OSV1332" s="90"/>
      <c r="OSW1332" s="90"/>
      <c r="OSX1332" s="90"/>
      <c r="OSY1332" s="90"/>
      <c r="OSZ1332" s="90"/>
      <c r="OTA1332" s="90"/>
      <c r="OTB1332" s="90"/>
      <c r="OTC1332" s="90"/>
      <c r="OTD1332" s="90"/>
      <c r="OTE1332" s="90"/>
      <c r="OTF1332" s="90"/>
      <c r="OTG1332" s="90"/>
      <c r="OTH1332" s="90"/>
      <c r="OTI1332" s="90"/>
      <c r="OTJ1332" s="90"/>
      <c r="OTK1332" s="90"/>
      <c r="OTL1332" s="90"/>
      <c r="OTM1332" s="90"/>
      <c r="OTN1332" s="90"/>
      <c r="OTO1332" s="90"/>
      <c r="OTP1332" s="90"/>
      <c r="OTQ1332" s="90"/>
      <c r="OTR1332" s="90"/>
      <c r="OTS1332" s="90"/>
      <c r="OTT1332" s="90"/>
      <c r="OTU1332" s="90"/>
      <c r="OTV1332" s="90"/>
      <c r="OTW1332" s="90"/>
      <c r="OTX1332" s="90"/>
      <c r="OTY1332" s="90"/>
      <c r="OTZ1332" s="90"/>
      <c r="OUA1332" s="90"/>
      <c r="OUB1332" s="90"/>
      <c r="OUC1332" s="90"/>
      <c r="OUD1332" s="90"/>
      <c r="OUE1332" s="90"/>
      <c r="OUF1332" s="90"/>
      <c r="OUG1332" s="90"/>
      <c r="OUH1332" s="90"/>
      <c r="OUI1332" s="90"/>
      <c r="OUJ1332" s="90"/>
      <c r="OUK1332" s="90"/>
      <c r="OUL1332" s="90"/>
      <c r="OUM1332" s="90"/>
      <c r="OUN1332" s="90"/>
      <c r="OUO1332" s="90"/>
      <c r="OUP1332" s="90"/>
      <c r="OUQ1332" s="90"/>
      <c r="OUR1332" s="90"/>
      <c r="OUS1332" s="90"/>
      <c r="OUT1332" s="90"/>
      <c r="OUU1332" s="90"/>
      <c r="OUV1332" s="90"/>
      <c r="OUW1332" s="90"/>
      <c r="OUX1332" s="90"/>
      <c r="OUY1332" s="90"/>
      <c r="OUZ1332" s="90"/>
      <c r="OVA1332" s="90"/>
      <c r="OVB1332" s="90"/>
      <c r="OVC1332" s="90"/>
      <c r="OVD1332" s="90"/>
      <c r="OVE1332" s="90"/>
      <c r="OVF1332" s="90"/>
      <c r="OVG1332" s="90"/>
      <c r="OVH1332" s="90"/>
      <c r="OVI1332" s="90"/>
      <c r="OVJ1332" s="90"/>
      <c r="OVK1332" s="90"/>
      <c r="OVL1332" s="90"/>
      <c r="OVM1332" s="90"/>
      <c r="OVN1332" s="90"/>
      <c r="OVO1332" s="90"/>
      <c r="OVP1332" s="90"/>
      <c r="OVQ1332" s="90"/>
      <c r="OVR1332" s="90"/>
      <c r="OVS1332" s="90"/>
      <c r="OVT1332" s="90"/>
      <c r="OVU1332" s="90"/>
      <c r="OVV1332" s="90"/>
      <c r="OVW1332" s="90"/>
      <c r="OVX1332" s="90"/>
      <c r="OVY1332" s="90"/>
      <c r="OVZ1332" s="90"/>
      <c r="OWA1332" s="90"/>
      <c r="OWB1332" s="90"/>
      <c r="OWC1332" s="90"/>
      <c r="OWD1332" s="90"/>
      <c r="OWE1332" s="90"/>
      <c r="OWF1332" s="90"/>
      <c r="OWG1332" s="90"/>
      <c r="OWH1332" s="90"/>
      <c r="OWI1332" s="90"/>
      <c r="OWJ1332" s="90"/>
      <c r="OWK1332" s="90"/>
      <c r="OWL1332" s="90"/>
      <c r="OWM1332" s="90"/>
      <c r="OWN1332" s="90"/>
      <c r="OWO1332" s="90"/>
      <c r="OWP1332" s="90"/>
      <c r="OWQ1332" s="90"/>
      <c r="OWR1332" s="90"/>
      <c r="OWS1332" s="90"/>
      <c r="OWT1332" s="90"/>
      <c r="OWU1332" s="90"/>
      <c r="OWV1332" s="90"/>
      <c r="OWW1332" s="90"/>
      <c r="OWX1332" s="90"/>
      <c r="OWY1332" s="90"/>
      <c r="OWZ1332" s="90"/>
      <c r="OXA1332" s="90"/>
      <c r="OXB1332" s="90"/>
      <c r="OXC1332" s="90"/>
      <c r="OXD1332" s="90"/>
      <c r="OXE1332" s="90"/>
      <c r="OXF1332" s="90"/>
      <c r="OXG1332" s="90"/>
      <c r="OXH1332" s="90"/>
      <c r="OXI1332" s="90"/>
      <c r="OXJ1332" s="90"/>
      <c r="OXK1332" s="90"/>
      <c r="OXL1332" s="90"/>
      <c r="OXM1332" s="90"/>
      <c r="OXN1332" s="90"/>
      <c r="OXO1332" s="90"/>
      <c r="OXP1332" s="90"/>
      <c r="OXQ1332" s="90"/>
      <c r="OXR1332" s="90"/>
      <c r="OXS1332" s="90"/>
      <c r="OXT1332" s="90"/>
      <c r="OXU1332" s="90"/>
      <c r="OXV1332" s="90"/>
      <c r="OXW1332" s="90"/>
      <c r="OXX1332" s="90"/>
      <c r="OXY1332" s="90"/>
      <c r="OXZ1332" s="90"/>
      <c r="OYA1332" s="90"/>
      <c r="OYB1332" s="90"/>
      <c r="OYC1332" s="90"/>
      <c r="OYD1332" s="90"/>
      <c r="OYE1332" s="90"/>
      <c r="OYF1332" s="90"/>
      <c r="OYG1332" s="90"/>
      <c r="OYH1332" s="90"/>
      <c r="OYI1332" s="90"/>
      <c r="OYJ1332" s="90"/>
      <c r="OYK1332" s="90"/>
      <c r="OYL1332" s="90"/>
      <c r="OYM1332" s="90"/>
      <c r="OYN1332" s="90"/>
      <c r="OYO1332" s="90"/>
      <c r="OYP1332" s="90"/>
      <c r="OYQ1332" s="90"/>
      <c r="OYR1332" s="90"/>
      <c r="OYS1332" s="90"/>
      <c r="OYT1332" s="90"/>
      <c r="OYU1332" s="90"/>
      <c r="OYV1332" s="90"/>
      <c r="OYW1332" s="90"/>
      <c r="OYX1332" s="90"/>
      <c r="OYY1332" s="90"/>
      <c r="OYZ1332" s="90"/>
      <c r="OZA1332" s="90"/>
      <c r="OZB1332" s="90"/>
      <c r="OZC1332" s="90"/>
      <c r="OZD1332" s="90"/>
      <c r="OZE1332" s="90"/>
      <c r="OZF1332" s="90"/>
      <c r="OZG1332" s="90"/>
      <c r="OZH1332" s="90"/>
      <c r="OZI1332" s="90"/>
      <c r="OZJ1332" s="90"/>
      <c r="OZK1332" s="90"/>
      <c r="OZL1332" s="90"/>
      <c r="OZM1332" s="90"/>
      <c r="OZN1332" s="90"/>
      <c r="OZO1332" s="90"/>
      <c r="OZP1332" s="90"/>
      <c r="OZQ1332" s="90"/>
      <c r="OZR1332" s="90"/>
      <c r="OZS1332" s="90"/>
      <c r="OZT1332" s="90"/>
      <c r="OZU1332" s="90"/>
      <c r="OZV1332" s="90"/>
      <c r="OZW1332" s="90"/>
      <c r="OZX1332" s="90"/>
      <c r="OZY1332" s="90"/>
      <c r="OZZ1332" s="90"/>
      <c r="PAA1332" s="90"/>
      <c r="PAB1332" s="90"/>
      <c r="PAC1332" s="90"/>
      <c r="PAD1332" s="90"/>
      <c r="PAE1332" s="90"/>
      <c r="PAF1332" s="90"/>
      <c r="PAG1332" s="90"/>
      <c r="PAH1332" s="90"/>
      <c r="PAI1332" s="90"/>
      <c r="PAJ1332" s="90"/>
      <c r="PAK1332" s="90"/>
      <c r="PAL1332" s="90"/>
      <c r="PAM1332" s="90"/>
      <c r="PAN1332" s="90"/>
      <c r="PAO1332" s="90"/>
      <c r="PAP1332" s="90"/>
      <c r="PAQ1332" s="90"/>
      <c r="PAR1332" s="90"/>
      <c r="PAS1332" s="90"/>
      <c r="PAT1332" s="90"/>
      <c r="PAU1332" s="90"/>
      <c r="PAV1332" s="90"/>
      <c r="PAW1332" s="90"/>
      <c r="PAX1332" s="90"/>
      <c r="PAY1332" s="90"/>
      <c r="PAZ1332" s="90"/>
      <c r="PBA1332" s="90"/>
      <c r="PBB1332" s="90"/>
      <c r="PBC1332" s="90"/>
      <c r="PBD1332" s="90"/>
      <c r="PBE1332" s="90"/>
      <c r="PBF1332" s="90"/>
      <c r="PBG1332" s="90"/>
      <c r="PBH1332" s="90"/>
      <c r="PBI1332" s="90"/>
      <c r="PBJ1332" s="90"/>
      <c r="PBK1332" s="90"/>
      <c r="PBL1332" s="90"/>
      <c r="PBM1332" s="90"/>
      <c r="PBN1332" s="90"/>
      <c r="PBO1332" s="90"/>
      <c r="PBP1332" s="90"/>
      <c r="PBQ1332" s="90"/>
      <c r="PBR1332" s="90"/>
      <c r="PBS1332" s="90"/>
      <c r="PBT1332" s="90"/>
      <c r="PBU1332" s="90"/>
      <c r="PBV1332" s="90"/>
      <c r="PBW1332" s="90"/>
      <c r="PBX1332" s="90"/>
      <c r="PBY1332" s="90"/>
      <c r="PBZ1332" s="90"/>
      <c r="PCA1332" s="90"/>
      <c r="PCB1332" s="90"/>
      <c r="PCC1332" s="90"/>
      <c r="PCD1332" s="90"/>
      <c r="PCE1332" s="90"/>
      <c r="PCF1332" s="90"/>
      <c r="PCG1332" s="90"/>
      <c r="PCH1332" s="90"/>
      <c r="PCI1332" s="90"/>
      <c r="PCJ1332" s="90"/>
      <c r="PCK1332" s="90"/>
      <c r="PCL1332" s="90"/>
      <c r="PCM1332" s="90"/>
      <c r="PCN1332" s="90"/>
      <c r="PCO1332" s="90"/>
      <c r="PCP1332" s="90"/>
      <c r="PCQ1332" s="90"/>
      <c r="PCR1332" s="90"/>
      <c r="PCS1332" s="90"/>
      <c r="PCT1332" s="90"/>
      <c r="PCU1332" s="90"/>
      <c r="PCV1332" s="90"/>
      <c r="PCW1332" s="90"/>
      <c r="PCX1332" s="90"/>
      <c r="PCY1332" s="90"/>
      <c r="PCZ1332" s="90"/>
      <c r="PDA1332" s="90"/>
      <c r="PDB1332" s="90"/>
      <c r="PDC1332" s="90"/>
      <c r="PDD1332" s="90"/>
      <c r="PDE1332" s="90"/>
      <c r="PDF1332" s="90"/>
      <c r="PDG1332" s="90"/>
      <c r="PDH1332" s="90"/>
      <c r="PDI1332" s="90"/>
      <c r="PDJ1332" s="90"/>
      <c r="PDK1332" s="90"/>
      <c r="PDL1332" s="90"/>
      <c r="PDM1332" s="90"/>
      <c r="PDN1332" s="90"/>
      <c r="PDO1332" s="90"/>
      <c r="PDP1332" s="90"/>
      <c r="PDQ1332" s="90"/>
      <c r="PDR1332" s="90"/>
      <c r="PDS1332" s="90"/>
      <c r="PDT1332" s="90"/>
      <c r="PDU1332" s="90"/>
      <c r="PDV1332" s="90"/>
      <c r="PDW1332" s="90"/>
      <c r="PDX1332" s="90"/>
      <c r="PDY1332" s="90"/>
      <c r="PDZ1332" s="90"/>
      <c r="PEA1332" s="90"/>
      <c r="PEB1332" s="90"/>
      <c r="PEC1332" s="90"/>
      <c r="PED1332" s="90"/>
      <c r="PEE1332" s="90"/>
      <c r="PEF1332" s="90"/>
      <c r="PEG1332" s="90"/>
      <c r="PEH1332" s="90"/>
      <c r="PEI1332" s="90"/>
      <c r="PEJ1332" s="90"/>
      <c r="PEK1332" s="90"/>
      <c r="PEL1332" s="90"/>
      <c r="PEM1332" s="90"/>
      <c r="PEN1332" s="90"/>
      <c r="PEO1332" s="90"/>
      <c r="PEP1332" s="90"/>
      <c r="PEQ1332" s="90"/>
      <c r="PER1332" s="90"/>
      <c r="PES1332" s="90"/>
      <c r="PET1332" s="90"/>
      <c r="PEU1332" s="90"/>
      <c r="PEV1332" s="90"/>
      <c r="PEW1332" s="90"/>
      <c r="PEX1332" s="90"/>
      <c r="PEY1332" s="90"/>
      <c r="PEZ1332" s="90"/>
      <c r="PFA1332" s="90"/>
      <c r="PFB1332" s="90"/>
      <c r="PFC1332" s="90"/>
      <c r="PFD1332" s="90"/>
      <c r="PFE1332" s="90"/>
      <c r="PFF1332" s="90"/>
      <c r="PFG1332" s="90"/>
      <c r="PFH1332" s="90"/>
      <c r="PFI1332" s="90"/>
      <c r="PFJ1332" s="90"/>
      <c r="PFK1332" s="90"/>
      <c r="PFL1332" s="90"/>
      <c r="PFM1332" s="90"/>
      <c r="PFN1332" s="90"/>
      <c r="PFO1332" s="90"/>
      <c r="PFP1332" s="90"/>
      <c r="PFQ1332" s="90"/>
      <c r="PFR1332" s="90"/>
      <c r="PFS1332" s="90"/>
      <c r="PFT1332" s="90"/>
      <c r="PFU1332" s="90"/>
      <c r="PFV1332" s="90"/>
      <c r="PFW1332" s="90"/>
      <c r="PFX1332" s="90"/>
      <c r="PFY1332" s="90"/>
      <c r="PFZ1332" s="90"/>
      <c r="PGA1332" s="90"/>
      <c r="PGB1332" s="90"/>
      <c r="PGC1332" s="90"/>
      <c r="PGD1332" s="90"/>
      <c r="PGE1332" s="90"/>
      <c r="PGF1332" s="90"/>
      <c r="PGG1332" s="90"/>
      <c r="PGH1332" s="90"/>
      <c r="PGI1332" s="90"/>
      <c r="PGJ1332" s="90"/>
      <c r="PGK1332" s="90"/>
      <c r="PGL1332" s="90"/>
      <c r="PGM1332" s="90"/>
      <c r="PGN1332" s="90"/>
      <c r="PGO1332" s="90"/>
      <c r="PGP1332" s="90"/>
      <c r="PGQ1332" s="90"/>
      <c r="PGR1332" s="90"/>
      <c r="PGS1332" s="90"/>
      <c r="PGT1332" s="90"/>
      <c r="PGU1332" s="90"/>
      <c r="PGV1332" s="90"/>
      <c r="PGW1332" s="90"/>
      <c r="PGX1332" s="90"/>
      <c r="PGY1332" s="90"/>
      <c r="PGZ1332" s="90"/>
      <c r="PHA1332" s="90"/>
      <c r="PHB1332" s="90"/>
      <c r="PHC1332" s="90"/>
      <c r="PHD1332" s="90"/>
      <c r="PHE1332" s="90"/>
      <c r="PHF1332" s="90"/>
      <c r="PHG1332" s="90"/>
      <c r="PHH1332" s="90"/>
      <c r="PHI1332" s="90"/>
      <c r="PHJ1332" s="90"/>
      <c r="PHK1332" s="90"/>
      <c r="PHL1332" s="90"/>
      <c r="PHM1332" s="90"/>
      <c r="PHN1332" s="90"/>
      <c r="PHO1332" s="90"/>
      <c r="PHP1332" s="90"/>
      <c r="PHQ1332" s="90"/>
      <c r="PHR1332" s="90"/>
      <c r="PHS1332" s="90"/>
      <c r="PHT1332" s="90"/>
      <c r="PHU1332" s="90"/>
      <c r="PHV1332" s="90"/>
      <c r="PHW1332" s="90"/>
      <c r="PHX1332" s="90"/>
      <c r="PHY1332" s="90"/>
      <c r="PHZ1332" s="90"/>
      <c r="PIA1332" s="90"/>
      <c r="PIB1332" s="90"/>
      <c r="PIC1332" s="90"/>
      <c r="PID1332" s="90"/>
      <c r="PIE1332" s="90"/>
      <c r="PIF1332" s="90"/>
      <c r="PIG1332" s="90"/>
      <c r="PIH1332" s="90"/>
      <c r="PII1332" s="90"/>
      <c r="PIJ1332" s="90"/>
      <c r="PIK1332" s="90"/>
      <c r="PIL1332" s="90"/>
      <c r="PIM1332" s="90"/>
      <c r="PIN1332" s="90"/>
      <c r="PIO1332" s="90"/>
      <c r="PIP1332" s="90"/>
      <c r="PIQ1332" s="90"/>
      <c r="PIR1332" s="90"/>
      <c r="PIS1332" s="90"/>
      <c r="PIT1332" s="90"/>
      <c r="PIU1332" s="90"/>
      <c r="PIV1332" s="90"/>
      <c r="PIW1332" s="90"/>
      <c r="PIX1332" s="90"/>
      <c r="PIY1332" s="90"/>
      <c r="PIZ1332" s="90"/>
      <c r="PJA1332" s="90"/>
      <c r="PJB1332" s="90"/>
      <c r="PJC1332" s="90"/>
      <c r="PJD1332" s="90"/>
      <c r="PJE1332" s="90"/>
      <c r="PJF1332" s="90"/>
      <c r="PJG1332" s="90"/>
      <c r="PJH1332" s="90"/>
      <c r="PJI1332" s="90"/>
      <c r="PJJ1332" s="90"/>
      <c r="PJK1332" s="90"/>
      <c r="PJL1332" s="90"/>
      <c r="PJM1332" s="90"/>
      <c r="PJN1332" s="90"/>
      <c r="PJO1332" s="90"/>
      <c r="PJP1332" s="90"/>
      <c r="PJQ1332" s="90"/>
      <c r="PJR1332" s="90"/>
      <c r="PJS1332" s="90"/>
      <c r="PJT1332" s="90"/>
      <c r="PJU1332" s="90"/>
      <c r="PJV1332" s="90"/>
      <c r="PJW1332" s="90"/>
      <c r="PJX1332" s="90"/>
      <c r="PJY1332" s="90"/>
      <c r="PJZ1332" s="90"/>
      <c r="PKA1332" s="90"/>
      <c r="PKB1332" s="90"/>
      <c r="PKC1332" s="90"/>
      <c r="PKD1332" s="90"/>
      <c r="PKE1332" s="90"/>
      <c r="PKF1332" s="90"/>
      <c r="PKG1332" s="90"/>
      <c r="PKH1332" s="90"/>
      <c r="PKI1332" s="90"/>
      <c r="PKJ1332" s="90"/>
      <c r="PKK1332" s="90"/>
      <c r="PKL1332" s="90"/>
      <c r="PKM1332" s="90"/>
      <c r="PKN1332" s="90"/>
      <c r="PKO1332" s="90"/>
      <c r="PKP1332" s="90"/>
      <c r="PKQ1332" s="90"/>
      <c r="PKR1332" s="90"/>
      <c r="PKS1332" s="90"/>
      <c r="PKT1332" s="90"/>
      <c r="PKU1332" s="90"/>
      <c r="PKV1332" s="90"/>
      <c r="PKW1332" s="90"/>
      <c r="PKX1332" s="90"/>
      <c r="PKY1332" s="90"/>
      <c r="PKZ1332" s="90"/>
      <c r="PLA1332" s="90"/>
      <c r="PLB1332" s="90"/>
      <c r="PLC1332" s="90"/>
      <c r="PLD1332" s="90"/>
      <c r="PLE1332" s="90"/>
      <c r="PLF1332" s="90"/>
      <c r="PLG1332" s="90"/>
      <c r="PLH1332" s="90"/>
      <c r="PLI1332" s="90"/>
      <c r="PLJ1332" s="90"/>
      <c r="PLK1332" s="90"/>
      <c r="PLL1332" s="90"/>
      <c r="PLM1332" s="90"/>
      <c r="PLN1332" s="90"/>
      <c r="PLO1332" s="90"/>
      <c r="PLP1332" s="90"/>
      <c r="PLQ1332" s="90"/>
      <c r="PLR1332" s="90"/>
      <c r="PLS1332" s="90"/>
      <c r="PLT1332" s="90"/>
      <c r="PLU1332" s="90"/>
      <c r="PLV1332" s="90"/>
      <c r="PLW1332" s="90"/>
      <c r="PLX1332" s="90"/>
      <c r="PLY1332" s="90"/>
      <c r="PLZ1332" s="90"/>
      <c r="PMA1332" s="90"/>
      <c r="PMB1332" s="90"/>
      <c r="PMC1332" s="90"/>
      <c r="PMD1332" s="90"/>
      <c r="PME1332" s="90"/>
      <c r="PMF1332" s="90"/>
      <c r="PMG1332" s="90"/>
      <c r="PMH1332" s="90"/>
      <c r="PMI1332" s="90"/>
      <c r="PMJ1332" s="90"/>
      <c r="PMK1332" s="90"/>
      <c r="PML1332" s="90"/>
      <c r="PMM1332" s="90"/>
      <c r="PMN1332" s="90"/>
      <c r="PMO1332" s="90"/>
      <c r="PMP1332" s="90"/>
      <c r="PMQ1332" s="90"/>
      <c r="PMR1332" s="90"/>
      <c r="PMS1332" s="90"/>
      <c r="PMT1332" s="90"/>
      <c r="PMU1332" s="90"/>
      <c r="PMV1332" s="90"/>
      <c r="PMW1332" s="90"/>
      <c r="PMX1332" s="90"/>
      <c r="PMY1332" s="90"/>
      <c r="PMZ1332" s="90"/>
      <c r="PNA1332" s="90"/>
      <c r="PNB1332" s="90"/>
      <c r="PNC1332" s="90"/>
      <c r="PND1332" s="90"/>
      <c r="PNE1332" s="90"/>
      <c r="PNF1332" s="90"/>
      <c r="PNG1332" s="90"/>
      <c r="PNH1332" s="90"/>
      <c r="PNI1332" s="90"/>
      <c r="PNJ1332" s="90"/>
      <c r="PNK1332" s="90"/>
      <c r="PNL1332" s="90"/>
      <c r="PNM1332" s="90"/>
      <c r="PNN1332" s="90"/>
      <c r="PNO1332" s="90"/>
      <c r="PNP1332" s="90"/>
      <c r="PNQ1332" s="90"/>
      <c r="PNR1332" s="90"/>
      <c r="PNS1332" s="90"/>
      <c r="PNT1332" s="90"/>
      <c r="PNU1332" s="90"/>
      <c r="PNV1332" s="90"/>
      <c r="PNW1332" s="90"/>
      <c r="PNX1332" s="90"/>
      <c r="PNY1332" s="90"/>
      <c r="PNZ1332" s="90"/>
      <c r="POA1332" s="90"/>
      <c r="POB1332" s="90"/>
      <c r="POC1332" s="90"/>
      <c r="POD1332" s="90"/>
      <c r="POE1332" s="90"/>
      <c r="POF1332" s="90"/>
      <c r="POG1332" s="90"/>
      <c r="POH1332" s="90"/>
      <c r="POI1332" s="90"/>
      <c r="POJ1332" s="90"/>
      <c r="POK1332" s="90"/>
      <c r="POL1332" s="90"/>
      <c r="POM1332" s="90"/>
      <c r="PON1332" s="90"/>
      <c r="POO1332" s="90"/>
      <c r="POP1332" s="90"/>
      <c r="POQ1332" s="90"/>
      <c r="POR1332" s="90"/>
      <c r="POS1332" s="90"/>
      <c r="POT1332" s="90"/>
      <c r="POU1332" s="90"/>
      <c r="POV1332" s="90"/>
      <c r="POW1332" s="90"/>
      <c r="POX1332" s="90"/>
      <c r="POY1332" s="90"/>
      <c r="POZ1332" s="90"/>
      <c r="PPA1332" s="90"/>
      <c r="PPB1332" s="90"/>
      <c r="PPC1332" s="90"/>
      <c r="PPD1332" s="90"/>
      <c r="PPE1332" s="90"/>
      <c r="PPF1332" s="90"/>
      <c r="PPG1332" s="90"/>
      <c r="PPH1332" s="90"/>
      <c r="PPI1332" s="90"/>
      <c r="PPJ1332" s="90"/>
      <c r="PPK1332" s="90"/>
      <c r="PPL1332" s="90"/>
      <c r="PPM1332" s="90"/>
      <c r="PPN1332" s="90"/>
      <c r="PPO1332" s="90"/>
      <c r="PPP1332" s="90"/>
      <c r="PPQ1332" s="90"/>
      <c r="PPR1332" s="90"/>
      <c r="PPS1332" s="90"/>
      <c r="PPT1332" s="90"/>
      <c r="PPU1332" s="90"/>
      <c r="PPV1332" s="90"/>
      <c r="PPW1332" s="90"/>
      <c r="PPX1332" s="90"/>
      <c r="PPY1332" s="90"/>
      <c r="PPZ1332" s="90"/>
      <c r="PQA1332" s="90"/>
      <c r="PQB1332" s="90"/>
      <c r="PQC1332" s="90"/>
      <c r="PQD1332" s="90"/>
      <c r="PQE1332" s="90"/>
      <c r="PQF1332" s="90"/>
      <c r="PQG1332" s="90"/>
      <c r="PQH1332" s="90"/>
      <c r="PQI1332" s="90"/>
      <c r="PQJ1332" s="90"/>
      <c r="PQK1332" s="90"/>
      <c r="PQL1332" s="90"/>
      <c r="PQM1332" s="90"/>
      <c r="PQN1332" s="90"/>
      <c r="PQO1332" s="90"/>
      <c r="PQP1332" s="90"/>
      <c r="PQQ1332" s="90"/>
      <c r="PQR1332" s="90"/>
      <c r="PQS1332" s="90"/>
      <c r="PQT1332" s="90"/>
      <c r="PQU1332" s="90"/>
      <c r="PQV1332" s="90"/>
      <c r="PQW1332" s="90"/>
      <c r="PQX1332" s="90"/>
      <c r="PQY1332" s="90"/>
      <c r="PQZ1332" s="90"/>
      <c r="PRA1332" s="90"/>
      <c r="PRB1332" s="90"/>
      <c r="PRC1332" s="90"/>
      <c r="PRD1332" s="90"/>
      <c r="PRE1332" s="90"/>
      <c r="PRF1332" s="90"/>
      <c r="PRG1332" s="90"/>
      <c r="PRH1332" s="90"/>
      <c r="PRI1332" s="90"/>
      <c r="PRJ1332" s="90"/>
      <c r="PRK1332" s="90"/>
      <c r="PRL1332" s="90"/>
      <c r="PRM1332" s="90"/>
      <c r="PRN1332" s="90"/>
      <c r="PRO1332" s="90"/>
      <c r="PRP1332" s="90"/>
      <c r="PRQ1332" s="90"/>
      <c r="PRR1332" s="90"/>
      <c r="PRS1332" s="90"/>
      <c r="PRT1332" s="90"/>
      <c r="PRU1332" s="90"/>
      <c r="PRV1332" s="90"/>
      <c r="PRW1332" s="90"/>
      <c r="PRX1332" s="90"/>
      <c r="PRY1332" s="90"/>
      <c r="PRZ1332" s="90"/>
      <c r="PSA1332" s="90"/>
      <c r="PSB1332" s="90"/>
      <c r="PSC1332" s="90"/>
      <c r="PSD1332" s="90"/>
      <c r="PSE1332" s="90"/>
      <c r="PSF1332" s="90"/>
      <c r="PSG1332" s="90"/>
      <c r="PSH1332" s="90"/>
      <c r="PSI1332" s="90"/>
      <c r="PSJ1332" s="90"/>
      <c r="PSK1332" s="90"/>
      <c r="PSL1332" s="90"/>
      <c r="PSM1332" s="90"/>
      <c r="PSN1332" s="90"/>
      <c r="PSO1332" s="90"/>
      <c r="PSP1332" s="90"/>
      <c r="PSQ1332" s="90"/>
      <c r="PSR1332" s="90"/>
      <c r="PSS1332" s="90"/>
      <c r="PST1332" s="90"/>
      <c r="PSU1332" s="90"/>
      <c r="PSV1332" s="90"/>
      <c r="PSW1332" s="90"/>
      <c r="PSX1332" s="90"/>
      <c r="PSY1332" s="90"/>
      <c r="PSZ1332" s="90"/>
      <c r="PTA1332" s="90"/>
      <c r="PTB1332" s="90"/>
      <c r="PTC1332" s="90"/>
      <c r="PTD1332" s="90"/>
      <c r="PTE1332" s="90"/>
      <c r="PTF1332" s="90"/>
      <c r="PTG1332" s="90"/>
      <c r="PTH1332" s="90"/>
      <c r="PTI1332" s="90"/>
      <c r="PTJ1332" s="90"/>
      <c r="PTK1332" s="90"/>
      <c r="PTL1332" s="90"/>
      <c r="PTM1332" s="90"/>
      <c r="PTN1332" s="90"/>
      <c r="PTO1332" s="90"/>
      <c r="PTP1332" s="90"/>
      <c r="PTQ1332" s="90"/>
      <c r="PTR1332" s="90"/>
      <c r="PTS1332" s="90"/>
      <c r="PTT1332" s="90"/>
      <c r="PTU1332" s="90"/>
      <c r="PTV1332" s="90"/>
      <c r="PTW1332" s="90"/>
      <c r="PTX1332" s="90"/>
      <c r="PTY1332" s="90"/>
      <c r="PTZ1332" s="90"/>
      <c r="PUA1332" s="90"/>
      <c r="PUB1332" s="90"/>
      <c r="PUC1332" s="90"/>
      <c r="PUD1332" s="90"/>
      <c r="PUE1332" s="90"/>
      <c r="PUF1332" s="90"/>
      <c r="PUG1332" s="90"/>
      <c r="PUH1332" s="90"/>
      <c r="PUI1332" s="90"/>
      <c r="PUJ1332" s="90"/>
      <c r="PUK1332" s="90"/>
      <c r="PUL1332" s="90"/>
      <c r="PUM1332" s="90"/>
      <c r="PUN1332" s="90"/>
      <c r="PUO1332" s="90"/>
      <c r="PUP1332" s="90"/>
      <c r="PUQ1332" s="90"/>
      <c r="PUR1332" s="90"/>
      <c r="PUS1332" s="90"/>
      <c r="PUT1332" s="90"/>
      <c r="PUU1332" s="90"/>
      <c r="PUV1332" s="90"/>
      <c r="PUW1332" s="90"/>
      <c r="PUX1332" s="90"/>
      <c r="PUY1332" s="90"/>
      <c r="PUZ1332" s="90"/>
      <c r="PVA1332" s="90"/>
      <c r="PVB1332" s="90"/>
      <c r="PVC1332" s="90"/>
      <c r="PVD1332" s="90"/>
      <c r="PVE1332" s="90"/>
      <c r="PVF1332" s="90"/>
      <c r="PVG1332" s="90"/>
      <c r="PVH1332" s="90"/>
      <c r="PVI1332" s="90"/>
      <c r="PVJ1332" s="90"/>
      <c r="PVK1332" s="90"/>
      <c r="PVL1332" s="90"/>
      <c r="PVM1332" s="90"/>
      <c r="PVN1332" s="90"/>
      <c r="PVO1332" s="90"/>
      <c r="PVP1332" s="90"/>
      <c r="PVQ1332" s="90"/>
      <c r="PVR1332" s="90"/>
      <c r="PVS1332" s="90"/>
      <c r="PVT1332" s="90"/>
      <c r="PVU1332" s="90"/>
      <c r="PVV1332" s="90"/>
      <c r="PVW1332" s="90"/>
      <c r="PVX1332" s="90"/>
      <c r="PVY1332" s="90"/>
      <c r="PVZ1332" s="90"/>
      <c r="PWA1332" s="90"/>
      <c r="PWB1332" s="90"/>
      <c r="PWC1332" s="90"/>
      <c r="PWD1332" s="90"/>
      <c r="PWE1332" s="90"/>
      <c r="PWF1332" s="90"/>
      <c r="PWG1332" s="90"/>
      <c r="PWH1332" s="90"/>
      <c r="PWI1332" s="90"/>
      <c r="PWJ1332" s="90"/>
      <c r="PWK1332" s="90"/>
      <c r="PWL1332" s="90"/>
      <c r="PWM1332" s="90"/>
      <c r="PWN1332" s="90"/>
      <c r="PWO1332" s="90"/>
      <c r="PWP1332" s="90"/>
      <c r="PWQ1332" s="90"/>
      <c r="PWR1332" s="90"/>
      <c r="PWS1332" s="90"/>
      <c r="PWT1332" s="90"/>
      <c r="PWU1332" s="90"/>
      <c r="PWV1332" s="90"/>
      <c r="PWW1332" s="90"/>
      <c r="PWX1332" s="90"/>
      <c r="PWY1332" s="90"/>
      <c r="PWZ1332" s="90"/>
      <c r="PXA1332" s="90"/>
      <c r="PXB1332" s="90"/>
      <c r="PXC1332" s="90"/>
      <c r="PXD1332" s="90"/>
      <c r="PXE1332" s="90"/>
      <c r="PXF1332" s="90"/>
      <c r="PXG1332" s="90"/>
      <c r="PXH1332" s="90"/>
      <c r="PXI1332" s="90"/>
      <c r="PXJ1332" s="90"/>
      <c r="PXK1332" s="90"/>
      <c r="PXL1332" s="90"/>
      <c r="PXM1332" s="90"/>
      <c r="PXN1332" s="90"/>
      <c r="PXO1332" s="90"/>
      <c r="PXP1332" s="90"/>
      <c r="PXQ1332" s="90"/>
      <c r="PXR1332" s="90"/>
      <c r="PXS1332" s="90"/>
      <c r="PXT1332" s="90"/>
      <c r="PXU1332" s="90"/>
      <c r="PXV1332" s="90"/>
      <c r="PXW1332" s="90"/>
      <c r="PXX1332" s="90"/>
      <c r="PXY1332" s="90"/>
      <c r="PXZ1332" s="90"/>
      <c r="PYA1332" s="90"/>
      <c r="PYB1332" s="90"/>
      <c r="PYC1332" s="90"/>
      <c r="PYD1332" s="90"/>
      <c r="PYE1332" s="90"/>
      <c r="PYF1332" s="90"/>
      <c r="PYG1332" s="90"/>
      <c r="PYH1332" s="90"/>
      <c r="PYI1332" s="90"/>
      <c r="PYJ1332" s="90"/>
      <c r="PYK1332" s="90"/>
      <c r="PYL1332" s="90"/>
      <c r="PYM1332" s="90"/>
      <c r="PYN1332" s="90"/>
      <c r="PYO1332" s="90"/>
      <c r="PYP1332" s="90"/>
      <c r="PYQ1332" s="90"/>
      <c r="PYR1332" s="90"/>
      <c r="PYS1332" s="90"/>
      <c r="PYT1332" s="90"/>
      <c r="PYU1332" s="90"/>
      <c r="PYV1332" s="90"/>
      <c r="PYW1332" s="90"/>
      <c r="PYX1332" s="90"/>
      <c r="PYY1332" s="90"/>
      <c r="PYZ1332" s="90"/>
      <c r="PZA1332" s="90"/>
      <c r="PZB1332" s="90"/>
      <c r="PZC1332" s="90"/>
      <c r="PZD1332" s="90"/>
      <c r="PZE1332" s="90"/>
      <c r="PZF1332" s="90"/>
      <c r="PZG1332" s="90"/>
      <c r="PZH1332" s="90"/>
      <c r="PZI1332" s="90"/>
      <c r="PZJ1332" s="90"/>
      <c r="PZK1332" s="90"/>
      <c r="PZL1332" s="90"/>
      <c r="PZM1332" s="90"/>
      <c r="PZN1332" s="90"/>
      <c r="PZO1332" s="90"/>
      <c r="PZP1332" s="90"/>
      <c r="PZQ1332" s="90"/>
      <c r="PZR1332" s="90"/>
      <c r="PZS1332" s="90"/>
      <c r="PZT1332" s="90"/>
      <c r="PZU1332" s="90"/>
      <c r="PZV1332" s="90"/>
      <c r="PZW1332" s="90"/>
      <c r="PZX1332" s="90"/>
      <c r="PZY1332" s="90"/>
      <c r="PZZ1332" s="90"/>
      <c r="QAA1332" s="90"/>
      <c r="QAB1332" s="90"/>
      <c r="QAC1332" s="90"/>
      <c r="QAD1332" s="90"/>
      <c r="QAE1332" s="90"/>
      <c r="QAF1332" s="90"/>
      <c r="QAG1332" s="90"/>
      <c r="QAH1332" s="90"/>
      <c r="QAI1332" s="90"/>
      <c r="QAJ1332" s="90"/>
      <c r="QAK1332" s="90"/>
      <c r="QAL1332" s="90"/>
      <c r="QAM1332" s="90"/>
      <c r="QAN1332" s="90"/>
      <c r="QAO1332" s="90"/>
      <c r="QAP1332" s="90"/>
      <c r="QAQ1332" s="90"/>
      <c r="QAR1332" s="90"/>
      <c r="QAS1332" s="90"/>
      <c r="QAT1332" s="90"/>
      <c r="QAU1332" s="90"/>
      <c r="QAV1332" s="90"/>
      <c r="QAW1332" s="90"/>
      <c r="QAX1332" s="90"/>
      <c r="QAY1332" s="90"/>
      <c r="QAZ1332" s="90"/>
      <c r="QBA1332" s="90"/>
      <c r="QBB1332" s="90"/>
      <c r="QBC1332" s="90"/>
      <c r="QBD1332" s="90"/>
      <c r="QBE1332" s="90"/>
      <c r="QBF1332" s="90"/>
      <c r="QBG1332" s="90"/>
      <c r="QBH1332" s="90"/>
      <c r="QBI1332" s="90"/>
      <c r="QBJ1332" s="90"/>
      <c r="QBK1332" s="90"/>
      <c r="QBL1332" s="90"/>
      <c r="QBM1332" s="90"/>
      <c r="QBN1332" s="90"/>
      <c r="QBO1332" s="90"/>
      <c r="QBP1332" s="90"/>
      <c r="QBQ1332" s="90"/>
      <c r="QBR1332" s="90"/>
      <c r="QBS1332" s="90"/>
      <c r="QBT1332" s="90"/>
      <c r="QBU1332" s="90"/>
      <c r="QBV1332" s="90"/>
      <c r="QBW1332" s="90"/>
      <c r="QBX1332" s="90"/>
      <c r="QBY1332" s="90"/>
      <c r="QBZ1332" s="90"/>
      <c r="QCA1332" s="90"/>
      <c r="QCB1332" s="90"/>
      <c r="QCC1332" s="90"/>
      <c r="QCD1332" s="90"/>
      <c r="QCE1332" s="90"/>
      <c r="QCF1332" s="90"/>
      <c r="QCG1332" s="90"/>
      <c r="QCH1332" s="90"/>
      <c r="QCI1332" s="90"/>
      <c r="QCJ1332" s="90"/>
      <c r="QCK1332" s="90"/>
      <c r="QCL1332" s="90"/>
      <c r="QCM1332" s="90"/>
      <c r="QCN1332" s="90"/>
      <c r="QCO1332" s="90"/>
      <c r="QCP1332" s="90"/>
      <c r="QCQ1332" s="90"/>
      <c r="QCR1332" s="90"/>
      <c r="QCS1332" s="90"/>
      <c r="QCT1332" s="90"/>
      <c r="QCU1332" s="90"/>
      <c r="QCV1332" s="90"/>
      <c r="QCW1332" s="90"/>
      <c r="QCX1332" s="90"/>
      <c r="QCY1332" s="90"/>
      <c r="QCZ1332" s="90"/>
      <c r="QDA1332" s="90"/>
      <c r="QDB1332" s="90"/>
      <c r="QDC1332" s="90"/>
      <c r="QDD1332" s="90"/>
      <c r="QDE1332" s="90"/>
      <c r="QDF1332" s="90"/>
      <c r="QDG1332" s="90"/>
      <c r="QDH1332" s="90"/>
      <c r="QDI1332" s="90"/>
      <c r="QDJ1332" s="90"/>
      <c r="QDK1332" s="90"/>
      <c r="QDL1332" s="90"/>
      <c r="QDM1332" s="90"/>
      <c r="QDN1332" s="90"/>
      <c r="QDO1332" s="90"/>
      <c r="QDP1332" s="90"/>
      <c r="QDQ1332" s="90"/>
      <c r="QDR1332" s="90"/>
      <c r="QDS1332" s="90"/>
      <c r="QDT1332" s="90"/>
      <c r="QDU1332" s="90"/>
      <c r="QDV1332" s="90"/>
      <c r="QDW1332" s="90"/>
      <c r="QDX1332" s="90"/>
      <c r="QDY1332" s="90"/>
      <c r="QDZ1332" s="90"/>
      <c r="QEA1332" s="90"/>
      <c r="QEB1332" s="90"/>
      <c r="QEC1332" s="90"/>
      <c r="QED1332" s="90"/>
      <c r="QEE1332" s="90"/>
      <c r="QEF1332" s="90"/>
      <c r="QEG1332" s="90"/>
      <c r="QEH1332" s="90"/>
      <c r="QEI1332" s="90"/>
      <c r="QEJ1332" s="90"/>
      <c r="QEK1332" s="90"/>
      <c r="QEL1332" s="90"/>
      <c r="QEM1332" s="90"/>
      <c r="QEN1332" s="90"/>
      <c r="QEO1332" s="90"/>
      <c r="QEP1332" s="90"/>
      <c r="QEQ1332" s="90"/>
      <c r="QER1332" s="90"/>
      <c r="QES1332" s="90"/>
      <c r="QET1332" s="90"/>
      <c r="QEU1332" s="90"/>
      <c r="QEV1332" s="90"/>
      <c r="QEW1332" s="90"/>
      <c r="QEX1332" s="90"/>
      <c r="QEY1332" s="90"/>
      <c r="QEZ1332" s="90"/>
      <c r="QFA1332" s="90"/>
      <c r="QFB1332" s="90"/>
      <c r="QFC1332" s="90"/>
      <c r="QFD1332" s="90"/>
      <c r="QFE1332" s="90"/>
      <c r="QFF1332" s="90"/>
      <c r="QFG1332" s="90"/>
      <c r="QFH1332" s="90"/>
      <c r="QFI1332" s="90"/>
      <c r="QFJ1332" s="90"/>
      <c r="QFK1332" s="90"/>
      <c r="QFL1332" s="90"/>
      <c r="QFM1332" s="90"/>
      <c r="QFN1332" s="90"/>
      <c r="QFO1332" s="90"/>
      <c r="QFP1332" s="90"/>
      <c r="QFQ1332" s="90"/>
      <c r="QFR1332" s="90"/>
      <c r="QFS1332" s="90"/>
      <c r="QFT1332" s="90"/>
      <c r="QFU1332" s="90"/>
      <c r="QFV1332" s="90"/>
      <c r="QFW1332" s="90"/>
      <c r="QFX1332" s="90"/>
      <c r="QFY1332" s="90"/>
      <c r="QFZ1332" s="90"/>
      <c r="QGA1332" s="90"/>
      <c r="QGB1332" s="90"/>
      <c r="QGC1332" s="90"/>
      <c r="QGD1332" s="90"/>
      <c r="QGE1332" s="90"/>
      <c r="QGF1332" s="90"/>
      <c r="QGG1332" s="90"/>
      <c r="QGH1332" s="90"/>
      <c r="QGI1332" s="90"/>
      <c r="QGJ1332" s="90"/>
      <c r="QGK1332" s="90"/>
      <c r="QGL1332" s="90"/>
      <c r="QGM1332" s="90"/>
      <c r="QGN1332" s="90"/>
      <c r="QGO1332" s="90"/>
      <c r="QGP1332" s="90"/>
      <c r="QGQ1332" s="90"/>
      <c r="QGR1332" s="90"/>
      <c r="QGS1332" s="90"/>
      <c r="QGT1332" s="90"/>
      <c r="QGU1332" s="90"/>
      <c r="QGV1332" s="90"/>
      <c r="QGW1332" s="90"/>
      <c r="QGX1332" s="90"/>
      <c r="QGY1332" s="90"/>
      <c r="QGZ1332" s="90"/>
      <c r="QHA1332" s="90"/>
      <c r="QHB1332" s="90"/>
      <c r="QHC1332" s="90"/>
      <c r="QHD1332" s="90"/>
      <c r="QHE1332" s="90"/>
      <c r="QHF1332" s="90"/>
      <c r="QHG1332" s="90"/>
      <c r="QHH1332" s="90"/>
      <c r="QHI1332" s="90"/>
      <c r="QHJ1332" s="90"/>
      <c r="QHK1332" s="90"/>
      <c r="QHL1332" s="90"/>
      <c r="QHM1332" s="90"/>
      <c r="QHN1332" s="90"/>
      <c r="QHO1332" s="90"/>
      <c r="QHP1332" s="90"/>
      <c r="QHQ1332" s="90"/>
      <c r="QHR1332" s="90"/>
      <c r="QHS1332" s="90"/>
      <c r="QHT1332" s="90"/>
      <c r="QHU1332" s="90"/>
      <c r="QHV1332" s="90"/>
      <c r="QHW1332" s="90"/>
      <c r="QHX1332" s="90"/>
      <c r="QHY1332" s="90"/>
      <c r="QHZ1332" s="90"/>
      <c r="QIA1332" s="90"/>
      <c r="QIB1332" s="90"/>
      <c r="QIC1332" s="90"/>
      <c r="QID1332" s="90"/>
      <c r="QIE1332" s="90"/>
      <c r="QIF1332" s="90"/>
      <c r="QIG1332" s="90"/>
      <c r="QIH1332" s="90"/>
      <c r="QII1332" s="90"/>
      <c r="QIJ1332" s="90"/>
      <c r="QIK1332" s="90"/>
      <c r="QIL1332" s="90"/>
      <c r="QIM1332" s="90"/>
      <c r="QIN1332" s="90"/>
      <c r="QIO1332" s="90"/>
      <c r="QIP1332" s="90"/>
      <c r="QIQ1332" s="90"/>
      <c r="QIR1332" s="90"/>
      <c r="QIS1332" s="90"/>
      <c r="QIT1332" s="90"/>
      <c r="QIU1332" s="90"/>
      <c r="QIV1332" s="90"/>
      <c r="QIW1332" s="90"/>
      <c r="QIX1332" s="90"/>
      <c r="QIY1332" s="90"/>
      <c r="QIZ1332" s="90"/>
      <c r="QJA1332" s="90"/>
      <c r="QJB1332" s="90"/>
      <c r="QJC1332" s="90"/>
      <c r="QJD1332" s="90"/>
      <c r="QJE1332" s="90"/>
      <c r="QJF1332" s="90"/>
      <c r="QJG1332" s="90"/>
      <c r="QJH1332" s="90"/>
      <c r="QJI1332" s="90"/>
      <c r="QJJ1332" s="90"/>
      <c r="QJK1332" s="90"/>
      <c r="QJL1332" s="90"/>
      <c r="QJM1332" s="90"/>
      <c r="QJN1332" s="90"/>
      <c r="QJO1332" s="90"/>
      <c r="QJP1332" s="90"/>
      <c r="QJQ1332" s="90"/>
      <c r="QJR1332" s="90"/>
      <c r="QJS1332" s="90"/>
      <c r="QJT1332" s="90"/>
      <c r="QJU1332" s="90"/>
      <c r="QJV1332" s="90"/>
      <c r="QJW1332" s="90"/>
      <c r="QJX1332" s="90"/>
      <c r="QJY1332" s="90"/>
      <c r="QJZ1332" s="90"/>
      <c r="QKA1332" s="90"/>
      <c r="QKB1332" s="90"/>
      <c r="QKC1332" s="90"/>
      <c r="QKD1332" s="90"/>
      <c r="QKE1332" s="90"/>
      <c r="QKF1332" s="90"/>
      <c r="QKG1332" s="90"/>
      <c r="QKH1332" s="90"/>
      <c r="QKI1332" s="90"/>
      <c r="QKJ1332" s="90"/>
      <c r="QKK1332" s="90"/>
      <c r="QKL1332" s="90"/>
      <c r="QKM1332" s="90"/>
      <c r="QKN1332" s="90"/>
      <c r="QKO1332" s="90"/>
      <c r="QKP1332" s="90"/>
      <c r="QKQ1332" s="90"/>
      <c r="QKR1332" s="90"/>
      <c r="QKS1332" s="90"/>
      <c r="QKT1332" s="90"/>
      <c r="QKU1332" s="90"/>
      <c r="QKV1332" s="90"/>
      <c r="QKW1332" s="90"/>
      <c r="QKX1332" s="90"/>
      <c r="QKY1332" s="90"/>
      <c r="QKZ1332" s="90"/>
      <c r="QLA1332" s="90"/>
      <c r="QLB1332" s="90"/>
      <c r="QLC1332" s="90"/>
      <c r="QLD1332" s="90"/>
      <c r="QLE1332" s="90"/>
      <c r="QLF1332" s="90"/>
      <c r="QLG1332" s="90"/>
      <c r="QLH1332" s="90"/>
      <c r="QLI1332" s="90"/>
      <c r="QLJ1332" s="90"/>
      <c r="QLK1332" s="90"/>
      <c r="QLL1332" s="90"/>
      <c r="QLM1332" s="90"/>
      <c r="QLN1332" s="90"/>
      <c r="QLO1332" s="90"/>
      <c r="QLP1332" s="90"/>
      <c r="QLQ1332" s="90"/>
      <c r="QLR1332" s="90"/>
      <c r="QLS1332" s="90"/>
      <c r="QLT1332" s="90"/>
      <c r="QLU1332" s="90"/>
      <c r="QLV1332" s="90"/>
      <c r="QLW1332" s="90"/>
      <c r="QLX1332" s="90"/>
      <c r="QLY1332" s="90"/>
      <c r="QLZ1332" s="90"/>
      <c r="QMA1332" s="90"/>
      <c r="QMB1332" s="90"/>
      <c r="QMC1332" s="90"/>
      <c r="QMD1332" s="90"/>
      <c r="QME1332" s="90"/>
      <c r="QMF1332" s="90"/>
      <c r="QMG1332" s="90"/>
      <c r="QMH1332" s="90"/>
      <c r="QMI1332" s="90"/>
      <c r="QMJ1332" s="90"/>
      <c r="QMK1332" s="90"/>
      <c r="QML1332" s="90"/>
      <c r="QMM1332" s="90"/>
      <c r="QMN1332" s="90"/>
      <c r="QMO1332" s="90"/>
      <c r="QMP1332" s="90"/>
      <c r="QMQ1332" s="90"/>
      <c r="QMR1332" s="90"/>
      <c r="QMS1332" s="90"/>
      <c r="QMT1332" s="90"/>
      <c r="QMU1332" s="90"/>
      <c r="QMV1332" s="90"/>
      <c r="QMW1332" s="90"/>
      <c r="QMX1332" s="90"/>
      <c r="QMY1332" s="90"/>
      <c r="QMZ1332" s="90"/>
      <c r="QNA1332" s="90"/>
      <c r="QNB1332" s="90"/>
      <c r="QNC1332" s="90"/>
      <c r="QND1332" s="90"/>
      <c r="QNE1332" s="90"/>
      <c r="QNF1332" s="90"/>
      <c r="QNG1332" s="90"/>
      <c r="QNH1332" s="90"/>
      <c r="QNI1332" s="90"/>
      <c r="QNJ1332" s="90"/>
      <c r="QNK1332" s="90"/>
      <c r="QNL1332" s="90"/>
      <c r="QNM1332" s="90"/>
      <c r="QNN1332" s="90"/>
      <c r="QNO1332" s="90"/>
      <c r="QNP1332" s="90"/>
      <c r="QNQ1332" s="90"/>
      <c r="QNR1332" s="90"/>
      <c r="QNS1332" s="90"/>
      <c r="QNT1332" s="90"/>
      <c r="QNU1332" s="90"/>
      <c r="QNV1332" s="90"/>
      <c r="QNW1332" s="90"/>
      <c r="QNX1332" s="90"/>
      <c r="QNY1332" s="90"/>
      <c r="QNZ1332" s="90"/>
      <c r="QOA1332" s="90"/>
      <c r="QOB1332" s="90"/>
      <c r="QOC1332" s="90"/>
      <c r="QOD1332" s="90"/>
      <c r="QOE1332" s="90"/>
      <c r="QOF1332" s="90"/>
      <c r="QOG1332" s="90"/>
      <c r="QOH1332" s="90"/>
      <c r="QOI1332" s="90"/>
      <c r="QOJ1332" s="90"/>
      <c r="QOK1332" s="90"/>
      <c r="QOL1332" s="90"/>
      <c r="QOM1332" s="90"/>
      <c r="QON1332" s="90"/>
      <c r="QOO1332" s="90"/>
      <c r="QOP1332" s="90"/>
      <c r="QOQ1332" s="90"/>
      <c r="QOR1332" s="90"/>
      <c r="QOS1332" s="90"/>
      <c r="QOT1332" s="90"/>
      <c r="QOU1332" s="90"/>
      <c r="QOV1332" s="90"/>
      <c r="QOW1332" s="90"/>
      <c r="QOX1332" s="90"/>
      <c r="QOY1332" s="90"/>
      <c r="QOZ1332" s="90"/>
      <c r="QPA1332" s="90"/>
      <c r="QPB1332" s="90"/>
      <c r="QPC1332" s="90"/>
      <c r="QPD1332" s="90"/>
      <c r="QPE1332" s="90"/>
      <c r="QPF1332" s="90"/>
      <c r="QPG1332" s="90"/>
      <c r="QPH1332" s="90"/>
      <c r="QPI1332" s="90"/>
      <c r="QPJ1332" s="90"/>
      <c r="QPK1332" s="90"/>
      <c r="QPL1332" s="90"/>
      <c r="QPM1332" s="90"/>
      <c r="QPN1332" s="90"/>
      <c r="QPO1332" s="90"/>
      <c r="QPP1332" s="90"/>
      <c r="QPQ1332" s="90"/>
      <c r="QPR1332" s="90"/>
      <c r="QPS1332" s="90"/>
      <c r="QPT1332" s="90"/>
      <c r="QPU1332" s="90"/>
      <c r="QPV1332" s="90"/>
      <c r="QPW1332" s="90"/>
      <c r="QPX1332" s="90"/>
      <c r="QPY1332" s="90"/>
      <c r="QPZ1332" s="90"/>
      <c r="QQA1332" s="90"/>
      <c r="QQB1332" s="90"/>
      <c r="QQC1332" s="90"/>
      <c r="QQD1332" s="90"/>
      <c r="QQE1332" s="90"/>
      <c r="QQF1332" s="90"/>
      <c r="QQG1332" s="90"/>
      <c r="QQH1332" s="90"/>
      <c r="QQI1332" s="90"/>
      <c r="QQJ1332" s="90"/>
      <c r="QQK1332" s="90"/>
      <c r="QQL1332" s="90"/>
      <c r="QQM1332" s="90"/>
      <c r="QQN1332" s="90"/>
      <c r="QQO1332" s="90"/>
      <c r="QQP1332" s="90"/>
      <c r="QQQ1332" s="90"/>
      <c r="QQR1332" s="90"/>
      <c r="QQS1332" s="90"/>
      <c r="QQT1332" s="90"/>
      <c r="QQU1332" s="90"/>
      <c r="QQV1332" s="90"/>
      <c r="QQW1332" s="90"/>
      <c r="QQX1332" s="90"/>
      <c r="QQY1332" s="90"/>
      <c r="QQZ1332" s="90"/>
      <c r="QRA1332" s="90"/>
      <c r="QRB1332" s="90"/>
      <c r="QRC1332" s="90"/>
      <c r="QRD1332" s="90"/>
      <c r="QRE1332" s="90"/>
      <c r="QRF1332" s="90"/>
      <c r="QRG1332" s="90"/>
      <c r="QRH1332" s="90"/>
      <c r="QRI1332" s="90"/>
      <c r="QRJ1332" s="90"/>
      <c r="QRK1332" s="90"/>
      <c r="QRL1332" s="90"/>
      <c r="QRM1332" s="90"/>
      <c r="QRN1332" s="90"/>
      <c r="QRO1332" s="90"/>
      <c r="QRP1332" s="90"/>
      <c r="QRQ1332" s="90"/>
      <c r="QRR1332" s="90"/>
      <c r="QRS1332" s="90"/>
      <c r="QRT1332" s="90"/>
      <c r="QRU1332" s="90"/>
      <c r="QRV1332" s="90"/>
      <c r="QRW1332" s="90"/>
      <c r="QRX1332" s="90"/>
      <c r="QRY1332" s="90"/>
      <c r="QRZ1332" s="90"/>
      <c r="QSA1332" s="90"/>
      <c r="QSB1332" s="90"/>
      <c r="QSC1332" s="90"/>
      <c r="QSD1332" s="90"/>
      <c r="QSE1332" s="90"/>
      <c r="QSF1332" s="90"/>
      <c r="QSG1332" s="90"/>
      <c r="QSH1332" s="90"/>
      <c r="QSI1332" s="90"/>
      <c r="QSJ1332" s="90"/>
      <c r="QSK1332" s="90"/>
      <c r="QSL1332" s="90"/>
      <c r="QSM1332" s="90"/>
      <c r="QSN1332" s="90"/>
      <c r="QSO1332" s="90"/>
      <c r="QSP1332" s="90"/>
      <c r="QSQ1332" s="90"/>
      <c r="QSR1332" s="90"/>
      <c r="QSS1332" s="90"/>
      <c r="QST1332" s="90"/>
      <c r="QSU1332" s="90"/>
      <c r="QSV1332" s="90"/>
      <c r="QSW1332" s="90"/>
      <c r="QSX1332" s="90"/>
      <c r="QSY1332" s="90"/>
      <c r="QSZ1332" s="90"/>
      <c r="QTA1332" s="90"/>
      <c r="QTB1332" s="90"/>
      <c r="QTC1332" s="90"/>
      <c r="QTD1332" s="90"/>
      <c r="QTE1332" s="90"/>
      <c r="QTF1332" s="90"/>
      <c r="QTG1332" s="90"/>
      <c r="QTH1332" s="90"/>
      <c r="QTI1332" s="90"/>
      <c r="QTJ1332" s="90"/>
      <c r="QTK1332" s="90"/>
      <c r="QTL1332" s="90"/>
      <c r="QTM1332" s="90"/>
      <c r="QTN1332" s="90"/>
      <c r="QTO1332" s="90"/>
      <c r="QTP1332" s="90"/>
      <c r="QTQ1332" s="90"/>
      <c r="QTR1332" s="90"/>
      <c r="QTS1332" s="90"/>
      <c r="QTT1332" s="90"/>
      <c r="QTU1332" s="90"/>
      <c r="QTV1332" s="90"/>
      <c r="QTW1332" s="90"/>
      <c r="QTX1332" s="90"/>
      <c r="QTY1332" s="90"/>
      <c r="QTZ1332" s="90"/>
      <c r="QUA1332" s="90"/>
      <c r="QUB1332" s="90"/>
      <c r="QUC1332" s="90"/>
      <c r="QUD1332" s="90"/>
      <c r="QUE1332" s="90"/>
      <c r="QUF1332" s="90"/>
      <c r="QUG1332" s="90"/>
      <c r="QUH1332" s="90"/>
      <c r="QUI1332" s="90"/>
      <c r="QUJ1332" s="90"/>
      <c r="QUK1332" s="90"/>
      <c r="QUL1332" s="90"/>
      <c r="QUM1332" s="90"/>
      <c r="QUN1332" s="90"/>
      <c r="QUO1332" s="90"/>
      <c r="QUP1332" s="90"/>
      <c r="QUQ1332" s="90"/>
      <c r="QUR1332" s="90"/>
      <c r="QUS1332" s="90"/>
      <c r="QUT1332" s="90"/>
      <c r="QUU1332" s="90"/>
      <c r="QUV1332" s="90"/>
      <c r="QUW1332" s="90"/>
      <c r="QUX1332" s="90"/>
      <c r="QUY1332" s="90"/>
      <c r="QUZ1332" s="90"/>
      <c r="QVA1332" s="90"/>
      <c r="QVB1332" s="90"/>
      <c r="QVC1332" s="90"/>
      <c r="QVD1332" s="90"/>
      <c r="QVE1332" s="90"/>
      <c r="QVF1332" s="90"/>
      <c r="QVG1332" s="90"/>
      <c r="QVH1332" s="90"/>
      <c r="QVI1332" s="90"/>
      <c r="QVJ1332" s="90"/>
      <c r="QVK1332" s="90"/>
      <c r="QVL1332" s="90"/>
      <c r="QVM1332" s="90"/>
      <c r="QVN1332" s="90"/>
      <c r="QVO1332" s="90"/>
      <c r="QVP1332" s="90"/>
      <c r="QVQ1332" s="90"/>
      <c r="QVR1332" s="90"/>
      <c r="QVS1332" s="90"/>
      <c r="QVT1332" s="90"/>
      <c r="QVU1332" s="90"/>
      <c r="QVV1332" s="90"/>
      <c r="QVW1332" s="90"/>
      <c r="QVX1332" s="90"/>
      <c r="QVY1332" s="90"/>
      <c r="QVZ1332" s="90"/>
      <c r="QWA1332" s="90"/>
      <c r="QWB1332" s="90"/>
      <c r="QWC1332" s="90"/>
      <c r="QWD1332" s="90"/>
      <c r="QWE1332" s="90"/>
      <c r="QWF1332" s="90"/>
      <c r="QWG1332" s="90"/>
      <c r="QWH1332" s="90"/>
      <c r="QWI1332" s="90"/>
      <c r="QWJ1332" s="90"/>
      <c r="QWK1332" s="90"/>
      <c r="QWL1332" s="90"/>
      <c r="QWM1332" s="90"/>
      <c r="QWN1332" s="90"/>
      <c r="QWO1332" s="90"/>
      <c r="QWP1332" s="90"/>
      <c r="QWQ1332" s="90"/>
      <c r="QWR1332" s="90"/>
      <c r="QWS1332" s="90"/>
      <c r="QWT1332" s="90"/>
      <c r="QWU1332" s="90"/>
      <c r="QWV1332" s="90"/>
      <c r="QWW1332" s="90"/>
      <c r="QWX1332" s="90"/>
      <c r="QWY1332" s="90"/>
      <c r="QWZ1332" s="90"/>
      <c r="QXA1332" s="90"/>
      <c r="QXB1332" s="90"/>
      <c r="QXC1332" s="90"/>
      <c r="QXD1332" s="90"/>
      <c r="QXE1332" s="90"/>
      <c r="QXF1332" s="90"/>
      <c r="QXG1332" s="90"/>
      <c r="QXH1332" s="90"/>
      <c r="QXI1332" s="90"/>
      <c r="QXJ1332" s="90"/>
      <c r="QXK1332" s="90"/>
      <c r="QXL1332" s="90"/>
      <c r="QXM1332" s="90"/>
      <c r="QXN1332" s="90"/>
      <c r="QXO1332" s="90"/>
      <c r="QXP1332" s="90"/>
      <c r="QXQ1332" s="90"/>
      <c r="QXR1332" s="90"/>
      <c r="QXS1332" s="90"/>
      <c r="QXT1332" s="90"/>
      <c r="QXU1332" s="90"/>
      <c r="QXV1332" s="90"/>
      <c r="QXW1332" s="90"/>
      <c r="QXX1332" s="90"/>
      <c r="QXY1332" s="90"/>
      <c r="QXZ1332" s="90"/>
      <c r="QYA1332" s="90"/>
      <c r="QYB1332" s="90"/>
      <c r="QYC1332" s="90"/>
      <c r="QYD1332" s="90"/>
      <c r="QYE1332" s="90"/>
      <c r="QYF1332" s="90"/>
      <c r="QYG1332" s="90"/>
      <c r="QYH1332" s="90"/>
      <c r="QYI1332" s="90"/>
      <c r="QYJ1332" s="90"/>
      <c r="QYK1332" s="90"/>
      <c r="QYL1332" s="90"/>
      <c r="QYM1332" s="90"/>
      <c r="QYN1332" s="90"/>
      <c r="QYO1332" s="90"/>
      <c r="QYP1332" s="90"/>
      <c r="QYQ1332" s="90"/>
      <c r="QYR1332" s="90"/>
      <c r="QYS1332" s="90"/>
      <c r="QYT1332" s="90"/>
      <c r="QYU1332" s="90"/>
      <c r="QYV1332" s="90"/>
      <c r="QYW1332" s="90"/>
      <c r="QYX1332" s="90"/>
      <c r="QYY1332" s="90"/>
      <c r="QYZ1332" s="90"/>
      <c r="QZA1332" s="90"/>
      <c r="QZB1332" s="90"/>
      <c r="QZC1332" s="90"/>
      <c r="QZD1332" s="90"/>
      <c r="QZE1332" s="90"/>
      <c r="QZF1332" s="90"/>
      <c r="QZG1332" s="90"/>
      <c r="QZH1332" s="90"/>
      <c r="QZI1332" s="90"/>
      <c r="QZJ1332" s="90"/>
      <c r="QZK1332" s="90"/>
      <c r="QZL1332" s="90"/>
      <c r="QZM1332" s="90"/>
      <c r="QZN1332" s="90"/>
      <c r="QZO1332" s="90"/>
      <c r="QZP1332" s="90"/>
      <c r="QZQ1332" s="90"/>
      <c r="QZR1332" s="90"/>
      <c r="QZS1332" s="90"/>
      <c r="QZT1332" s="90"/>
      <c r="QZU1332" s="90"/>
      <c r="QZV1332" s="90"/>
      <c r="QZW1332" s="90"/>
      <c r="QZX1332" s="90"/>
      <c r="QZY1332" s="90"/>
      <c r="QZZ1332" s="90"/>
      <c r="RAA1332" s="90"/>
      <c r="RAB1332" s="90"/>
      <c r="RAC1332" s="90"/>
      <c r="RAD1332" s="90"/>
      <c r="RAE1332" s="90"/>
      <c r="RAF1332" s="90"/>
      <c r="RAG1332" s="90"/>
      <c r="RAH1332" s="90"/>
      <c r="RAI1332" s="90"/>
      <c r="RAJ1332" s="90"/>
      <c r="RAK1332" s="90"/>
      <c r="RAL1332" s="90"/>
      <c r="RAM1332" s="90"/>
      <c r="RAN1332" s="90"/>
      <c r="RAO1332" s="90"/>
      <c r="RAP1332" s="90"/>
      <c r="RAQ1332" s="90"/>
      <c r="RAR1332" s="90"/>
      <c r="RAS1332" s="90"/>
      <c r="RAT1332" s="90"/>
      <c r="RAU1332" s="90"/>
      <c r="RAV1332" s="90"/>
      <c r="RAW1332" s="90"/>
      <c r="RAX1332" s="90"/>
      <c r="RAY1332" s="90"/>
      <c r="RAZ1332" s="90"/>
      <c r="RBA1332" s="90"/>
      <c r="RBB1332" s="90"/>
      <c r="RBC1332" s="90"/>
      <c r="RBD1332" s="90"/>
      <c r="RBE1332" s="90"/>
      <c r="RBF1332" s="90"/>
      <c r="RBG1332" s="90"/>
      <c r="RBH1332" s="90"/>
      <c r="RBI1332" s="90"/>
      <c r="RBJ1332" s="90"/>
      <c r="RBK1332" s="90"/>
      <c r="RBL1332" s="90"/>
      <c r="RBM1332" s="90"/>
      <c r="RBN1332" s="90"/>
      <c r="RBO1332" s="90"/>
      <c r="RBP1332" s="90"/>
      <c r="RBQ1332" s="90"/>
      <c r="RBR1332" s="90"/>
      <c r="RBS1332" s="90"/>
      <c r="RBT1332" s="90"/>
      <c r="RBU1332" s="90"/>
      <c r="RBV1332" s="90"/>
      <c r="RBW1332" s="90"/>
      <c r="RBX1332" s="90"/>
      <c r="RBY1332" s="90"/>
      <c r="RBZ1332" s="90"/>
      <c r="RCA1332" s="90"/>
      <c r="RCB1332" s="90"/>
      <c r="RCC1332" s="90"/>
      <c r="RCD1332" s="90"/>
      <c r="RCE1332" s="90"/>
      <c r="RCF1332" s="90"/>
      <c r="RCG1332" s="90"/>
      <c r="RCH1332" s="90"/>
      <c r="RCI1332" s="90"/>
      <c r="RCJ1332" s="90"/>
      <c r="RCK1332" s="90"/>
      <c r="RCL1332" s="90"/>
      <c r="RCM1332" s="90"/>
      <c r="RCN1332" s="90"/>
      <c r="RCO1332" s="90"/>
      <c r="RCP1332" s="90"/>
      <c r="RCQ1332" s="90"/>
      <c r="RCR1332" s="90"/>
      <c r="RCS1332" s="90"/>
      <c r="RCT1332" s="90"/>
      <c r="RCU1332" s="90"/>
      <c r="RCV1332" s="90"/>
      <c r="RCW1332" s="90"/>
      <c r="RCX1332" s="90"/>
      <c r="RCY1332" s="90"/>
      <c r="RCZ1332" s="90"/>
      <c r="RDA1332" s="90"/>
      <c r="RDB1332" s="90"/>
      <c r="RDC1332" s="90"/>
      <c r="RDD1332" s="90"/>
      <c r="RDE1332" s="90"/>
      <c r="RDF1332" s="90"/>
      <c r="RDG1332" s="90"/>
      <c r="RDH1332" s="90"/>
      <c r="RDI1332" s="90"/>
      <c r="RDJ1332" s="90"/>
      <c r="RDK1332" s="90"/>
      <c r="RDL1332" s="90"/>
      <c r="RDM1332" s="90"/>
      <c r="RDN1332" s="90"/>
      <c r="RDO1332" s="90"/>
      <c r="RDP1332" s="90"/>
      <c r="RDQ1332" s="90"/>
      <c r="RDR1332" s="90"/>
      <c r="RDS1332" s="90"/>
      <c r="RDT1332" s="90"/>
      <c r="RDU1332" s="90"/>
      <c r="RDV1332" s="90"/>
      <c r="RDW1332" s="90"/>
      <c r="RDX1332" s="90"/>
      <c r="RDY1332" s="90"/>
      <c r="RDZ1332" s="90"/>
      <c r="REA1332" s="90"/>
      <c r="REB1332" s="90"/>
      <c r="REC1332" s="90"/>
      <c r="RED1332" s="90"/>
      <c r="REE1332" s="90"/>
      <c r="REF1332" s="90"/>
      <c r="REG1332" s="90"/>
      <c r="REH1332" s="90"/>
      <c r="REI1332" s="90"/>
      <c r="REJ1332" s="90"/>
      <c r="REK1332" s="90"/>
      <c r="REL1332" s="90"/>
      <c r="REM1332" s="90"/>
      <c r="REN1332" s="90"/>
      <c r="REO1332" s="90"/>
      <c r="REP1332" s="90"/>
      <c r="REQ1332" s="90"/>
      <c r="RER1332" s="90"/>
      <c r="RES1332" s="90"/>
      <c r="RET1332" s="90"/>
      <c r="REU1332" s="90"/>
      <c r="REV1332" s="90"/>
      <c r="REW1332" s="90"/>
      <c r="REX1332" s="90"/>
      <c r="REY1332" s="90"/>
      <c r="REZ1332" s="90"/>
      <c r="RFA1332" s="90"/>
      <c r="RFB1332" s="90"/>
      <c r="RFC1332" s="90"/>
      <c r="RFD1332" s="90"/>
      <c r="RFE1332" s="90"/>
      <c r="RFF1332" s="90"/>
      <c r="RFG1332" s="90"/>
      <c r="RFH1332" s="90"/>
      <c r="RFI1332" s="90"/>
      <c r="RFJ1332" s="90"/>
      <c r="RFK1332" s="90"/>
      <c r="RFL1332" s="90"/>
      <c r="RFM1332" s="90"/>
      <c r="RFN1332" s="90"/>
      <c r="RFO1332" s="90"/>
      <c r="RFP1332" s="90"/>
      <c r="RFQ1332" s="90"/>
      <c r="RFR1332" s="90"/>
      <c r="RFS1332" s="90"/>
      <c r="RFT1332" s="90"/>
      <c r="RFU1332" s="90"/>
      <c r="RFV1332" s="90"/>
      <c r="RFW1332" s="90"/>
      <c r="RFX1332" s="90"/>
      <c r="RFY1332" s="90"/>
      <c r="RFZ1332" s="90"/>
      <c r="RGA1332" s="90"/>
      <c r="RGB1332" s="90"/>
      <c r="RGC1332" s="90"/>
      <c r="RGD1332" s="90"/>
      <c r="RGE1332" s="90"/>
      <c r="RGF1332" s="90"/>
      <c r="RGG1332" s="90"/>
      <c r="RGH1332" s="90"/>
      <c r="RGI1332" s="90"/>
      <c r="RGJ1332" s="90"/>
      <c r="RGK1332" s="90"/>
      <c r="RGL1332" s="90"/>
      <c r="RGM1332" s="90"/>
      <c r="RGN1332" s="90"/>
      <c r="RGO1332" s="90"/>
      <c r="RGP1332" s="90"/>
      <c r="RGQ1332" s="90"/>
      <c r="RGR1332" s="90"/>
      <c r="RGS1332" s="90"/>
      <c r="RGT1332" s="90"/>
      <c r="RGU1332" s="90"/>
      <c r="RGV1332" s="90"/>
      <c r="RGW1332" s="90"/>
      <c r="RGX1332" s="90"/>
      <c r="RGY1332" s="90"/>
      <c r="RGZ1332" s="90"/>
      <c r="RHA1332" s="90"/>
      <c r="RHB1332" s="90"/>
      <c r="RHC1332" s="90"/>
      <c r="RHD1332" s="90"/>
      <c r="RHE1332" s="90"/>
      <c r="RHF1332" s="90"/>
      <c r="RHG1332" s="90"/>
      <c r="RHH1332" s="90"/>
      <c r="RHI1332" s="90"/>
      <c r="RHJ1332" s="90"/>
      <c r="RHK1332" s="90"/>
      <c r="RHL1332" s="90"/>
      <c r="RHM1332" s="90"/>
      <c r="RHN1332" s="90"/>
      <c r="RHO1332" s="90"/>
      <c r="RHP1332" s="90"/>
      <c r="RHQ1332" s="90"/>
      <c r="RHR1332" s="90"/>
      <c r="RHS1332" s="90"/>
      <c r="RHT1332" s="90"/>
      <c r="RHU1332" s="90"/>
      <c r="RHV1332" s="90"/>
      <c r="RHW1332" s="90"/>
      <c r="RHX1332" s="90"/>
      <c r="RHY1332" s="90"/>
      <c r="RHZ1332" s="90"/>
      <c r="RIA1332" s="90"/>
      <c r="RIB1332" s="90"/>
      <c r="RIC1332" s="90"/>
      <c r="RID1332" s="90"/>
      <c r="RIE1332" s="90"/>
      <c r="RIF1332" s="90"/>
      <c r="RIG1332" s="90"/>
      <c r="RIH1332" s="90"/>
      <c r="RII1332" s="90"/>
      <c r="RIJ1332" s="90"/>
      <c r="RIK1332" s="90"/>
      <c r="RIL1332" s="90"/>
      <c r="RIM1332" s="90"/>
      <c r="RIN1332" s="90"/>
      <c r="RIO1332" s="90"/>
      <c r="RIP1332" s="90"/>
      <c r="RIQ1332" s="90"/>
      <c r="RIR1332" s="90"/>
      <c r="RIS1332" s="90"/>
      <c r="RIT1332" s="90"/>
      <c r="RIU1332" s="90"/>
      <c r="RIV1332" s="90"/>
      <c r="RIW1332" s="90"/>
      <c r="RIX1332" s="90"/>
      <c r="RIY1332" s="90"/>
      <c r="RIZ1332" s="90"/>
      <c r="RJA1332" s="90"/>
      <c r="RJB1332" s="90"/>
      <c r="RJC1332" s="90"/>
      <c r="RJD1332" s="90"/>
      <c r="RJE1332" s="90"/>
      <c r="RJF1332" s="90"/>
      <c r="RJG1332" s="90"/>
      <c r="RJH1332" s="90"/>
      <c r="RJI1332" s="90"/>
      <c r="RJJ1332" s="90"/>
      <c r="RJK1332" s="90"/>
      <c r="RJL1332" s="90"/>
      <c r="RJM1332" s="90"/>
      <c r="RJN1332" s="90"/>
      <c r="RJO1332" s="90"/>
      <c r="RJP1332" s="90"/>
      <c r="RJQ1332" s="90"/>
      <c r="RJR1332" s="90"/>
      <c r="RJS1332" s="90"/>
      <c r="RJT1332" s="90"/>
      <c r="RJU1332" s="90"/>
      <c r="RJV1332" s="90"/>
      <c r="RJW1332" s="90"/>
      <c r="RJX1332" s="90"/>
      <c r="RJY1332" s="90"/>
      <c r="RJZ1332" s="90"/>
      <c r="RKA1332" s="90"/>
      <c r="RKB1332" s="90"/>
      <c r="RKC1332" s="90"/>
      <c r="RKD1332" s="90"/>
      <c r="RKE1332" s="90"/>
      <c r="RKF1332" s="90"/>
      <c r="RKG1332" s="90"/>
      <c r="RKH1332" s="90"/>
      <c r="RKI1332" s="90"/>
      <c r="RKJ1332" s="90"/>
      <c r="RKK1332" s="90"/>
      <c r="RKL1332" s="90"/>
      <c r="RKM1332" s="90"/>
      <c r="RKN1332" s="90"/>
      <c r="RKO1332" s="90"/>
      <c r="RKP1332" s="90"/>
      <c r="RKQ1332" s="90"/>
      <c r="RKR1332" s="90"/>
      <c r="RKS1332" s="90"/>
      <c r="RKT1332" s="90"/>
      <c r="RKU1332" s="90"/>
      <c r="RKV1332" s="90"/>
      <c r="RKW1332" s="90"/>
      <c r="RKX1332" s="90"/>
      <c r="RKY1332" s="90"/>
      <c r="RKZ1332" s="90"/>
      <c r="RLA1332" s="90"/>
      <c r="RLB1332" s="90"/>
      <c r="RLC1332" s="90"/>
      <c r="RLD1332" s="90"/>
      <c r="RLE1332" s="90"/>
      <c r="RLF1332" s="90"/>
      <c r="RLG1332" s="90"/>
      <c r="RLH1332" s="90"/>
      <c r="RLI1332" s="90"/>
      <c r="RLJ1332" s="90"/>
      <c r="RLK1332" s="90"/>
      <c r="RLL1332" s="90"/>
      <c r="RLM1332" s="90"/>
      <c r="RLN1332" s="90"/>
      <c r="RLO1332" s="90"/>
      <c r="RLP1332" s="90"/>
      <c r="RLQ1332" s="90"/>
      <c r="RLR1332" s="90"/>
      <c r="RLS1332" s="90"/>
      <c r="RLT1332" s="90"/>
      <c r="RLU1332" s="90"/>
      <c r="RLV1332" s="90"/>
      <c r="RLW1332" s="90"/>
      <c r="RLX1332" s="90"/>
      <c r="RLY1332" s="90"/>
      <c r="RLZ1332" s="90"/>
      <c r="RMA1332" s="90"/>
      <c r="RMB1332" s="90"/>
      <c r="RMC1332" s="90"/>
      <c r="RMD1332" s="90"/>
      <c r="RME1332" s="90"/>
      <c r="RMF1332" s="90"/>
      <c r="RMG1332" s="90"/>
      <c r="RMH1332" s="90"/>
      <c r="RMI1332" s="90"/>
      <c r="RMJ1332" s="90"/>
      <c r="RMK1332" s="90"/>
      <c r="RML1332" s="90"/>
      <c r="RMM1332" s="90"/>
      <c r="RMN1332" s="90"/>
      <c r="RMO1332" s="90"/>
      <c r="RMP1332" s="90"/>
      <c r="RMQ1332" s="90"/>
      <c r="RMR1332" s="90"/>
      <c r="RMS1332" s="90"/>
      <c r="RMT1332" s="90"/>
      <c r="RMU1332" s="90"/>
      <c r="RMV1332" s="90"/>
      <c r="RMW1332" s="90"/>
      <c r="RMX1332" s="90"/>
      <c r="RMY1332" s="90"/>
      <c r="RMZ1332" s="90"/>
      <c r="RNA1332" s="90"/>
      <c r="RNB1332" s="90"/>
      <c r="RNC1332" s="90"/>
      <c r="RND1332" s="90"/>
      <c r="RNE1332" s="90"/>
      <c r="RNF1332" s="90"/>
      <c r="RNG1332" s="90"/>
      <c r="RNH1332" s="90"/>
      <c r="RNI1332" s="90"/>
      <c r="RNJ1332" s="90"/>
      <c r="RNK1332" s="90"/>
      <c r="RNL1332" s="90"/>
      <c r="RNM1332" s="90"/>
      <c r="RNN1332" s="90"/>
      <c r="RNO1332" s="90"/>
      <c r="RNP1332" s="90"/>
      <c r="RNQ1332" s="90"/>
      <c r="RNR1332" s="90"/>
      <c r="RNS1332" s="90"/>
      <c r="RNT1332" s="90"/>
      <c r="RNU1332" s="90"/>
      <c r="RNV1332" s="90"/>
      <c r="RNW1332" s="90"/>
      <c r="RNX1332" s="90"/>
      <c r="RNY1332" s="90"/>
      <c r="RNZ1332" s="90"/>
      <c r="ROA1332" s="90"/>
      <c r="ROB1332" s="90"/>
      <c r="ROC1332" s="90"/>
      <c r="ROD1332" s="90"/>
      <c r="ROE1332" s="90"/>
      <c r="ROF1332" s="90"/>
      <c r="ROG1332" s="90"/>
      <c r="ROH1332" s="90"/>
      <c r="ROI1332" s="90"/>
      <c r="ROJ1332" s="90"/>
      <c r="ROK1332" s="90"/>
      <c r="ROL1332" s="90"/>
      <c r="ROM1332" s="90"/>
      <c r="RON1332" s="90"/>
      <c r="ROO1332" s="90"/>
      <c r="ROP1332" s="90"/>
      <c r="ROQ1332" s="90"/>
      <c r="ROR1332" s="90"/>
      <c r="ROS1332" s="90"/>
      <c r="ROT1332" s="90"/>
      <c r="ROU1332" s="90"/>
      <c r="ROV1332" s="90"/>
      <c r="ROW1332" s="90"/>
      <c r="ROX1332" s="90"/>
      <c r="ROY1332" s="90"/>
      <c r="ROZ1332" s="90"/>
      <c r="RPA1332" s="90"/>
      <c r="RPB1332" s="90"/>
      <c r="RPC1332" s="90"/>
      <c r="RPD1332" s="90"/>
      <c r="RPE1332" s="90"/>
      <c r="RPF1332" s="90"/>
      <c r="RPG1332" s="90"/>
      <c r="RPH1332" s="90"/>
      <c r="RPI1332" s="90"/>
      <c r="RPJ1332" s="90"/>
      <c r="RPK1332" s="90"/>
      <c r="RPL1332" s="90"/>
      <c r="RPM1332" s="90"/>
      <c r="RPN1332" s="90"/>
      <c r="RPO1332" s="90"/>
      <c r="RPP1332" s="90"/>
      <c r="RPQ1332" s="90"/>
      <c r="RPR1332" s="90"/>
      <c r="RPS1332" s="90"/>
      <c r="RPT1332" s="90"/>
      <c r="RPU1332" s="90"/>
      <c r="RPV1332" s="90"/>
      <c r="RPW1332" s="90"/>
      <c r="RPX1332" s="90"/>
      <c r="RPY1332" s="90"/>
      <c r="RPZ1332" s="90"/>
      <c r="RQA1332" s="90"/>
      <c r="RQB1332" s="90"/>
      <c r="RQC1332" s="90"/>
      <c r="RQD1332" s="90"/>
      <c r="RQE1332" s="90"/>
      <c r="RQF1332" s="90"/>
      <c r="RQG1332" s="90"/>
      <c r="RQH1332" s="90"/>
      <c r="RQI1332" s="90"/>
      <c r="RQJ1332" s="90"/>
      <c r="RQK1332" s="90"/>
      <c r="RQL1332" s="90"/>
      <c r="RQM1332" s="90"/>
      <c r="RQN1332" s="90"/>
      <c r="RQO1332" s="90"/>
      <c r="RQP1332" s="90"/>
      <c r="RQQ1332" s="90"/>
      <c r="RQR1332" s="90"/>
      <c r="RQS1332" s="90"/>
      <c r="RQT1332" s="90"/>
      <c r="RQU1332" s="90"/>
      <c r="RQV1332" s="90"/>
      <c r="RQW1332" s="90"/>
      <c r="RQX1332" s="90"/>
      <c r="RQY1332" s="90"/>
      <c r="RQZ1332" s="90"/>
      <c r="RRA1332" s="90"/>
      <c r="RRB1332" s="90"/>
      <c r="RRC1332" s="90"/>
      <c r="RRD1332" s="90"/>
      <c r="RRE1332" s="90"/>
      <c r="RRF1332" s="90"/>
      <c r="RRG1332" s="90"/>
      <c r="RRH1332" s="90"/>
      <c r="RRI1332" s="90"/>
      <c r="RRJ1332" s="90"/>
      <c r="RRK1332" s="90"/>
      <c r="RRL1332" s="90"/>
      <c r="RRM1332" s="90"/>
      <c r="RRN1332" s="90"/>
      <c r="RRO1332" s="90"/>
      <c r="RRP1332" s="90"/>
      <c r="RRQ1332" s="90"/>
      <c r="RRR1332" s="90"/>
      <c r="RRS1332" s="90"/>
      <c r="RRT1332" s="90"/>
      <c r="RRU1332" s="90"/>
      <c r="RRV1332" s="90"/>
      <c r="RRW1332" s="90"/>
      <c r="RRX1332" s="90"/>
      <c r="RRY1332" s="90"/>
      <c r="RRZ1332" s="90"/>
      <c r="RSA1332" s="90"/>
      <c r="RSB1332" s="90"/>
      <c r="RSC1332" s="90"/>
      <c r="RSD1332" s="90"/>
      <c r="RSE1332" s="90"/>
      <c r="RSF1332" s="90"/>
      <c r="RSG1332" s="90"/>
      <c r="RSH1332" s="90"/>
      <c r="RSI1332" s="90"/>
      <c r="RSJ1332" s="90"/>
      <c r="RSK1332" s="90"/>
      <c r="RSL1332" s="90"/>
      <c r="RSM1332" s="90"/>
      <c r="RSN1332" s="90"/>
      <c r="RSO1332" s="90"/>
      <c r="RSP1332" s="90"/>
      <c r="RSQ1332" s="90"/>
      <c r="RSR1332" s="90"/>
      <c r="RSS1332" s="90"/>
      <c r="RST1332" s="90"/>
      <c r="RSU1332" s="90"/>
      <c r="RSV1332" s="90"/>
      <c r="RSW1332" s="90"/>
      <c r="RSX1332" s="90"/>
      <c r="RSY1332" s="90"/>
      <c r="RSZ1332" s="90"/>
      <c r="RTA1332" s="90"/>
      <c r="RTB1332" s="90"/>
      <c r="RTC1332" s="90"/>
      <c r="RTD1332" s="90"/>
      <c r="RTE1332" s="90"/>
      <c r="RTF1332" s="90"/>
      <c r="RTG1332" s="90"/>
      <c r="RTH1332" s="90"/>
      <c r="RTI1332" s="90"/>
      <c r="RTJ1332" s="90"/>
      <c r="RTK1332" s="90"/>
      <c r="RTL1332" s="90"/>
      <c r="RTM1332" s="90"/>
      <c r="RTN1332" s="90"/>
      <c r="RTO1332" s="90"/>
      <c r="RTP1332" s="90"/>
      <c r="RTQ1332" s="90"/>
      <c r="RTR1332" s="90"/>
      <c r="RTS1332" s="90"/>
      <c r="RTT1332" s="90"/>
      <c r="RTU1332" s="90"/>
      <c r="RTV1332" s="90"/>
      <c r="RTW1332" s="90"/>
      <c r="RTX1332" s="90"/>
      <c r="RTY1332" s="90"/>
      <c r="RTZ1332" s="90"/>
      <c r="RUA1332" s="90"/>
      <c r="RUB1332" s="90"/>
      <c r="RUC1332" s="90"/>
      <c r="RUD1332" s="90"/>
      <c r="RUE1332" s="90"/>
      <c r="RUF1332" s="90"/>
      <c r="RUG1332" s="90"/>
      <c r="RUH1332" s="90"/>
      <c r="RUI1332" s="90"/>
      <c r="RUJ1332" s="90"/>
      <c r="RUK1332" s="90"/>
      <c r="RUL1332" s="90"/>
      <c r="RUM1332" s="90"/>
      <c r="RUN1332" s="90"/>
      <c r="RUO1332" s="90"/>
      <c r="RUP1332" s="90"/>
      <c r="RUQ1332" s="90"/>
      <c r="RUR1332" s="90"/>
      <c r="RUS1332" s="90"/>
      <c r="RUT1332" s="90"/>
      <c r="RUU1332" s="90"/>
      <c r="RUV1332" s="90"/>
      <c r="RUW1332" s="90"/>
      <c r="RUX1332" s="90"/>
      <c r="RUY1332" s="90"/>
      <c r="RUZ1332" s="90"/>
      <c r="RVA1332" s="90"/>
      <c r="RVB1332" s="90"/>
      <c r="RVC1332" s="90"/>
      <c r="RVD1332" s="90"/>
      <c r="RVE1332" s="90"/>
      <c r="RVF1332" s="90"/>
      <c r="RVG1332" s="90"/>
      <c r="RVH1332" s="90"/>
      <c r="RVI1332" s="90"/>
      <c r="RVJ1332" s="90"/>
      <c r="RVK1332" s="90"/>
      <c r="RVL1332" s="90"/>
      <c r="RVM1332" s="90"/>
      <c r="RVN1332" s="90"/>
      <c r="RVO1332" s="90"/>
      <c r="RVP1332" s="90"/>
      <c r="RVQ1332" s="90"/>
      <c r="RVR1332" s="90"/>
      <c r="RVS1332" s="90"/>
      <c r="RVT1332" s="90"/>
      <c r="RVU1332" s="90"/>
      <c r="RVV1332" s="90"/>
      <c r="RVW1332" s="90"/>
      <c r="RVX1332" s="90"/>
      <c r="RVY1332" s="90"/>
      <c r="RVZ1332" s="90"/>
      <c r="RWA1332" s="90"/>
      <c r="RWB1332" s="90"/>
      <c r="RWC1332" s="90"/>
      <c r="RWD1332" s="90"/>
      <c r="RWE1332" s="90"/>
      <c r="RWF1332" s="90"/>
      <c r="RWG1332" s="90"/>
      <c r="RWH1332" s="90"/>
      <c r="RWI1332" s="90"/>
      <c r="RWJ1332" s="90"/>
      <c r="RWK1332" s="90"/>
      <c r="RWL1332" s="90"/>
      <c r="RWM1332" s="90"/>
      <c r="RWN1332" s="90"/>
      <c r="RWO1332" s="90"/>
      <c r="RWP1332" s="90"/>
      <c r="RWQ1332" s="90"/>
      <c r="RWR1332" s="90"/>
      <c r="RWS1332" s="90"/>
      <c r="RWT1332" s="90"/>
      <c r="RWU1332" s="90"/>
      <c r="RWV1332" s="90"/>
      <c r="RWW1332" s="90"/>
      <c r="RWX1332" s="90"/>
      <c r="RWY1332" s="90"/>
      <c r="RWZ1332" s="90"/>
      <c r="RXA1332" s="90"/>
      <c r="RXB1332" s="90"/>
      <c r="RXC1332" s="90"/>
      <c r="RXD1332" s="90"/>
      <c r="RXE1332" s="90"/>
      <c r="RXF1332" s="90"/>
      <c r="RXG1332" s="90"/>
      <c r="RXH1332" s="90"/>
      <c r="RXI1332" s="90"/>
      <c r="RXJ1332" s="90"/>
      <c r="RXK1332" s="90"/>
      <c r="RXL1332" s="90"/>
      <c r="RXM1332" s="90"/>
      <c r="RXN1332" s="90"/>
      <c r="RXO1332" s="90"/>
      <c r="RXP1332" s="90"/>
      <c r="RXQ1332" s="90"/>
      <c r="RXR1332" s="90"/>
      <c r="RXS1332" s="90"/>
      <c r="RXT1332" s="90"/>
      <c r="RXU1332" s="90"/>
      <c r="RXV1332" s="90"/>
      <c r="RXW1332" s="90"/>
      <c r="RXX1332" s="90"/>
      <c r="RXY1332" s="90"/>
      <c r="RXZ1332" s="90"/>
      <c r="RYA1332" s="90"/>
      <c r="RYB1332" s="90"/>
      <c r="RYC1332" s="90"/>
      <c r="RYD1332" s="90"/>
      <c r="RYE1332" s="90"/>
      <c r="RYF1332" s="90"/>
      <c r="RYG1332" s="90"/>
      <c r="RYH1332" s="90"/>
      <c r="RYI1332" s="90"/>
      <c r="RYJ1332" s="90"/>
      <c r="RYK1332" s="90"/>
      <c r="RYL1332" s="90"/>
      <c r="RYM1332" s="90"/>
      <c r="RYN1332" s="90"/>
      <c r="RYO1332" s="90"/>
      <c r="RYP1332" s="90"/>
      <c r="RYQ1332" s="90"/>
      <c r="RYR1332" s="90"/>
      <c r="RYS1332" s="90"/>
      <c r="RYT1332" s="90"/>
      <c r="RYU1332" s="90"/>
      <c r="RYV1332" s="90"/>
      <c r="RYW1332" s="90"/>
      <c r="RYX1332" s="90"/>
      <c r="RYY1332" s="90"/>
      <c r="RYZ1332" s="90"/>
      <c r="RZA1332" s="90"/>
      <c r="RZB1332" s="90"/>
      <c r="RZC1332" s="90"/>
      <c r="RZD1332" s="90"/>
      <c r="RZE1332" s="90"/>
      <c r="RZF1332" s="90"/>
      <c r="RZG1332" s="90"/>
      <c r="RZH1332" s="90"/>
      <c r="RZI1332" s="90"/>
      <c r="RZJ1332" s="90"/>
      <c r="RZK1332" s="90"/>
      <c r="RZL1332" s="90"/>
      <c r="RZM1332" s="90"/>
      <c r="RZN1332" s="90"/>
      <c r="RZO1332" s="90"/>
      <c r="RZP1332" s="90"/>
      <c r="RZQ1332" s="90"/>
      <c r="RZR1332" s="90"/>
      <c r="RZS1332" s="90"/>
      <c r="RZT1332" s="90"/>
      <c r="RZU1332" s="90"/>
      <c r="RZV1332" s="90"/>
      <c r="RZW1332" s="90"/>
      <c r="RZX1332" s="90"/>
      <c r="RZY1332" s="90"/>
      <c r="RZZ1332" s="90"/>
      <c r="SAA1332" s="90"/>
      <c r="SAB1332" s="90"/>
      <c r="SAC1332" s="90"/>
      <c r="SAD1332" s="90"/>
      <c r="SAE1332" s="90"/>
      <c r="SAF1332" s="90"/>
      <c r="SAG1332" s="90"/>
      <c r="SAH1332" s="90"/>
      <c r="SAI1332" s="90"/>
      <c r="SAJ1332" s="90"/>
      <c r="SAK1332" s="90"/>
      <c r="SAL1332" s="90"/>
      <c r="SAM1332" s="90"/>
      <c r="SAN1332" s="90"/>
      <c r="SAO1332" s="90"/>
      <c r="SAP1332" s="90"/>
      <c r="SAQ1332" s="90"/>
      <c r="SAR1332" s="90"/>
      <c r="SAS1332" s="90"/>
      <c r="SAT1332" s="90"/>
      <c r="SAU1332" s="90"/>
      <c r="SAV1332" s="90"/>
      <c r="SAW1332" s="90"/>
      <c r="SAX1332" s="90"/>
      <c r="SAY1332" s="90"/>
      <c r="SAZ1332" s="90"/>
      <c r="SBA1332" s="90"/>
      <c r="SBB1332" s="90"/>
      <c r="SBC1332" s="90"/>
      <c r="SBD1332" s="90"/>
      <c r="SBE1332" s="90"/>
      <c r="SBF1332" s="90"/>
      <c r="SBG1332" s="90"/>
      <c r="SBH1332" s="90"/>
      <c r="SBI1332" s="90"/>
      <c r="SBJ1332" s="90"/>
      <c r="SBK1332" s="90"/>
      <c r="SBL1332" s="90"/>
      <c r="SBM1332" s="90"/>
      <c r="SBN1332" s="90"/>
      <c r="SBO1332" s="90"/>
      <c r="SBP1332" s="90"/>
      <c r="SBQ1332" s="90"/>
      <c r="SBR1332" s="90"/>
      <c r="SBS1332" s="90"/>
      <c r="SBT1332" s="90"/>
      <c r="SBU1332" s="90"/>
      <c r="SBV1332" s="90"/>
      <c r="SBW1332" s="90"/>
      <c r="SBX1332" s="90"/>
      <c r="SBY1332" s="90"/>
      <c r="SBZ1332" s="90"/>
      <c r="SCA1332" s="90"/>
      <c r="SCB1332" s="90"/>
      <c r="SCC1332" s="90"/>
      <c r="SCD1332" s="90"/>
      <c r="SCE1332" s="90"/>
      <c r="SCF1332" s="90"/>
      <c r="SCG1332" s="90"/>
      <c r="SCH1332" s="90"/>
      <c r="SCI1332" s="90"/>
      <c r="SCJ1332" s="90"/>
      <c r="SCK1332" s="90"/>
      <c r="SCL1332" s="90"/>
      <c r="SCM1332" s="90"/>
      <c r="SCN1332" s="90"/>
      <c r="SCO1332" s="90"/>
      <c r="SCP1332" s="90"/>
      <c r="SCQ1332" s="90"/>
      <c r="SCR1332" s="90"/>
      <c r="SCS1332" s="90"/>
      <c r="SCT1332" s="90"/>
      <c r="SCU1332" s="90"/>
      <c r="SCV1332" s="90"/>
      <c r="SCW1332" s="90"/>
      <c r="SCX1332" s="90"/>
      <c r="SCY1332" s="90"/>
      <c r="SCZ1332" s="90"/>
      <c r="SDA1332" s="90"/>
      <c r="SDB1332" s="90"/>
      <c r="SDC1332" s="90"/>
      <c r="SDD1332" s="90"/>
      <c r="SDE1332" s="90"/>
      <c r="SDF1332" s="90"/>
      <c r="SDG1332" s="90"/>
      <c r="SDH1332" s="90"/>
      <c r="SDI1332" s="90"/>
      <c r="SDJ1332" s="90"/>
      <c r="SDK1332" s="90"/>
      <c r="SDL1332" s="90"/>
      <c r="SDM1332" s="90"/>
      <c r="SDN1332" s="90"/>
      <c r="SDO1332" s="90"/>
      <c r="SDP1332" s="90"/>
      <c r="SDQ1332" s="90"/>
      <c r="SDR1332" s="90"/>
      <c r="SDS1332" s="90"/>
      <c r="SDT1332" s="90"/>
      <c r="SDU1332" s="90"/>
      <c r="SDV1332" s="90"/>
      <c r="SDW1332" s="90"/>
      <c r="SDX1332" s="90"/>
      <c r="SDY1332" s="90"/>
      <c r="SDZ1332" s="90"/>
      <c r="SEA1332" s="90"/>
      <c r="SEB1332" s="90"/>
      <c r="SEC1332" s="90"/>
      <c r="SED1332" s="90"/>
      <c r="SEE1332" s="90"/>
      <c r="SEF1332" s="90"/>
      <c r="SEG1332" s="90"/>
      <c r="SEH1332" s="90"/>
      <c r="SEI1332" s="90"/>
      <c r="SEJ1332" s="90"/>
      <c r="SEK1332" s="90"/>
      <c r="SEL1332" s="90"/>
      <c r="SEM1332" s="90"/>
      <c r="SEN1332" s="90"/>
      <c r="SEO1332" s="90"/>
      <c r="SEP1332" s="90"/>
      <c r="SEQ1332" s="90"/>
      <c r="SER1332" s="90"/>
      <c r="SES1332" s="90"/>
      <c r="SET1332" s="90"/>
      <c r="SEU1332" s="90"/>
      <c r="SEV1332" s="90"/>
      <c r="SEW1332" s="90"/>
      <c r="SEX1332" s="90"/>
      <c r="SEY1332" s="90"/>
      <c r="SEZ1332" s="90"/>
      <c r="SFA1332" s="90"/>
      <c r="SFB1332" s="90"/>
      <c r="SFC1332" s="90"/>
      <c r="SFD1332" s="90"/>
      <c r="SFE1332" s="90"/>
      <c r="SFF1332" s="90"/>
      <c r="SFG1332" s="90"/>
      <c r="SFH1332" s="90"/>
      <c r="SFI1332" s="90"/>
      <c r="SFJ1332" s="90"/>
      <c r="SFK1332" s="90"/>
      <c r="SFL1332" s="90"/>
      <c r="SFM1332" s="90"/>
      <c r="SFN1332" s="90"/>
      <c r="SFO1332" s="90"/>
      <c r="SFP1332" s="90"/>
      <c r="SFQ1332" s="90"/>
      <c r="SFR1332" s="90"/>
      <c r="SFS1332" s="90"/>
      <c r="SFT1332" s="90"/>
      <c r="SFU1332" s="90"/>
      <c r="SFV1332" s="90"/>
      <c r="SFW1332" s="90"/>
      <c r="SFX1332" s="90"/>
      <c r="SFY1332" s="90"/>
      <c r="SFZ1332" s="90"/>
      <c r="SGA1332" s="90"/>
      <c r="SGB1332" s="90"/>
      <c r="SGC1332" s="90"/>
      <c r="SGD1332" s="90"/>
      <c r="SGE1332" s="90"/>
      <c r="SGF1332" s="90"/>
      <c r="SGG1332" s="90"/>
      <c r="SGH1332" s="90"/>
      <c r="SGI1332" s="90"/>
      <c r="SGJ1332" s="90"/>
      <c r="SGK1332" s="90"/>
      <c r="SGL1332" s="90"/>
      <c r="SGM1332" s="90"/>
      <c r="SGN1332" s="90"/>
      <c r="SGO1332" s="90"/>
      <c r="SGP1332" s="90"/>
      <c r="SGQ1332" s="90"/>
      <c r="SGR1332" s="90"/>
      <c r="SGS1332" s="90"/>
      <c r="SGT1332" s="90"/>
      <c r="SGU1332" s="90"/>
      <c r="SGV1332" s="90"/>
      <c r="SGW1332" s="90"/>
      <c r="SGX1332" s="90"/>
      <c r="SGY1332" s="90"/>
      <c r="SGZ1332" s="90"/>
      <c r="SHA1332" s="90"/>
      <c r="SHB1332" s="90"/>
      <c r="SHC1332" s="90"/>
      <c r="SHD1332" s="90"/>
      <c r="SHE1332" s="90"/>
      <c r="SHF1332" s="90"/>
      <c r="SHG1332" s="90"/>
      <c r="SHH1332" s="90"/>
      <c r="SHI1332" s="90"/>
      <c r="SHJ1332" s="90"/>
      <c r="SHK1332" s="90"/>
      <c r="SHL1332" s="90"/>
      <c r="SHM1332" s="90"/>
      <c r="SHN1332" s="90"/>
      <c r="SHO1332" s="90"/>
      <c r="SHP1332" s="90"/>
      <c r="SHQ1332" s="90"/>
      <c r="SHR1332" s="90"/>
      <c r="SHS1332" s="90"/>
      <c r="SHT1332" s="90"/>
      <c r="SHU1332" s="90"/>
      <c r="SHV1332" s="90"/>
      <c r="SHW1332" s="90"/>
      <c r="SHX1332" s="90"/>
      <c r="SHY1332" s="90"/>
      <c r="SHZ1332" s="90"/>
      <c r="SIA1332" s="90"/>
      <c r="SIB1332" s="90"/>
      <c r="SIC1332" s="90"/>
      <c r="SID1332" s="90"/>
      <c r="SIE1332" s="90"/>
      <c r="SIF1332" s="90"/>
      <c r="SIG1332" s="90"/>
      <c r="SIH1332" s="90"/>
      <c r="SII1332" s="90"/>
      <c r="SIJ1332" s="90"/>
      <c r="SIK1332" s="90"/>
      <c r="SIL1332" s="90"/>
      <c r="SIM1332" s="90"/>
      <c r="SIN1332" s="90"/>
      <c r="SIO1332" s="90"/>
      <c r="SIP1332" s="90"/>
      <c r="SIQ1332" s="90"/>
      <c r="SIR1332" s="90"/>
      <c r="SIS1332" s="90"/>
      <c r="SIT1332" s="90"/>
      <c r="SIU1332" s="90"/>
      <c r="SIV1332" s="90"/>
      <c r="SIW1332" s="90"/>
      <c r="SIX1332" s="90"/>
      <c r="SIY1332" s="90"/>
      <c r="SIZ1332" s="90"/>
      <c r="SJA1332" s="90"/>
      <c r="SJB1332" s="90"/>
      <c r="SJC1332" s="90"/>
      <c r="SJD1332" s="90"/>
      <c r="SJE1332" s="90"/>
      <c r="SJF1332" s="90"/>
      <c r="SJG1332" s="90"/>
      <c r="SJH1332" s="90"/>
      <c r="SJI1332" s="90"/>
      <c r="SJJ1332" s="90"/>
      <c r="SJK1332" s="90"/>
      <c r="SJL1332" s="90"/>
      <c r="SJM1332" s="90"/>
      <c r="SJN1332" s="90"/>
      <c r="SJO1332" s="90"/>
      <c r="SJP1332" s="90"/>
      <c r="SJQ1332" s="90"/>
      <c r="SJR1332" s="90"/>
      <c r="SJS1332" s="90"/>
      <c r="SJT1332" s="90"/>
      <c r="SJU1332" s="90"/>
      <c r="SJV1332" s="90"/>
      <c r="SJW1332" s="90"/>
      <c r="SJX1332" s="90"/>
      <c r="SJY1332" s="90"/>
      <c r="SJZ1332" s="90"/>
      <c r="SKA1332" s="90"/>
      <c r="SKB1332" s="90"/>
      <c r="SKC1332" s="90"/>
      <c r="SKD1332" s="90"/>
      <c r="SKE1332" s="90"/>
      <c r="SKF1332" s="90"/>
      <c r="SKG1332" s="90"/>
      <c r="SKH1332" s="90"/>
      <c r="SKI1332" s="90"/>
      <c r="SKJ1332" s="90"/>
      <c r="SKK1332" s="90"/>
      <c r="SKL1332" s="90"/>
      <c r="SKM1332" s="90"/>
      <c r="SKN1332" s="90"/>
      <c r="SKO1332" s="90"/>
      <c r="SKP1332" s="90"/>
      <c r="SKQ1332" s="90"/>
      <c r="SKR1332" s="90"/>
      <c r="SKS1332" s="90"/>
      <c r="SKT1332" s="90"/>
      <c r="SKU1332" s="90"/>
      <c r="SKV1332" s="90"/>
      <c r="SKW1332" s="90"/>
      <c r="SKX1332" s="90"/>
      <c r="SKY1332" s="90"/>
      <c r="SKZ1332" s="90"/>
      <c r="SLA1332" s="90"/>
      <c r="SLB1332" s="90"/>
      <c r="SLC1332" s="90"/>
      <c r="SLD1332" s="90"/>
      <c r="SLE1332" s="90"/>
      <c r="SLF1332" s="90"/>
      <c r="SLG1332" s="90"/>
      <c r="SLH1332" s="90"/>
      <c r="SLI1332" s="90"/>
      <c r="SLJ1332" s="90"/>
      <c r="SLK1332" s="90"/>
      <c r="SLL1332" s="90"/>
      <c r="SLM1332" s="90"/>
      <c r="SLN1332" s="90"/>
      <c r="SLO1332" s="90"/>
      <c r="SLP1332" s="90"/>
      <c r="SLQ1332" s="90"/>
      <c r="SLR1332" s="90"/>
      <c r="SLS1332" s="90"/>
      <c r="SLT1332" s="90"/>
      <c r="SLU1332" s="90"/>
      <c r="SLV1332" s="90"/>
      <c r="SLW1332" s="90"/>
      <c r="SLX1332" s="90"/>
      <c r="SLY1332" s="90"/>
      <c r="SLZ1332" s="90"/>
      <c r="SMA1332" s="90"/>
      <c r="SMB1332" s="90"/>
      <c r="SMC1332" s="90"/>
      <c r="SMD1332" s="90"/>
      <c r="SME1332" s="90"/>
      <c r="SMF1332" s="90"/>
      <c r="SMG1332" s="90"/>
      <c r="SMH1332" s="90"/>
      <c r="SMI1332" s="90"/>
      <c r="SMJ1332" s="90"/>
      <c r="SMK1332" s="90"/>
      <c r="SML1332" s="90"/>
      <c r="SMM1332" s="90"/>
      <c r="SMN1332" s="90"/>
      <c r="SMO1332" s="90"/>
      <c r="SMP1332" s="90"/>
      <c r="SMQ1332" s="90"/>
      <c r="SMR1332" s="90"/>
      <c r="SMS1332" s="90"/>
      <c r="SMT1332" s="90"/>
      <c r="SMU1332" s="90"/>
      <c r="SMV1332" s="90"/>
      <c r="SMW1332" s="90"/>
      <c r="SMX1332" s="90"/>
      <c r="SMY1332" s="90"/>
      <c r="SMZ1332" s="90"/>
      <c r="SNA1332" s="90"/>
      <c r="SNB1332" s="90"/>
      <c r="SNC1332" s="90"/>
      <c r="SND1332" s="90"/>
      <c r="SNE1332" s="90"/>
      <c r="SNF1332" s="90"/>
      <c r="SNG1332" s="90"/>
      <c r="SNH1332" s="90"/>
      <c r="SNI1332" s="90"/>
      <c r="SNJ1332" s="90"/>
      <c r="SNK1332" s="90"/>
      <c r="SNL1332" s="90"/>
      <c r="SNM1332" s="90"/>
      <c r="SNN1332" s="90"/>
      <c r="SNO1332" s="90"/>
      <c r="SNP1332" s="90"/>
      <c r="SNQ1332" s="90"/>
      <c r="SNR1332" s="90"/>
      <c r="SNS1332" s="90"/>
      <c r="SNT1332" s="90"/>
      <c r="SNU1332" s="90"/>
      <c r="SNV1332" s="90"/>
      <c r="SNW1332" s="90"/>
      <c r="SNX1332" s="90"/>
      <c r="SNY1332" s="90"/>
      <c r="SNZ1332" s="90"/>
      <c r="SOA1332" s="90"/>
      <c r="SOB1332" s="90"/>
      <c r="SOC1332" s="90"/>
      <c r="SOD1332" s="90"/>
      <c r="SOE1332" s="90"/>
      <c r="SOF1332" s="90"/>
      <c r="SOG1332" s="90"/>
      <c r="SOH1332" s="90"/>
      <c r="SOI1332" s="90"/>
      <c r="SOJ1332" s="90"/>
      <c r="SOK1332" s="90"/>
      <c r="SOL1332" s="90"/>
      <c r="SOM1332" s="90"/>
      <c r="SON1332" s="90"/>
      <c r="SOO1332" s="90"/>
      <c r="SOP1332" s="90"/>
      <c r="SOQ1332" s="90"/>
      <c r="SOR1332" s="90"/>
      <c r="SOS1332" s="90"/>
      <c r="SOT1332" s="90"/>
      <c r="SOU1332" s="90"/>
      <c r="SOV1332" s="90"/>
      <c r="SOW1332" s="90"/>
      <c r="SOX1332" s="90"/>
      <c r="SOY1332" s="90"/>
      <c r="SOZ1332" s="90"/>
      <c r="SPA1332" s="90"/>
      <c r="SPB1332" s="90"/>
      <c r="SPC1332" s="90"/>
      <c r="SPD1332" s="90"/>
      <c r="SPE1332" s="90"/>
      <c r="SPF1332" s="90"/>
      <c r="SPG1332" s="90"/>
      <c r="SPH1332" s="90"/>
      <c r="SPI1332" s="90"/>
      <c r="SPJ1332" s="90"/>
      <c r="SPK1332" s="90"/>
      <c r="SPL1332" s="90"/>
      <c r="SPM1332" s="90"/>
      <c r="SPN1332" s="90"/>
      <c r="SPO1332" s="90"/>
      <c r="SPP1332" s="90"/>
      <c r="SPQ1332" s="90"/>
      <c r="SPR1332" s="90"/>
      <c r="SPS1332" s="90"/>
      <c r="SPT1332" s="90"/>
      <c r="SPU1332" s="90"/>
      <c r="SPV1332" s="90"/>
      <c r="SPW1332" s="90"/>
      <c r="SPX1332" s="90"/>
      <c r="SPY1332" s="90"/>
      <c r="SPZ1332" s="90"/>
      <c r="SQA1332" s="90"/>
      <c r="SQB1332" s="90"/>
      <c r="SQC1332" s="90"/>
      <c r="SQD1332" s="90"/>
      <c r="SQE1332" s="90"/>
      <c r="SQF1332" s="90"/>
      <c r="SQG1332" s="90"/>
      <c r="SQH1332" s="90"/>
      <c r="SQI1332" s="90"/>
      <c r="SQJ1332" s="90"/>
      <c r="SQK1332" s="90"/>
      <c r="SQL1332" s="90"/>
      <c r="SQM1332" s="90"/>
      <c r="SQN1332" s="90"/>
      <c r="SQO1332" s="90"/>
      <c r="SQP1332" s="90"/>
      <c r="SQQ1332" s="90"/>
      <c r="SQR1332" s="90"/>
      <c r="SQS1332" s="90"/>
      <c r="SQT1332" s="90"/>
      <c r="SQU1332" s="90"/>
      <c r="SQV1332" s="90"/>
      <c r="SQW1332" s="90"/>
      <c r="SQX1332" s="90"/>
      <c r="SQY1332" s="90"/>
      <c r="SQZ1332" s="90"/>
      <c r="SRA1332" s="90"/>
      <c r="SRB1332" s="90"/>
      <c r="SRC1332" s="90"/>
      <c r="SRD1332" s="90"/>
      <c r="SRE1332" s="90"/>
      <c r="SRF1332" s="90"/>
      <c r="SRG1332" s="90"/>
      <c r="SRH1332" s="90"/>
      <c r="SRI1332" s="90"/>
      <c r="SRJ1332" s="90"/>
      <c r="SRK1332" s="90"/>
      <c r="SRL1332" s="90"/>
      <c r="SRM1332" s="90"/>
      <c r="SRN1332" s="90"/>
      <c r="SRO1332" s="90"/>
      <c r="SRP1332" s="90"/>
      <c r="SRQ1332" s="90"/>
      <c r="SRR1332" s="90"/>
      <c r="SRS1332" s="90"/>
      <c r="SRT1332" s="90"/>
      <c r="SRU1332" s="90"/>
      <c r="SRV1332" s="90"/>
      <c r="SRW1332" s="90"/>
      <c r="SRX1332" s="90"/>
      <c r="SRY1332" s="90"/>
      <c r="SRZ1332" s="90"/>
      <c r="SSA1332" s="90"/>
      <c r="SSB1332" s="90"/>
      <c r="SSC1332" s="90"/>
      <c r="SSD1332" s="90"/>
      <c r="SSE1332" s="90"/>
      <c r="SSF1332" s="90"/>
      <c r="SSG1332" s="90"/>
      <c r="SSH1332" s="90"/>
      <c r="SSI1332" s="90"/>
      <c r="SSJ1332" s="90"/>
      <c r="SSK1332" s="90"/>
      <c r="SSL1332" s="90"/>
      <c r="SSM1332" s="90"/>
      <c r="SSN1332" s="90"/>
      <c r="SSO1332" s="90"/>
      <c r="SSP1332" s="90"/>
      <c r="SSQ1332" s="90"/>
      <c r="SSR1332" s="90"/>
      <c r="SSS1332" s="90"/>
      <c r="SST1332" s="90"/>
      <c r="SSU1332" s="90"/>
      <c r="SSV1332" s="90"/>
      <c r="SSW1332" s="90"/>
      <c r="SSX1332" s="90"/>
      <c r="SSY1332" s="90"/>
      <c r="SSZ1332" s="90"/>
      <c r="STA1332" s="90"/>
      <c r="STB1332" s="90"/>
      <c r="STC1332" s="90"/>
      <c r="STD1332" s="90"/>
      <c r="STE1332" s="90"/>
      <c r="STF1332" s="90"/>
      <c r="STG1332" s="90"/>
      <c r="STH1332" s="90"/>
      <c r="STI1332" s="90"/>
      <c r="STJ1332" s="90"/>
      <c r="STK1332" s="90"/>
      <c r="STL1332" s="90"/>
      <c r="STM1332" s="90"/>
      <c r="STN1332" s="90"/>
      <c r="STO1332" s="90"/>
      <c r="STP1332" s="90"/>
      <c r="STQ1332" s="90"/>
      <c r="STR1332" s="90"/>
      <c r="STS1332" s="90"/>
      <c r="STT1332" s="90"/>
      <c r="STU1332" s="90"/>
      <c r="STV1332" s="90"/>
      <c r="STW1332" s="90"/>
      <c r="STX1332" s="90"/>
      <c r="STY1332" s="90"/>
      <c r="STZ1332" s="90"/>
      <c r="SUA1332" s="90"/>
      <c r="SUB1332" s="90"/>
      <c r="SUC1332" s="90"/>
      <c r="SUD1332" s="90"/>
      <c r="SUE1332" s="90"/>
      <c r="SUF1332" s="90"/>
      <c r="SUG1332" s="90"/>
      <c r="SUH1332" s="90"/>
      <c r="SUI1332" s="90"/>
      <c r="SUJ1332" s="90"/>
      <c r="SUK1332" s="90"/>
      <c r="SUL1332" s="90"/>
      <c r="SUM1332" s="90"/>
      <c r="SUN1332" s="90"/>
      <c r="SUO1332" s="90"/>
      <c r="SUP1332" s="90"/>
      <c r="SUQ1332" s="90"/>
      <c r="SUR1332" s="90"/>
      <c r="SUS1332" s="90"/>
      <c r="SUT1332" s="90"/>
      <c r="SUU1332" s="90"/>
      <c r="SUV1332" s="90"/>
      <c r="SUW1332" s="90"/>
      <c r="SUX1332" s="90"/>
      <c r="SUY1332" s="90"/>
      <c r="SUZ1332" s="90"/>
      <c r="SVA1332" s="90"/>
      <c r="SVB1332" s="90"/>
      <c r="SVC1332" s="90"/>
      <c r="SVD1332" s="90"/>
      <c r="SVE1332" s="90"/>
      <c r="SVF1332" s="90"/>
      <c r="SVG1332" s="90"/>
      <c r="SVH1332" s="90"/>
      <c r="SVI1332" s="90"/>
      <c r="SVJ1332" s="90"/>
      <c r="SVK1332" s="90"/>
      <c r="SVL1332" s="90"/>
      <c r="SVM1332" s="90"/>
      <c r="SVN1332" s="90"/>
      <c r="SVO1332" s="90"/>
      <c r="SVP1332" s="90"/>
      <c r="SVQ1332" s="90"/>
      <c r="SVR1332" s="90"/>
      <c r="SVS1332" s="90"/>
      <c r="SVT1332" s="90"/>
      <c r="SVU1332" s="90"/>
      <c r="SVV1332" s="90"/>
      <c r="SVW1332" s="90"/>
      <c r="SVX1332" s="90"/>
      <c r="SVY1332" s="90"/>
      <c r="SVZ1332" s="90"/>
      <c r="SWA1332" s="90"/>
      <c r="SWB1332" s="90"/>
      <c r="SWC1332" s="90"/>
      <c r="SWD1332" s="90"/>
      <c r="SWE1332" s="90"/>
      <c r="SWF1332" s="90"/>
      <c r="SWG1332" s="90"/>
      <c r="SWH1332" s="90"/>
      <c r="SWI1332" s="90"/>
      <c r="SWJ1332" s="90"/>
      <c r="SWK1332" s="90"/>
      <c r="SWL1332" s="90"/>
      <c r="SWM1332" s="90"/>
      <c r="SWN1332" s="90"/>
      <c r="SWO1332" s="90"/>
      <c r="SWP1332" s="90"/>
      <c r="SWQ1332" s="90"/>
      <c r="SWR1332" s="90"/>
      <c r="SWS1332" s="90"/>
      <c r="SWT1332" s="90"/>
      <c r="SWU1332" s="90"/>
      <c r="SWV1332" s="90"/>
      <c r="SWW1332" s="90"/>
      <c r="SWX1332" s="90"/>
      <c r="SWY1332" s="90"/>
      <c r="SWZ1332" s="90"/>
      <c r="SXA1332" s="90"/>
      <c r="SXB1332" s="90"/>
      <c r="SXC1332" s="90"/>
      <c r="SXD1332" s="90"/>
      <c r="SXE1332" s="90"/>
      <c r="SXF1332" s="90"/>
      <c r="SXG1332" s="90"/>
      <c r="SXH1332" s="90"/>
      <c r="SXI1332" s="90"/>
      <c r="SXJ1332" s="90"/>
      <c r="SXK1332" s="90"/>
      <c r="SXL1332" s="90"/>
      <c r="SXM1332" s="90"/>
      <c r="SXN1332" s="90"/>
      <c r="SXO1332" s="90"/>
      <c r="SXP1332" s="90"/>
      <c r="SXQ1332" s="90"/>
      <c r="SXR1332" s="90"/>
      <c r="SXS1332" s="90"/>
      <c r="SXT1332" s="90"/>
      <c r="SXU1332" s="90"/>
      <c r="SXV1332" s="90"/>
      <c r="SXW1332" s="90"/>
      <c r="SXX1332" s="90"/>
      <c r="SXY1332" s="90"/>
      <c r="SXZ1332" s="90"/>
      <c r="SYA1332" s="90"/>
      <c r="SYB1332" s="90"/>
      <c r="SYC1332" s="90"/>
      <c r="SYD1332" s="90"/>
      <c r="SYE1332" s="90"/>
      <c r="SYF1332" s="90"/>
      <c r="SYG1332" s="90"/>
      <c r="SYH1332" s="90"/>
      <c r="SYI1332" s="90"/>
      <c r="SYJ1332" s="90"/>
      <c r="SYK1332" s="90"/>
      <c r="SYL1332" s="90"/>
      <c r="SYM1332" s="90"/>
      <c r="SYN1332" s="90"/>
      <c r="SYO1332" s="90"/>
      <c r="SYP1332" s="90"/>
      <c r="SYQ1332" s="90"/>
      <c r="SYR1332" s="90"/>
      <c r="SYS1332" s="90"/>
      <c r="SYT1332" s="90"/>
      <c r="SYU1332" s="90"/>
      <c r="SYV1332" s="90"/>
      <c r="SYW1332" s="90"/>
      <c r="SYX1332" s="90"/>
      <c r="SYY1332" s="90"/>
      <c r="SYZ1332" s="90"/>
      <c r="SZA1332" s="90"/>
      <c r="SZB1332" s="90"/>
      <c r="SZC1332" s="90"/>
      <c r="SZD1332" s="90"/>
      <c r="SZE1332" s="90"/>
      <c r="SZF1332" s="90"/>
      <c r="SZG1332" s="90"/>
      <c r="SZH1332" s="90"/>
      <c r="SZI1332" s="90"/>
      <c r="SZJ1332" s="90"/>
      <c r="SZK1332" s="90"/>
      <c r="SZL1332" s="90"/>
      <c r="SZM1332" s="90"/>
      <c r="SZN1332" s="90"/>
      <c r="SZO1332" s="90"/>
      <c r="SZP1332" s="90"/>
      <c r="SZQ1332" s="90"/>
      <c r="SZR1332" s="90"/>
      <c r="SZS1332" s="90"/>
      <c r="SZT1332" s="90"/>
      <c r="SZU1332" s="90"/>
      <c r="SZV1332" s="90"/>
      <c r="SZW1332" s="90"/>
      <c r="SZX1332" s="90"/>
      <c r="SZY1332" s="90"/>
      <c r="SZZ1332" s="90"/>
      <c r="TAA1332" s="90"/>
      <c r="TAB1332" s="90"/>
      <c r="TAC1332" s="90"/>
      <c r="TAD1332" s="90"/>
      <c r="TAE1332" s="90"/>
      <c r="TAF1332" s="90"/>
      <c r="TAG1332" s="90"/>
      <c r="TAH1332" s="90"/>
      <c r="TAI1332" s="90"/>
      <c r="TAJ1332" s="90"/>
      <c r="TAK1332" s="90"/>
      <c r="TAL1332" s="90"/>
      <c r="TAM1332" s="90"/>
      <c r="TAN1332" s="90"/>
      <c r="TAO1332" s="90"/>
      <c r="TAP1332" s="90"/>
      <c r="TAQ1332" s="90"/>
      <c r="TAR1332" s="90"/>
      <c r="TAS1332" s="90"/>
      <c r="TAT1332" s="90"/>
      <c r="TAU1332" s="90"/>
      <c r="TAV1332" s="90"/>
      <c r="TAW1332" s="90"/>
      <c r="TAX1332" s="90"/>
      <c r="TAY1332" s="90"/>
      <c r="TAZ1332" s="90"/>
      <c r="TBA1332" s="90"/>
      <c r="TBB1332" s="90"/>
      <c r="TBC1332" s="90"/>
      <c r="TBD1332" s="90"/>
      <c r="TBE1332" s="90"/>
      <c r="TBF1332" s="90"/>
      <c r="TBG1332" s="90"/>
      <c r="TBH1332" s="90"/>
      <c r="TBI1332" s="90"/>
      <c r="TBJ1332" s="90"/>
      <c r="TBK1332" s="90"/>
      <c r="TBL1332" s="90"/>
      <c r="TBM1332" s="90"/>
      <c r="TBN1332" s="90"/>
      <c r="TBO1332" s="90"/>
      <c r="TBP1332" s="90"/>
      <c r="TBQ1332" s="90"/>
      <c r="TBR1332" s="90"/>
      <c r="TBS1332" s="90"/>
      <c r="TBT1332" s="90"/>
      <c r="TBU1332" s="90"/>
      <c r="TBV1332" s="90"/>
      <c r="TBW1332" s="90"/>
      <c r="TBX1332" s="90"/>
      <c r="TBY1332" s="90"/>
      <c r="TBZ1332" s="90"/>
      <c r="TCA1332" s="90"/>
      <c r="TCB1332" s="90"/>
      <c r="TCC1332" s="90"/>
      <c r="TCD1332" s="90"/>
      <c r="TCE1332" s="90"/>
      <c r="TCF1332" s="90"/>
      <c r="TCG1332" s="90"/>
      <c r="TCH1332" s="90"/>
      <c r="TCI1332" s="90"/>
      <c r="TCJ1332" s="90"/>
      <c r="TCK1332" s="90"/>
      <c r="TCL1332" s="90"/>
      <c r="TCM1332" s="90"/>
      <c r="TCN1332" s="90"/>
      <c r="TCO1332" s="90"/>
      <c r="TCP1332" s="90"/>
      <c r="TCQ1332" s="90"/>
      <c r="TCR1332" s="90"/>
      <c r="TCS1332" s="90"/>
      <c r="TCT1332" s="90"/>
      <c r="TCU1332" s="90"/>
      <c r="TCV1332" s="90"/>
      <c r="TCW1332" s="90"/>
      <c r="TCX1332" s="90"/>
      <c r="TCY1332" s="90"/>
      <c r="TCZ1332" s="90"/>
      <c r="TDA1332" s="90"/>
      <c r="TDB1332" s="90"/>
      <c r="TDC1332" s="90"/>
      <c r="TDD1332" s="90"/>
      <c r="TDE1332" s="90"/>
      <c r="TDF1332" s="90"/>
      <c r="TDG1332" s="90"/>
      <c r="TDH1332" s="90"/>
      <c r="TDI1332" s="90"/>
      <c r="TDJ1332" s="90"/>
      <c r="TDK1332" s="90"/>
      <c r="TDL1332" s="90"/>
      <c r="TDM1332" s="90"/>
      <c r="TDN1332" s="90"/>
      <c r="TDO1332" s="90"/>
      <c r="TDP1332" s="90"/>
      <c r="TDQ1332" s="90"/>
      <c r="TDR1332" s="90"/>
      <c r="TDS1332" s="90"/>
      <c r="TDT1332" s="90"/>
      <c r="TDU1332" s="90"/>
      <c r="TDV1332" s="90"/>
      <c r="TDW1332" s="90"/>
      <c r="TDX1332" s="90"/>
      <c r="TDY1332" s="90"/>
      <c r="TDZ1332" s="90"/>
      <c r="TEA1332" s="90"/>
      <c r="TEB1332" s="90"/>
      <c r="TEC1332" s="90"/>
      <c r="TED1332" s="90"/>
      <c r="TEE1332" s="90"/>
      <c r="TEF1332" s="90"/>
      <c r="TEG1332" s="90"/>
      <c r="TEH1332" s="90"/>
      <c r="TEI1332" s="90"/>
      <c r="TEJ1332" s="90"/>
      <c r="TEK1332" s="90"/>
      <c r="TEL1332" s="90"/>
      <c r="TEM1332" s="90"/>
      <c r="TEN1332" s="90"/>
      <c r="TEO1332" s="90"/>
      <c r="TEP1332" s="90"/>
      <c r="TEQ1332" s="90"/>
      <c r="TER1332" s="90"/>
      <c r="TES1332" s="90"/>
      <c r="TET1332" s="90"/>
      <c r="TEU1332" s="90"/>
      <c r="TEV1332" s="90"/>
      <c r="TEW1332" s="90"/>
      <c r="TEX1332" s="90"/>
      <c r="TEY1332" s="90"/>
      <c r="TEZ1332" s="90"/>
      <c r="TFA1332" s="90"/>
      <c r="TFB1332" s="90"/>
      <c r="TFC1332" s="90"/>
      <c r="TFD1332" s="90"/>
      <c r="TFE1332" s="90"/>
      <c r="TFF1332" s="90"/>
      <c r="TFG1332" s="90"/>
      <c r="TFH1332" s="90"/>
      <c r="TFI1332" s="90"/>
      <c r="TFJ1332" s="90"/>
      <c r="TFK1332" s="90"/>
      <c r="TFL1332" s="90"/>
      <c r="TFM1332" s="90"/>
      <c r="TFN1332" s="90"/>
      <c r="TFO1332" s="90"/>
      <c r="TFP1332" s="90"/>
      <c r="TFQ1332" s="90"/>
      <c r="TFR1332" s="90"/>
      <c r="TFS1332" s="90"/>
      <c r="TFT1332" s="90"/>
      <c r="TFU1332" s="90"/>
      <c r="TFV1332" s="90"/>
      <c r="TFW1332" s="90"/>
      <c r="TFX1332" s="90"/>
      <c r="TFY1332" s="90"/>
      <c r="TFZ1332" s="90"/>
      <c r="TGA1332" s="90"/>
      <c r="TGB1332" s="90"/>
      <c r="TGC1332" s="90"/>
      <c r="TGD1332" s="90"/>
      <c r="TGE1332" s="90"/>
      <c r="TGF1332" s="90"/>
      <c r="TGG1332" s="90"/>
      <c r="TGH1332" s="90"/>
      <c r="TGI1332" s="90"/>
      <c r="TGJ1332" s="90"/>
      <c r="TGK1332" s="90"/>
      <c r="TGL1332" s="90"/>
      <c r="TGM1332" s="90"/>
      <c r="TGN1332" s="90"/>
      <c r="TGO1332" s="90"/>
      <c r="TGP1332" s="90"/>
      <c r="TGQ1332" s="90"/>
      <c r="TGR1332" s="90"/>
      <c r="TGS1332" s="90"/>
      <c r="TGT1332" s="90"/>
      <c r="TGU1332" s="90"/>
      <c r="TGV1332" s="90"/>
      <c r="TGW1332" s="90"/>
      <c r="TGX1332" s="90"/>
      <c r="TGY1332" s="90"/>
      <c r="TGZ1332" s="90"/>
      <c r="THA1332" s="90"/>
      <c r="THB1332" s="90"/>
      <c r="THC1332" s="90"/>
      <c r="THD1332" s="90"/>
      <c r="THE1332" s="90"/>
      <c r="THF1332" s="90"/>
      <c r="THG1332" s="90"/>
      <c r="THH1332" s="90"/>
      <c r="THI1332" s="90"/>
      <c r="THJ1332" s="90"/>
      <c r="THK1332" s="90"/>
      <c r="THL1332" s="90"/>
      <c r="THM1332" s="90"/>
      <c r="THN1332" s="90"/>
      <c r="THO1332" s="90"/>
      <c r="THP1332" s="90"/>
      <c r="THQ1332" s="90"/>
      <c r="THR1332" s="90"/>
      <c r="THS1332" s="90"/>
      <c r="THT1332" s="90"/>
      <c r="THU1332" s="90"/>
      <c r="THV1332" s="90"/>
      <c r="THW1332" s="90"/>
      <c r="THX1332" s="90"/>
      <c r="THY1332" s="90"/>
      <c r="THZ1332" s="90"/>
      <c r="TIA1332" s="90"/>
      <c r="TIB1332" s="90"/>
      <c r="TIC1332" s="90"/>
      <c r="TID1332" s="90"/>
      <c r="TIE1332" s="90"/>
      <c r="TIF1332" s="90"/>
      <c r="TIG1332" s="90"/>
      <c r="TIH1332" s="90"/>
      <c r="TII1332" s="90"/>
      <c r="TIJ1332" s="90"/>
      <c r="TIK1332" s="90"/>
      <c r="TIL1332" s="90"/>
      <c r="TIM1332" s="90"/>
      <c r="TIN1332" s="90"/>
      <c r="TIO1332" s="90"/>
      <c r="TIP1332" s="90"/>
      <c r="TIQ1332" s="90"/>
      <c r="TIR1332" s="90"/>
      <c r="TIS1332" s="90"/>
      <c r="TIT1332" s="90"/>
      <c r="TIU1332" s="90"/>
      <c r="TIV1332" s="90"/>
      <c r="TIW1332" s="90"/>
      <c r="TIX1332" s="90"/>
      <c r="TIY1332" s="90"/>
      <c r="TIZ1332" s="90"/>
      <c r="TJA1332" s="90"/>
      <c r="TJB1332" s="90"/>
      <c r="TJC1332" s="90"/>
      <c r="TJD1332" s="90"/>
      <c r="TJE1332" s="90"/>
      <c r="TJF1332" s="90"/>
      <c r="TJG1332" s="90"/>
      <c r="TJH1332" s="90"/>
      <c r="TJI1332" s="90"/>
      <c r="TJJ1332" s="90"/>
      <c r="TJK1332" s="90"/>
      <c r="TJL1332" s="90"/>
      <c r="TJM1332" s="90"/>
      <c r="TJN1332" s="90"/>
      <c r="TJO1332" s="90"/>
      <c r="TJP1332" s="90"/>
      <c r="TJQ1332" s="90"/>
      <c r="TJR1332" s="90"/>
      <c r="TJS1332" s="90"/>
      <c r="TJT1332" s="90"/>
      <c r="TJU1332" s="90"/>
      <c r="TJV1332" s="90"/>
      <c r="TJW1332" s="90"/>
      <c r="TJX1332" s="90"/>
      <c r="TJY1332" s="90"/>
      <c r="TJZ1332" s="90"/>
      <c r="TKA1332" s="90"/>
      <c r="TKB1332" s="90"/>
      <c r="TKC1332" s="90"/>
      <c r="TKD1332" s="90"/>
      <c r="TKE1332" s="90"/>
      <c r="TKF1332" s="90"/>
      <c r="TKG1332" s="90"/>
      <c r="TKH1332" s="90"/>
      <c r="TKI1332" s="90"/>
      <c r="TKJ1332" s="90"/>
      <c r="TKK1332" s="90"/>
      <c r="TKL1332" s="90"/>
      <c r="TKM1332" s="90"/>
      <c r="TKN1332" s="90"/>
      <c r="TKO1332" s="90"/>
      <c r="TKP1332" s="90"/>
      <c r="TKQ1332" s="90"/>
      <c r="TKR1332" s="90"/>
      <c r="TKS1332" s="90"/>
      <c r="TKT1332" s="90"/>
      <c r="TKU1332" s="90"/>
      <c r="TKV1332" s="90"/>
      <c r="TKW1332" s="90"/>
      <c r="TKX1332" s="90"/>
      <c r="TKY1332" s="90"/>
      <c r="TKZ1332" s="90"/>
      <c r="TLA1332" s="90"/>
      <c r="TLB1332" s="90"/>
      <c r="TLC1332" s="90"/>
      <c r="TLD1332" s="90"/>
      <c r="TLE1332" s="90"/>
      <c r="TLF1332" s="90"/>
      <c r="TLG1332" s="90"/>
      <c r="TLH1332" s="90"/>
      <c r="TLI1332" s="90"/>
      <c r="TLJ1332" s="90"/>
      <c r="TLK1332" s="90"/>
      <c r="TLL1332" s="90"/>
      <c r="TLM1332" s="90"/>
      <c r="TLN1332" s="90"/>
      <c r="TLO1332" s="90"/>
      <c r="TLP1332" s="90"/>
      <c r="TLQ1332" s="90"/>
      <c r="TLR1332" s="90"/>
      <c r="TLS1332" s="90"/>
      <c r="TLT1332" s="90"/>
      <c r="TLU1332" s="90"/>
      <c r="TLV1332" s="90"/>
      <c r="TLW1332" s="90"/>
      <c r="TLX1332" s="90"/>
      <c r="TLY1332" s="90"/>
      <c r="TLZ1332" s="90"/>
      <c r="TMA1332" s="90"/>
      <c r="TMB1332" s="90"/>
      <c r="TMC1332" s="90"/>
      <c r="TMD1332" s="90"/>
      <c r="TME1332" s="90"/>
      <c r="TMF1332" s="90"/>
      <c r="TMG1332" s="90"/>
      <c r="TMH1332" s="90"/>
      <c r="TMI1332" s="90"/>
      <c r="TMJ1332" s="90"/>
      <c r="TMK1332" s="90"/>
      <c r="TML1332" s="90"/>
      <c r="TMM1332" s="90"/>
      <c r="TMN1332" s="90"/>
      <c r="TMO1332" s="90"/>
      <c r="TMP1332" s="90"/>
      <c r="TMQ1332" s="90"/>
      <c r="TMR1332" s="90"/>
      <c r="TMS1332" s="90"/>
      <c r="TMT1332" s="90"/>
      <c r="TMU1332" s="90"/>
      <c r="TMV1332" s="90"/>
      <c r="TMW1332" s="90"/>
      <c r="TMX1332" s="90"/>
      <c r="TMY1332" s="90"/>
      <c r="TMZ1332" s="90"/>
      <c r="TNA1332" s="90"/>
      <c r="TNB1332" s="90"/>
      <c r="TNC1332" s="90"/>
      <c r="TND1332" s="90"/>
      <c r="TNE1332" s="90"/>
      <c r="TNF1332" s="90"/>
      <c r="TNG1332" s="90"/>
      <c r="TNH1332" s="90"/>
      <c r="TNI1332" s="90"/>
      <c r="TNJ1332" s="90"/>
      <c r="TNK1332" s="90"/>
      <c r="TNL1332" s="90"/>
      <c r="TNM1332" s="90"/>
      <c r="TNN1332" s="90"/>
      <c r="TNO1332" s="90"/>
      <c r="TNP1332" s="90"/>
      <c r="TNQ1332" s="90"/>
      <c r="TNR1332" s="90"/>
      <c r="TNS1332" s="90"/>
      <c r="TNT1332" s="90"/>
      <c r="TNU1332" s="90"/>
      <c r="TNV1332" s="90"/>
      <c r="TNW1332" s="90"/>
      <c r="TNX1332" s="90"/>
      <c r="TNY1332" s="90"/>
      <c r="TNZ1332" s="90"/>
      <c r="TOA1332" s="90"/>
      <c r="TOB1332" s="90"/>
      <c r="TOC1332" s="90"/>
      <c r="TOD1332" s="90"/>
      <c r="TOE1332" s="90"/>
      <c r="TOF1332" s="90"/>
      <c r="TOG1332" s="90"/>
      <c r="TOH1332" s="90"/>
      <c r="TOI1332" s="90"/>
      <c r="TOJ1332" s="90"/>
      <c r="TOK1332" s="90"/>
      <c r="TOL1332" s="90"/>
      <c r="TOM1332" s="90"/>
      <c r="TON1332" s="90"/>
      <c r="TOO1332" s="90"/>
      <c r="TOP1332" s="90"/>
      <c r="TOQ1332" s="90"/>
      <c r="TOR1332" s="90"/>
      <c r="TOS1332" s="90"/>
      <c r="TOT1332" s="90"/>
      <c r="TOU1332" s="90"/>
      <c r="TOV1332" s="90"/>
      <c r="TOW1332" s="90"/>
      <c r="TOX1332" s="90"/>
      <c r="TOY1332" s="90"/>
      <c r="TOZ1332" s="90"/>
      <c r="TPA1332" s="90"/>
      <c r="TPB1332" s="90"/>
      <c r="TPC1332" s="90"/>
      <c r="TPD1332" s="90"/>
      <c r="TPE1332" s="90"/>
      <c r="TPF1332" s="90"/>
      <c r="TPG1332" s="90"/>
      <c r="TPH1332" s="90"/>
      <c r="TPI1332" s="90"/>
      <c r="TPJ1332" s="90"/>
      <c r="TPK1332" s="90"/>
      <c r="TPL1332" s="90"/>
      <c r="TPM1332" s="90"/>
      <c r="TPN1332" s="90"/>
      <c r="TPO1332" s="90"/>
      <c r="TPP1332" s="90"/>
      <c r="TPQ1332" s="90"/>
      <c r="TPR1332" s="90"/>
      <c r="TPS1332" s="90"/>
      <c r="TPT1332" s="90"/>
      <c r="TPU1332" s="90"/>
      <c r="TPV1332" s="90"/>
      <c r="TPW1332" s="90"/>
      <c r="TPX1332" s="90"/>
      <c r="TPY1332" s="90"/>
      <c r="TPZ1332" s="90"/>
      <c r="TQA1332" s="90"/>
      <c r="TQB1332" s="90"/>
      <c r="TQC1332" s="90"/>
      <c r="TQD1332" s="90"/>
      <c r="TQE1332" s="90"/>
      <c r="TQF1332" s="90"/>
      <c r="TQG1332" s="90"/>
      <c r="TQH1332" s="90"/>
      <c r="TQI1332" s="90"/>
      <c r="TQJ1332" s="90"/>
      <c r="TQK1332" s="90"/>
      <c r="TQL1332" s="90"/>
      <c r="TQM1332" s="90"/>
      <c r="TQN1332" s="90"/>
      <c r="TQO1332" s="90"/>
      <c r="TQP1332" s="90"/>
      <c r="TQQ1332" s="90"/>
      <c r="TQR1332" s="90"/>
      <c r="TQS1332" s="90"/>
      <c r="TQT1332" s="90"/>
      <c r="TQU1332" s="90"/>
      <c r="TQV1332" s="90"/>
      <c r="TQW1332" s="90"/>
      <c r="TQX1332" s="90"/>
      <c r="TQY1332" s="90"/>
      <c r="TQZ1332" s="90"/>
      <c r="TRA1332" s="90"/>
      <c r="TRB1332" s="90"/>
      <c r="TRC1332" s="90"/>
      <c r="TRD1332" s="90"/>
      <c r="TRE1332" s="90"/>
      <c r="TRF1332" s="90"/>
      <c r="TRG1332" s="90"/>
      <c r="TRH1332" s="90"/>
      <c r="TRI1332" s="90"/>
      <c r="TRJ1332" s="90"/>
      <c r="TRK1332" s="90"/>
      <c r="TRL1332" s="90"/>
      <c r="TRM1332" s="90"/>
      <c r="TRN1332" s="90"/>
      <c r="TRO1332" s="90"/>
      <c r="TRP1332" s="90"/>
      <c r="TRQ1332" s="90"/>
      <c r="TRR1332" s="90"/>
      <c r="TRS1332" s="90"/>
      <c r="TRT1332" s="90"/>
      <c r="TRU1332" s="90"/>
      <c r="TRV1332" s="90"/>
      <c r="TRW1332" s="90"/>
      <c r="TRX1332" s="90"/>
      <c r="TRY1332" s="90"/>
      <c r="TRZ1332" s="90"/>
      <c r="TSA1332" s="90"/>
      <c r="TSB1332" s="90"/>
      <c r="TSC1332" s="90"/>
      <c r="TSD1332" s="90"/>
      <c r="TSE1332" s="90"/>
      <c r="TSF1332" s="90"/>
      <c r="TSG1332" s="90"/>
      <c r="TSH1332" s="90"/>
      <c r="TSI1332" s="90"/>
      <c r="TSJ1332" s="90"/>
      <c r="TSK1332" s="90"/>
      <c r="TSL1332" s="90"/>
      <c r="TSM1332" s="90"/>
      <c r="TSN1332" s="90"/>
      <c r="TSO1332" s="90"/>
      <c r="TSP1332" s="90"/>
      <c r="TSQ1332" s="90"/>
      <c r="TSR1332" s="90"/>
      <c r="TSS1332" s="90"/>
      <c r="TST1332" s="90"/>
      <c r="TSU1332" s="90"/>
      <c r="TSV1332" s="90"/>
      <c r="TSW1332" s="90"/>
      <c r="TSX1332" s="90"/>
      <c r="TSY1332" s="90"/>
      <c r="TSZ1332" s="90"/>
      <c r="TTA1332" s="90"/>
      <c r="TTB1332" s="90"/>
      <c r="TTC1332" s="90"/>
      <c r="TTD1332" s="90"/>
      <c r="TTE1332" s="90"/>
      <c r="TTF1332" s="90"/>
      <c r="TTG1332" s="90"/>
      <c r="TTH1332" s="90"/>
      <c r="TTI1332" s="90"/>
      <c r="TTJ1332" s="90"/>
      <c r="TTK1332" s="90"/>
      <c r="TTL1332" s="90"/>
      <c r="TTM1332" s="90"/>
      <c r="TTN1332" s="90"/>
      <c r="TTO1332" s="90"/>
      <c r="TTP1332" s="90"/>
      <c r="TTQ1332" s="90"/>
      <c r="TTR1332" s="90"/>
      <c r="TTS1332" s="90"/>
      <c r="TTT1332" s="90"/>
      <c r="TTU1332" s="90"/>
      <c r="TTV1332" s="90"/>
      <c r="TTW1332" s="90"/>
      <c r="TTX1332" s="90"/>
      <c r="TTY1332" s="90"/>
      <c r="TTZ1332" s="90"/>
      <c r="TUA1332" s="90"/>
      <c r="TUB1332" s="90"/>
      <c r="TUC1332" s="90"/>
      <c r="TUD1332" s="90"/>
      <c r="TUE1332" s="90"/>
      <c r="TUF1332" s="90"/>
      <c r="TUG1332" s="90"/>
      <c r="TUH1332" s="90"/>
      <c r="TUI1332" s="90"/>
      <c r="TUJ1332" s="90"/>
      <c r="TUK1332" s="90"/>
      <c r="TUL1332" s="90"/>
      <c r="TUM1332" s="90"/>
      <c r="TUN1332" s="90"/>
      <c r="TUO1332" s="90"/>
      <c r="TUP1332" s="90"/>
      <c r="TUQ1332" s="90"/>
      <c r="TUR1332" s="90"/>
      <c r="TUS1332" s="90"/>
      <c r="TUT1332" s="90"/>
      <c r="TUU1332" s="90"/>
      <c r="TUV1332" s="90"/>
      <c r="TUW1332" s="90"/>
      <c r="TUX1332" s="90"/>
      <c r="TUY1332" s="90"/>
      <c r="TUZ1332" s="90"/>
      <c r="TVA1332" s="90"/>
      <c r="TVB1332" s="90"/>
      <c r="TVC1332" s="90"/>
      <c r="TVD1332" s="90"/>
      <c r="TVE1332" s="90"/>
      <c r="TVF1332" s="90"/>
      <c r="TVG1332" s="90"/>
      <c r="TVH1332" s="90"/>
      <c r="TVI1332" s="90"/>
      <c r="TVJ1332" s="90"/>
      <c r="TVK1332" s="90"/>
      <c r="TVL1332" s="90"/>
      <c r="TVM1332" s="90"/>
      <c r="TVN1332" s="90"/>
      <c r="TVO1332" s="90"/>
      <c r="TVP1332" s="90"/>
      <c r="TVQ1332" s="90"/>
      <c r="TVR1332" s="90"/>
      <c r="TVS1332" s="90"/>
      <c r="TVT1332" s="90"/>
      <c r="TVU1332" s="90"/>
      <c r="TVV1332" s="90"/>
      <c r="TVW1332" s="90"/>
      <c r="TVX1332" s="90"/>
      <c r="TVY1332" s="90"/>
      <c r="TVZ1332" s="90"/>
      <c r="TWA1332" s="90"/>
      <c r="TWB1332" s="90"/>
      <c r="TWC1332" s="90"/>
      <c r="TWD1332" s="90"/>
      <c r="TWE1332" s="90"/>
      <c r="TWF1332" s="90"/>
      <c r="TWG1332" s="90"/>
      <c r="TWH1332" s="90"/>
      <c r="TWI1332" s="90"/>
      <c r="TWJ1332" s="90"/>
      <c r="TWK1332" s="90"/>
      <c r="TWL1332" s="90"/>
      <c r="TWM1332" s="90"/>
      <c r="TWN1332" s="90"/>
      <c r="TWO1332" s="90"/>
      <c r="TWP1332" s="90"/>
      <c r="TWQ1332" s="90"/>
      <c r="TWR1332" s="90"/>
      <c r="TWS1332" s="90"/>
      <c r="TWT1332" s="90"/>
      <c r="TWU1332" s="90"/>
      <c r="TWV1332" s="90"/>
      <c r="TWW1332" s="90"/>
      <c r="TWX1332" s="90"/>
      <c r="TWY1332" s="90"/>
      <c r="TWZ1332" s="90"/>
      <c r="TXA1332" s="90"/>
      <c r="TXB1332" s="90"/>
      <c r="TXC1332" s="90"/>
      <c r="TXD1332" s="90"/>
      <c r="TXE1332" s="90"/>
      <c r="TXF1332" s="90"/>
      <c r="TXG1332" s="90"/>
      <c r="TXH1332" s="90"/>
      <c r="TXI1332" s="90"/>
      <c r="TXJ1332" s="90"/>
      <c r="TXK1332" s="90"/>
      <c r="TXL1332" s="90"/>
      <c r="TXM1332" s="90"/>
      <c r="TXN1332" s="90"/>
      <c r="TXO1332" s="90"/>
      <c r="TXP1332" s="90"/>
      <c r="TXQ1332" s="90"/>
      <c r="TXR1332" s="90"/>
      <c r="TXS1332" s="90"/>
      <c r="TXT1332" s="90"/>
      <c r="TXU1332" s="90"/>
      <c r="TXV1332" s="90"/>
      <c r="TXW1332" s="90"/>
      <c r="TXX1332" s="90"/>
      <c r="TXY1332" s="90"/>
      <c r="TXZ1332" s="90"/>
      <c r="TYA1332" s="90"/>
      <c r="TYB1332" s="90"/>
      <c r="TYC1332" s="90"/>
      <c r="TYD1332" s="90"/>
      <c r="TYE1332" s="90"/>
      <c r="TYF1332" s="90"/>
      <c r="TYG1332" s="90"/>
      <c r="TYH1332" s="90"/>
      <c r="TYI1332" s="90"/>
      <c r="TYJ1332" s="90"/>
      <c r="TYK1332" s="90"/>
      <c r="TYL1332" s="90"/>
      <c r="TYM1332" s="90"/>
      <c r="TYN1332" s="90"/>
      <c r="TYO1332" s="90"/>
      <c r="TYP1332" s="90"/>
      <c r="TYQ1332" s="90"/>
      <c r="TYR1332" s="90"/>
      <c r="TYS1332" s="90"/>
      <c r="TYT1332" s="90"/>
      <c r="TYU1332" s="90"/>
      <c r="TYV1332" s="90"/>
      <c r="TYW1332" s="90"/>
      <c r="TYX1332" s="90"/>
      <c r="TYY1332" s="90"/>
      <c r="TYZ1332" s="90"/>
      <c r="TZA1332" s="90"/>
      <c r="TZB1332" s="90"/>
      <c r="TZC1332" s="90"/>
      <c r="TZD1332" s="90"/>
      <c r="TZE1332" s="90"/>
      <c r="TZF1332" s="90"/>
      <c r="TZG1332" s="90"/>
      <c r="TZH1332" s="90"/>
      <c r="TZI1332" s="90"/>
      <c r="TZJ1332" s="90"/>
      <c r="TZK1332" s="90"/>
      <c r="TZL1332" s="90"/>
      <c r="TZM1332" s="90"/>
      <c r="TZN1332" s="90"/>
      <c r="TZO1332" s="90"/>
      <c r="TZP1332" s="90"/>
      <c r="TZQ1332" s="90"/>
      <c r="TZR1332" s="90"/>
      <c r="TZS1332" s="90"/>
      <c r="TZT1332" s="90"/>
      <c r="TZU1332" s="90"/>
      <c r="TZV1332" s="90"/>
      <c r="TZW1332" s="90"/>
      <c r="TZX1332" s="90"/>
      <c r="TZY1332" s="90"/>
      <c r="TZZ1332" s="90"/>
      <c r="UAA1332" s="90"/>
      <c r="UAB1332" s="90"/>
      <c r="UAC1332" s="90"/>
      <c r="UAD1332" s="90"/>
      <c r="UAE1332" s="90"/>
      <c r="UAF1332" s="90"/>
      <c r="UAG1332" s="90"/>
      <c r="UAH1332" s="90"/>
      <c r="UAI1332" s="90"/>
      <c r="UAJ1332" s="90"/>
      <c r="UAK1332" s="90"/>
      <c r="UAL1332" s="90"/>
      <c r="UAM1332" s="90"/>
      <c r="UAN1332" s="90"/>
      <c r="UAO1332" s="90"/>
      <c r="UAP1332" s="90"/>
      <c r="UAQ1332" s="90"/>
      <c r="UAR1332" s="90"/>
      <c r="UAS1332" s="90"/>
      <c r="UAT1332" s="90"/>
      <c r="UAU1332" s="90"/>
      <c r="UAV1332" s="90"/>
      <c r="UAW1332" s="90"/>
      <c r="UAX1332" s="90"/>
      <c r="UAY1332" s="90"/>
      <c r="UAZ1332" s="90"/>
      <c r="UBA1332" s="90"/>
      <c r="UBB1332" s="90"/>
      <c r="UBC1332" s="90"/>
      <c r="UBD1332" s="90"/>
      <c r="UBE1332" s="90"/>
      <c r="UBF1332" s="90"/>
      <c r="UBG1332" s="90"/>
      <c r="UBH1332" s="90"/>
      <c r="UBI1332" s="90"/>
      <c r="UBJ1332" s="90"/>
      <c r="UBK1332" s="90"/>
      <c r="UBL1332" s="90"/>
      <c r="UBM1332" s="90"/>
      <c r="UBN1332" s="90"/>
      <c r="UBO1332" s="90"/>
      <c r="UBP1332" s="90"/>
      <c r="UBQ1332" s="90"/>
      <c r="UBR1332" s="90"/>
      <c r="UBS1332" s="90"/>
      <c r="UBT1332" s="90"/>
      <c r="UBU1332" s="90"/>
      <c r="UBV1332" s="90"/>
      <c r="UBW1332" s="90"/>
      <c r="UBX1332" s="90"/>
      <c r="UBY1332" s="90"/>
      <c r="UBZ1332" s="90"/>
      <c r="UCA1332" s="90"/>
      <c r="UCB1332" s="90"/>
      <c r="UCC1332" s="90"/>
      <c r="UCD1332" s="90"/>
      <c r="UCE1332" s="90"/>
      <c r="UCF1332" s="90"/>
      <c r="UCG1332" s="90"/>
      <c r="UCH1332" s="90"/>
      <c r="UCI1332" s="90"/>
      <c r="UCJ1332" s="90"/>
      <c r="UCK1332" s="90"/>
      <c r="UCL1332" s="90"/>
      <c r="UCM1332" s="90"/>
      <c r="UCN1332" s="90"/>
      <c r="UCO1332" s="90"/>
      <c r="UCP1332" s="90"/>
      <c r="UCQ1332" s="90"/>
      <c r="UCR1332" s="90"/>
      <c r="UCS1332" s="90"/>
      <c r="UCT1332" s="90"/>
      <c r="UCU1332" s="90"/>
      <c r="UCV1332" s="90"/>
      <c r="UCW1332" s="90"/>
      <c r="UCX1332" s="90"/>
      <c r="UCY1332" s="90"/>
      <c r="UCZ1332" s="90"/>
      <c r="UDA1332" s="90"/>
      <c r="UDB1332" s="90"/>
      <c r="UDC1332" s="90"/>
      <c r="UDD1332" s="90"/>
      <c r="UDE1332" s="90"/>
      <c r="UDF1332" s="90"/>
      <c r="UDG1332" s="90"/>
      <c r="UDH1332" s="90"/>
      <c r="UDI1332" s="90"/>
      <c r="UDJ1332" s="90"/>
      <c r="UDK1332" s="90"/>
      <c r="UDL1332" s="90"/>
      <c r="UDM1332" s="90"/>
      <c r="UDN1332" s="90"/>
      <c r="UDO1332" s="90"/>
      <c r="UDP1332" s="90"/>
      <c r="UDQ1332" s="90"/>
      <c r="UDR1332" s="90"/>
      <c r="UDS1332" s="90"/>
      <c r="UDT1332" s="90"/>
      <c r="UDU1332" s="90"/>
      <c r="UDV1332" s="90"/>
      <c r="UDW1332" s="90"/>
      <c r="UDX1332" s="90"/>
      <c r="UDY1332" s="90"/>
      <c r="UDZ1332" s="90"/>
      <c r="UEA1332" s="90"/>
      <c r="UEB1332" s="90"/>
      <c r="UEC1332" s="90"/>
      <c r="UED1332" s="90"/>
      <c r="UEE1332" s="90"/>
      <c r="UEF1332" s="90"/>
      <c r="UEG1332" s="90"/>
      <c r="UEH1332" s="90"/>
      <c r="UEI1332" s="90"/>
      <c r="UEJ1332" s="90"/>
      <c r="UEK1332" s="90"/>
      <c r="UEL1332" s="90"/>
      <c r="UEM1332" s="90"/>
      <c r="UEN1332" s="90"/>
      <c r="UEO1332" s="90"/>
      <c r="UEP1332" s="90"/>
      <c r="UEQ1332" s="90"/>
      <c r="UER1332" s="90"/>
      <c r="UES1332" s="90"/>
      <c r="UET1332" s="90"/>
      <c r="UEU1332" s="90"/>
      <c r="UEV1332" s="90"/>
      <c r="UEW1332" s="90"/>
      <c r="UEX1332" s="90"/>
      <c r="UEY1332" s="90"/>
      <c r="UEZ1332" s="90"/>
      <c r="UFA1332" s="90"/>
      <c r="UFB1332" s="90"/>
      <c r="UFC1332" s="90"/>
      <c r="UFD1332" s="90"/>
      <c r="UFE1332" s="90"/>
      <c r="UFF1332" s="90"/>
      <c r="UFG1332" s="90"/>
      <c r="UFH1332" s="90"/>
      <c r="UFI1332" s="90"/>
      <c r="UFJ1332" s="90"/>
      <c r="UFK1332" s="90"/>
      <c r="UFL1332" s="90"/>
      <c r="UFM1332" s="90"/>
      <c r="UFN1332" s="90"/>
      <c r="UFO1332" s="90"/>
      <c r="UFP1332" s="90"/>
      <c r="UFQ1332" s="90"/>
      <c r="UFR1332" s="90"/>
      <c r="UFS1332" s="90"/>
      <c r="UFT1332" s="90"/>
      <c r="UFU1332" s="90"/>
      <c r="UFV1332" s="90"/>
      <c r="UFW1332" s="90"/>
      <c r="UFX1332" s="90"/>
      <c r="UFY1332" s="90"/>
      <c r="UFZ1332" s="90"/>
      <c r="UGA1332" s="90"/>
      <c r="UGB1332" s="90"/>
      <c r="UGC1332" s="90"/>
      <c r="UGD1332" s="90"/>
      <c r="UGE1332" s="90"/>
      <c r="UGF1332" s="90"/>
      <c r="UGG1332" s="90"/>
      <c r="UGH1332" s="90"/>
      <c r="UGI1332" s="90"/>
      <c r="UGJ1332" s="90"/>
      <c r="UGK1332" s="90"/>
      <c r="UGL1332" s="90"/>
      <c r="UGM1332" s="90"/>
      <c r="UGN1332" s="90"/>
      <c r="UGO1332" s="90"/>
      <c r="UGP1332" s="90"/>
      <c r="UGQ1332" s="90"/>
      <c r="UGR1332" s="90"/>
      <c r="UGS1332" s="90"/>
      <c r="UGT1332" s="90"/>
      <c r="UGU1332" s="90"/>
      <c r="UGV1332" s="90"/>
      <c r="UGW1332" s="90"/>
      <c r="UGX1332" s="90"/>
      <c r="UGY1332" s="90"/>
      <c r="UGZ1332" s="90"/>
      <c r="UHA1332" s="90"/>
      <c r="UHB1332" s="90"/>
      <c r="UHC1332" s="90"/>
      <c r="UHD1332" s="90"/>
      <c r="UHE1332" s="90"/>
      <c r="UHF1332" s="90"/>
      <c r="UHG1332" s="90"/>
      <c r="UHH1332" s="90"/>
      <c r="UHI1332" s="90"/>
      <c r="UHJ1332" s="90"/>
      <c r="UHK1332" s="90"/>
      <c r="UHL1332" s="90"/>
      <c r="UHM1332" s="90"/>
      <c r="UHN1332" s="90"/>
      <c r="UHO1332" s="90"/>
      <c r="UHP1332" s="90"/>
      <c r="UHQ1332" s="90"/>
      <c r="UHR1332" s="90"/>
      <c r="UHS1332" s="90"/>
      <c r="UHT1332" s="90"/>
      <c r="UHU1332" s="90"/>
      <c r="UHV1332" s="90"/>
      <c r="UHW1332" s="90"/>
      <c r="UHX1332" s="90"/>
      <c r="UHY1332" s="90"/>
      <c r="UHZ1332" s="90"/>
      <c r="UIA1332" s="90"/>
      <c r="UIB1332" s="90"/>
      <c r="UIC1332" s="90"/>
      <c r="UID1332" s="90"/>
      <c r="UIE1332" s="90"/>
      <c r="UIF1332" s="90"/>
      <c r="UIG1332" s="90"/>
      <c r="UIH1332" s="90"/>
      <c r="UII1332" s="90"/>
      <c r="UIJ1332" s="90"/>
      <c r="UIK1332" s="90"/>
      <c r="UIL1332" s="90"/>
      <c r="UIM1332" s="90"/>
      <c r="UIN1332" s="90"/>
      <c r="UIO1332" s="90"/>
      <c r="UIP1332" s="90"/>
      <c r="UIQ1332" s="90"/>
      <c r="UIR1332" s="90"/>
      <c r="UIS1332" s="90"/>
      <c r="UIT1332" s="90"/>
      <c r="UIU1332" s="90"/>
      <c r="UIV1332" s="90"/>
      <c r="UIW1332" s="90"/>
      <c r="UIX1332" s="90"/>
      <c r="UIY1332" s="90"/>
      <c r="UIZ1332" s="90"/>
      <c r="UJA1332" s="90"/>
      <c r="UJB1332" s="90"/>
      <c r="UJC1332" s="90"/>
      <c r="UJD1332" s="90"/>
      <c r="UJE1332" s="90"/>
      <c r="UJF1332" s="90"/>
      <c r="UJG1332" s="90"/>
      <c r="UJH1332" s="90"/>
      <c r="UJI1332" s="90"/>
      <c r="UJJ1332" s="90"/>
      <c r="UJK1332" s="90"/>
      <c r="UJL1332" s="90"/>
      <c r="UJM1332" s="90"/>
      <c r="UJN1332" s="90"/>
      <c r="UJO1332" s="90"/>
      <c r="UJP1332" s="90"/>
      <c r="UJQ1332" s="90"/>
      <c r="UJR1332" s="90"/>
      <c r="UJS1332" s="90"/>
      <c r="UJT1332" s="90"/>
      <c r="UJU1332" s="90"/>
      <c r="UJV1332" s="90"/>
      <c r="UJW1332" s="90"/>
      <c r="UJX1332" s="90"/>
      <c r="UJY1332" s="90"/>
      <c r="UJZ1332" s="90"/>
      <c r="UKA1332" s="90"/>
      <c r="UKB1332" s="90"/>
      <c r="UKC1332" s="90"/>
      <c r="UKD1332" s="90"/>
      <c r="UKE1332" s="90"/>
      <c r="UKF1332" s="90"/>
      <c r="UKG1332" s="90"/>
      <c r="UKH1332" s="90"/>
      <c r="UKI1332" s="90"/>
      <c r="UKJ1332" s="90"/>
      <c r="UKK1332" s="90"/>
      <c r="UKL1332" s="90"/>
      <c r="UKM1332" s="90"/>
      <c r="UKN1332" s="90"/>
      <c r="UKO1332" s="90"/>
      <c r="UKP1332" s="90"/>
      <c r="UKQ1332" s="90"/>
      <c r="UKR1332" s="90"/>
      <c r="UKS1332" s="90"/>
      <c r="UKT1332" s="90"/>
      <c r="UKU1332" s="90"/>
      <c r="UKV1332" s="90"/>
      <c r="UKW1332" s="90"/>
      <c r="UKX1332" s="90"/>
      <c r="UKY1332" s="90"/>
      <c r="UKZ1332" s="90"/>
      <c r="ULA1332" s="90"/>
      <c r="ULB1332" s="90"/>
      <c r="ULC1332" s="90"/>
      <c r="ULD1332" s="90"/>
      <c r="ULE1332" s="90"/>
      <c r="ULF1332" s="90"/>
      <c r="ULG1332" s="90"/>
      <c r="ULH1332" s="90"/>
      <c r="ULI1332" s="90"/>
      <c r="ULJ1332" s="90"/>
      <c r="ULK1332" s="90"/>
      <c r="ULL1332" s="90"/>
      <c r="ULM1332" s="90"/>
      <c r="ULN1332" s="90"/>
      <c r="ULO1332" s="90"/>
      <c r="ULP1332" s="90"/>
      <c r="ULQ1332" s="90"/>
      <c r="ULR1332" s="90"/>
      <c r="ULS1332" s="90"/>
      <c r="ULT1332" s="90"/>
      <c r="ULU1332" s="90"/>
      <c r="ULV1332" s="90"/>
      <c r="ULW1332" s="90"/>
      <c r="ULX1332" s="90"/>
      <c r="ULY1332" s="90"/>
      <c r="ULZ1332" s="90"/>
      <c r="UMA1332" s="90"/>
      <c r="UMB1332" s="90"/>
      <c r="UMC1332" s="90"/>
      <c r="UMD1332" s="90"/>
      <c r="UME1332" s="90"/>
      <c r="UMF1332" s="90"/>
      <c r="UMG1332" s="90"/>
      <c r="UMH1332" s="90"/>
      <c r="UMI1332" s="90"/>
      <c r="UMJ1332" s="90"/>
      <c r="UMK1332" s="90"/>
      <c r="UML1332" s="90"/>
      <c r="UMM1332" s="90"/>
      <c r="UMN1332" s="90"/>
      <c r="UMO1332" s="90"/>
      <c r="UMP1332" s="90"/>
      <c r="UMQ1332" s="90"/>
      <c r="UMR1332" s="90"/>
      <c r="UMS1332" s="90"/>
      <c r="UMT1332" s="90"/>
      <c r="UMU1332" s="90"/>
      <c r="UMV1332" s="90"/>
      <c r="UMW1332" s="90"/>
      <c r="UMX1332" s="90"/>
      <c r="UMY1332" s="90"/>
      <c r="UMZ1332" s="90"/>
      <c r="UNA1332" s="90"/>
      <c r="UNB1332" s="90"/>
      <c r="UNC1332" s="90"/>
      <c r="UND1332" s="90"/>
      <c r="UNE1332" s="90"/>
      <c r="UNF1332" s="90"/>
      <c r="UNG1332" s="90"/>
      <c r="UNH1332" s="90"/>
      <c r="UNI1332" s="90"/>
      <c r="UNJ1332" s="90"/>
      <c r="UNK1332" s="90"/>
      <c r="UNL1332" s="90"/>
      <c r="UNM1332" s="90"/>
      <c r="UNN1332" s="90"/>
      <c r="UNO1332" s="90"/>
      <c r="UNP1332" s="90"/>
      <c r="UNQ1332" s="90"/>
      <c r="UNR1332" s="90"/>
      <c r="UNS1332" s="90"/>
      <c r="UNT1332" s="90"/>
      <c r="UNU1332" s="90"/>
      <c r="UNV1332" s="90"/>
      <c r="UNW1332" s="90"/>
      <c r="UNX1332" s="90"/>
      <c r="UNY1332" s="90"/>
      <c r="UNZ1332" s="90"/>
      <c r="UOA1332" s="90"/>
      <c r="UOB1332" s="90"/>
      <c r="UOC1332" s="90"/>
      <c r="UOD1332" s="90"/>
      <c r="UOE1332" s="90"/>
      <c r="UOF1332" s="90"/>
      <c r="UOG1332" s="90"/>
      <c r="UOH1332" s="90"/>
      <c r="UOI1332" s="90"/>
      <c r="UOJ1332" s="90"/>
      <c r="UOK1332" s="90"/>
      <c r="UOL1332" s="90"/>
      <c r="UOM1332" s="90"/>
      <c r="UON1332" s="90"/>
      <c r="UOO1332" s="90"/>
      <c r="UOP1332" s="90"/>
      <c r="UOQ1332" s="90"/>
      <c r="UOR1332" s="90"/>
      <c r="UOS1332" s="90"/>
      <c r="UOT1332" s="90"/>
      <c r="UOU1332" s="90"/>
      <c r="UOV1332" s="90"/>
      <c r="UOW1332" s="90"/>
      <c r="UOX1332" s="90"/>
      <c r="UOY1332" s="90"/>
      <c r="UOZ1332" s="90"/>
      <c r="UPA1332" s="90"/>
      <c r="UPB1332" s="90"/>
      <c r="UPC1332" s="90"/>
      <c r="UPD1332" s="90"/>
      <c r="UPE1332" s="90"/>
      <c r="UPF1332" s="90"/>
      <c r="UPG1332" s="90"/>
      <c r="UPH1332" s="90"/>
      <c r="UPI1332" s="90"/>
      <c r="UPJ1332" s="90"/>
      <c r="UPK1332" s="90"/>
      <c r="UPL1332" s="90"/>
      <c r="UPM1332" s="90"/>
      <c r="UPN1332" s="90"/>
      <c r="UPO1332" s="90"/>
      <c r="UPP1332" s="90"/>
      <c r="UPQ1332" s="90"/>
      <c r="UPR1332" s="90"/>
      <c r="UPS1332" s="90"/>
      <c r="UPT1332" s="90"/>
      <c r="UPU1332" s="90"/>
      <c r="UPV1332" s="90"/>
      <c r="UPW1332" s="90"/>
      <c r="UPX1332" s="90"/>
      <c r="UPY1332" s="90"/>
      <c r="UPZ1332" s="90"/>
      <c r="UQA1332" s="90"/>
      <c r="UQB1332" s="90"/>
      <c r="UQC1332" s="90"/>
      <c r="UQD1332" s="90"/>
      <c r="UQE1332" s="90"/>
      <c r="UQF1332" s="90"/>
      <c r="UQG1332" s="90"/>
      <c r="UQH1332" s="90"/>
      <c r="UQI1332" s="90"/>
      <c r="UQJ1332" s="90"/>
      <c r="UQK1332" s="90"/>
      <c r="UQL1332" s="90"/>
      <c r="UQM1332" s="90"/>
      <c r="UQN1332" s="90"/>
      <c r="UQO1332" s="90"/>
      <c r="UQP1332" s="90"/>
      <c r="UQQ1332" s="90"/>
      <c r="UQR1332" s="90"/>
      <c r="UQS1332" s="90"/>
      <c r="UQT1332" s="90"/>
      <c r="UQU1332" s="90"/>
      <c r="UQV1332" s="90"/>
      <c r="UQW1332" s="90"/>
      <c r="UQX1332" s="90"/>
      <c r="UQY1332" s="90"/>
      <c r="UQZ1332" s="90"/>
      <c r="URA1332" s="90"/>
      <c r="URB1332" s="90"/>
      <c r="URC1332" s="90"/>
      <c r="URD1332" s="90"/>
      <c r="URE1332" s="90"/>
      <c r="URF1332" s="90"/>
      <c r="URG1332" s="90"/>
      <c r="URH1332" s="90"/>
      <c r="URI1332" s="90"/>
      <c r="URJ1332" s="90"/>
      <c r="URK1332" s="90"/>
      <c r="URL1332" s="90"/>
      <c r="URM1332" s="90"/>
      <c r="URN1332" s="90"/>
      <c r="URO1332" s="90"/>
      <c r="URP1332" s="90"/>
      <c r="URQ1332" s="90"/>
      <c r="URR1332" s="90"/>
      <c r="URS1332" s="90"/>
      <c r="URT1332" s="90"/>
      <c r="URU1332" s="90"/>
      <c r="URV1332" s="90"/>
      <c r="URW1332" s="90"/>
      <c r="URX1332" s="90"/>
      <c r="URY1332" s="90"/>
      <c r="URZ1332" s="90"/>
      <c r="USA1332" s="90"/>
      <c r="USB1332" s="90"/>
      <c r="USC1332" s="90"/>
      <c r="USD1332" s="90"/>
      <c r="USE1332" s="90"/>
      <c r="USF1332" s="90"/>
      <c r="USG1332" s="90"/>
      <c r="USH1332" s="90"/>
      <c r="USI1332" s="90"/>
      <c r="USJ1332" s="90"/>
      <c r="USK1332" s="90"/>
      <c r="USL1332" s="90"/>
      <c r="USM1332" s="90"/>
      <c r="USN1332" s="90"/>
      <c r="USO1332" s="90"/>
      <c r="USP1332" s="90"/>
      <c r="USQ1332" s="90"/>
      <c r="USR1332" s="90"/>
      <c r="USS1332" s="90"/>
      <c r="UST1332" s="90"/>
      <c r="USU1332" s="90"/>
      <c r="USV1332" s="90"/>
      <c r="USW1332" s="90"/>
      <c r="USX1332" s="90"/>
      <c r="USY1332" s="90"/>
      <c r="USZ1332" s="90"/>
      <c r="UTA1332" s="90"/>
      <c r="UTB1332" s="90"/>
      <c r="UTC1332" s="90"/>
      <c r="UTD1332" s="90"/>
      <c r="UTE1332" s="90"/>
      <c r="UTF1332" s="90"/>
      <c r="UTG1332" s="90"/>
      <c r="UTH1332" s="90"/>
      <c r="UTI1332" s="90"/>
      <c r="UTJ1332" s="90"/>
      <c r="UTK1332" s="90"/>
      <c r="UTL1332" s="90"/>
      <c r="UTM1332" s="90"/>
      <c r="UTN1332" s="90"/>
      <c r="UTO1332" s="90"/>
      <c r="UTP1332" s="90"/>
      <c r="UTQ1332" s="90"/>
      <c r="UTR1332" s="90"/>
      <c r="UTS1332" s="90"/>
      <c r="UTT1332" s="90"/>
      <c r="UTU1332" s="90"/>
      <c r="UTV1332" s="90"/>
      <c r="UTW1332" s="90"/>
      <c r="UTX1332" s="90"/>
      <c r="UTY1332" s="90"/>
      <c r="UTZ1332" s="90"/>
      <c r="UUA1332" s="90"/>
      <c r="UUB1332" s="90"/>
      <c r="UUC1332" s="90"/>
      <c r="UUD1332" s="90"/>
      <c r="UUE1332" s="90"/>
      <c r="UUF1332" s="90"/>
      <c r="UUG1332" s="90"/>
      <c r="UUH1332" s="90"/>
      <c r="UUI1332" s="90"/>
      <c r="UUJ1332" s="90"/>
      <c r="UUK1332" s="90"/>
      <c r="UUL1332" s="90"/>
      <c r="UUM1332" s="90"/>
      <c r="UUN1332" s="90"/>
      <c r="UUO1332" s="90"/>
      <c r="UUP1332" s="90"/>
      <c r="UUQ1332" s="90"/>
      <c r="UUR1332" s="90"/>
      <c r="UUS1332" s="90"/>
      <c r="UUT1332" s="90"/>
      <c r="UUU1332" s="90"/>
      <c r="UUV1332" s="90"/>
      <c r="UUW1332" s="90"/>
      <c r="UUX1332" s="90"/>
      <c r="UUY1332" s="90"/>
      <c r="UUZ1332" s="90"/>
      <c r="UVA1332" s="90"/>
      <c r="UVB1332" s="90"/>
      <c r="UVC1332" s="90"/>
      <c r="UVD1332" s="90"/>
      <c r="UVE1332" s="90"/>
      <c r="UVF1332" s="90"/>
      <c r="UVG1332" s="90"/>
      <c r="UVH1332" s="90"/>
      <c r="UVI1332" s="90"/>
      <c r="UVJ1332" s="90"/>
      <c r="UVK1332" s="90"/>
      <c r="UVL1332" s="90"/>
      <c r="UVM1332" s="90"/>
      <c r="UVN1332" s="90"/>
      <c r="UVO1332" s="90"/>
      <c r="UVP1332" s="90"/>
      <c r="UVQ1332" s="90"/>
      <c r="UVR1332" s="90"/>
      <c r="UVS1332" s="90"/>
      <c r="UVT1332" s="90"/>
      <c r="UVU1332" s="90"/>
      <c r="UVV1332" s="90"/>
      <c r="UVW1332" s="90"/>
      <c r="UVX1332" s="90"/>
      <c r="UVY1332" s="90"/>
      <c r="UVZ1332" s="90"/>
      <c r="UWA1332" s="90"/>
      <c r="UWB1332" s="90"/>
      <c r="UWC1332" s="90"/>
      <c r="UWD1332" s="90"/>
      <c r="UWE1332" s="90"/>
      <c r="UWF1332" s="90"/>
      <c r="UWG1332" s="90"/>
      <c r="UWH1332" s="90"/>
      <c r="UWI1332" s="90"/>
      <c r="UWJ1332" s="90"/>
      <c r="UWK1332" s="90"/>
      <c r="UWL1332" s="90"/>
      <c r="UWM1332" s="90"/>
      <c r="UWN1332" s="90"/>
      <c r="UWO1332" s="90"/>
      <c r="UWP1332" s="90"/>
      <c r="UWQ1332" s="90"/>
      <c r="UWR1332" s="90"/>
      <c r="UWS1332" s="90"/>
      <c r="UWT1332" s="90"/>
      <c r="UWU1332" s="90"/>
      <c r="UWV1332" s="90"/>
      <c r="UWW1332" s="90"/>
      <c r="UWX1332" s="90"/>
      <c r="UWY1332" s="90"/>
      <c r="UWZ1332" s="90"/>
      <c r="UXA1332" s="90"/>
      <c r="UXB1332" s="90"/>
      <c r="UXC1332" s="90"/>
      <c r="UXD1332" s="90"/>
      <c r="UXE1332" s="90"/>
      <c r="UXF1332" s="90"/>
      <c r="UXG1332" s="90"/>
      <c r="UXH1332" s="90"/>
      <c r="UXI1332" s="90"/>
      <c r="UXJ1332" s="90"/>
      <c r="UXK1332" s="90"/>
      <c r="UXL1332" s="90"/>
      <c r="UXM1332" s="90"/>
      <c r="UXN1332" s="90"/>
      <c r="UXO1332" s="90"/>
      <c r="UXP1332" s="90"/>
      <c r="UXQ1332" s="90"/>
      <c r="UXR1332" s="90"/>
      <c r="UXS1332" s="90"/>
      <c r="UXT1332" s="90"/>
      <c r="UXU1332" s="90"/>
      <c r="UXV1332" s="90"/>
      <c r="UXW1332" s="90"/>
      <c r="UXX1332" s="90"/>
      <c r="UXY1332" s="90"/>
      <c r="UXZ1332" s="90"/>
      <c r="UYA1332" s="90"/>
      <c r="UYB1332" s="90"/>
      <c r="UYC1332" s="90"/>
      <c r="UYD1332" s="90"/>
      <c r="UYE1332" s="90"/>
      <c r="UYF1332" s="90"/>
      <c r="UYG1332" s="90"/>
      <c r="UYH1332" s="90"/>
      <c r="UYI1332" s="90"/>
      <c r="UYJ1332" s="90"/>
      <c r="UYK1332" s="90"/>
      <c r="UYL1332" s="90"/>
      <c r="UYM1332" s="90"/>
      <c r="UYN1332" s="90"/>
      <c r="UYO1332" s="90"/>
      <c r="UYP1332" s="90"/>
      <c r="UYQ1332" s="90"/>
      <c r="UYR1332" s="90"/>
      <c r="UYS1332" s="90"/>
      <c r="UYT1332" s="90"/>
      <c r="UYU1332" s="90"/>
      <c r="UYV1332" s="90"/>
      <c r="UYW1332" s="90"/>
      <c r="UYX1332" s="90"/>
      <c r="UYY1332" s="90"/>
      <c r="UYZ1332" s="90"/>
      <c r="UZA1332" s="90"/>
      <c r="UZB1332" s="90"/>
      <c r="UZC1332" s="90"/>
      <c r="UZD1332" s="90"/>
      <c r="UZE1332" s="90"/>
      <c r="UZF1332" s="90"/>
      <c r="UZG1332" s="90"/>
      <c r="UZH1332" s="90"/>
      <c r="UZI1332" s="90"/>
      <c r="UZJ1332" s="90"/>
      <c r="UZK1332" s="90"/>
      <c r="UZL1332" s="90"/>
      <c r="UZM1332" s="90"/>
      <c r="UZN1332" s="90"/>
      <c r="UZO1332" s="90"/>
      <c r="UZP1332" s="90"/>
      <c r="UZQ1332" s="90"/>
      <c r="UZR1332" s="90"/>
      <c r="UZS1332" s="90"/>
      <c r="UZT1332" s="90"/>
      <c r="UZU1332" s="90"/>
      <c r="UZV1332" s="90"/>
      <c r="UZW1332" s="90"/>
      <c r="UZX1332" s="90"/>
      <c r="UZY1332" s="90"/>
      <c r="UZZ1332" s="90"/>
      <c r="VAA1332" s="90"/>
      <c r="VAB1332" s="90"/>
      <c r="VAC1332" s="90"/>
      <c r="VAD1332" s="90"/>
      <c r="VAE1332" s="90"/>
      <c r="VAF1332" s="90"/>
      <c r="VAG1332" s="90"/>
      <c r="VAH1332" s="90"/>
      <c r="VAI1332" s="90"/>
      <c r="VAJ1332" s="90"/>
      <c r="VAK1332" s="90"/>
      <c r="VAL1332" s="90"/>
      <c r="VAM1332" s="90"/>
      <c r="VAN1332" s="90"/>
      <c r="VAO1332" s="90"/>
      <c r="VAP1332" s="90"/>
      <c r="VAQ1332" s="90"/>
      <c r="VAR1332" s="90"/>
      <c r="VAS1332" s="90"/>
      <c r="VAT1332" s="90"/>
      <c r="VAU1332" s="90"/>
      <c r="VAV1332" s="90"/>
      <c r="VAW1332" s="90"/>
      <c r="VAX1332" s="90"/>
      <c r="VAY1332" s="90"/>
      <c r="VAZ1332" s="90"/>
      <c r="VBA1332" s="90"/>
      <c r="VBB1332" s="90"/>
      <c r="VBC1332" s="90"/>
      <c r="VBD1332" s="90"/>
      <c r="VBE1332" s="90"/>
      <c r="VBF1332" s="90"/>
      <c r="VBG1332" s="90"/>
      <c r="VBH1332" s="90"/>
      <c r="VBI1332" s="90"/>
      <c r="VBJ1332" s="90"/>
      <c r="VBK1332" s="90"/>
      <c r="VBL1332" s="90"/>
      <c r="VBM1332" s="90"/>
      <c r="VBN1332" s="90"/>
      <c r="VBO1332" s="90"/>
      <c r="VBP1332" s="90"/>
      <c r="VBQ1332" s="90"/>
      <c r="VBR1332" s="90"/>
      <c r="VBS1332" s="90"/>
      <c r="VBT1332" s="90"/>
      <c r="VBU1332" s="90"/>
      <c r="VBV1332" s="90"/>
      <c r="VBW1332" s="90"/>
      <c r="VBX1332" s="90"/>
      <c r="VBY1332" s="90"/>
      <c r="VBZ1332" s="90"/>
      <c r="VCA1332" s="90"/>
      <c r="VCB1332" s="90"/>
      <c r="VCC1332" s="90"/>
      <c r="VCD1332" s="90"/>
      <c r="VCE1332" s="90"/>
      <c r="VCF1332" s="90"/>
      <c r="VCG1332" s="90"/>
      <c r="VCH1332" s="90"/>
      <c r="VCI1332" s="90"/>
      <c r="VCJ1332" s="90"/>
      <c r="VCK1332" s="90"/>
      <c r="VCL1332" s="90"/>
      <c r="VCM1332" s="90"/>
      <c r="VCN1332" s="90"/>
      <c r="VCO1332" s="90"/>
      <c r="VCP1332" s="90"/>
      <c r="VCQ1332" s="90"/>
      <c r="VCR1332" s="90"/>
      <c r="VCS1332" s="90"/>
      <c r="VCT1332" s="90"/>
      <c r="VCU1332" s="90"/>
      <c r="VCV1332" s="90"/>
      <c r="VCW1332" s="90"/>
      <c r="VCX1332" s="90"/>
      <c r="VCY1332" s="90"/>
      <c r="VCZ1332" s="90"/>
      <c r="VDA1332" s="90"/>
      <c r="VDB1332" s="90"/>
      <c r="VDC1332" s="90"/>
      <c r="VDD1332" s="90"/>
      <c r="VDE1332" s="90"/>
      <c r="VDF1332" s="90"/>
      <c r="VDG1332" s="90"/>
      <c r="VDH1332" s="90"/>
      <c r="VDI1332" s="90"/>
      <c r="VDJ1332" s="90"/>
      <c r="VDK1332" s="90"/>
      <c r="VDL1332" s="90"/>
      <c r="VDM1332" s="90"/>
      <c r="VDN1332" s="90"/>
      <c r="VDO1332" s="90"/>
      <c r="VDP1332" s="90"/>
      <c r="VDQ1332" s="90"/>
      <c r="VDR1332" s="90"/>
      <c r="VDS1332" s="90"/>
      <c r="VDT1332" s="90"/>
      <c r="VDU1332" s="90"/>
      <c r="VDV1332" s="90"/>
      <c r="VDW1332" s="90"/>
      <c r="VDX1332" s="90"/>
      <c r="VDY1332" s="90"/>
      <c r="VDZ1332" s="90"/>
      <c r="VEA1332" s="90"/>
      <c r="VEB1332" s="90"/>
      <c r="VEC1332" s="90"/>
      <c r="VED1332" s="90"/>
      <c r="VEE1332" s="90"/>
      <c r="VEF1332" s="90"/>
      <c r="VEG1332" s="90"/>
      <c r="VEH1332" s="90"/>
      <c r="VEI1332" s="90"/>
      <c r="VEJ1332" s="90"/>
      <c r="VEK1332" s="90"/>
      <c r="VEL1332" s="90"/>
      <c r="VEM1332" s="90"/>
      <c r="VEN1332" s="90"/>
      <c r="VEO1332" s="90"/>
      <c r="VEP1332" s="90"/>
      <c r="VEQ1332" s="90"/>
      <c r="VER1332" s="90"/>
      <c r="VES1332" s="90"/>
      <c r="VET1332" s="90"/>
      <c r="VEU1332" s="90"/>
      <c r="VEV1332" s="90"/>
      <c r="VEW1332" s="90"/>
      <c r="VEX1332" s="90"/>
      <c r="VEY1332" s="90"/>
      <c r="VEZ1332" s="90"/>
      <c r="VFA1332" s="90"/>
      <c r="VFB1332" s="90"/>
      <c r="VFC1332" s="90"/>
      <c r="VFD1332" s="90"/>
      <c r="VFE1332" s="90"/>
      <c r="VFF1332" s="90"/>
      <c r="VFG1332" s="90"/>
      <c r="VFH1332" s="90"/>
      <c r="VFI1332" s="90"/>
      <c r="VFJ1332" s="90"/>
      <c r="VFK1332" s="90"/>
      <c r="VFL1332" s="90"/>
      <c r="VFM1332" s="90"/>
      <c r="VFN1332" s="90"/>
      <c r="VFO1332" s="90"/>
      <c r="VFP1332" s="90"/>
      <c r="VFQ1332" s="90"/>
      <c r="VFR1332" s="90"/>
      <c r="VFS1332" s="90"/>
      <c r="VFT1332" s="90"/>
      <c r="VFU1332" s="90"/>
      <c r="VFV1332" s="90"/>
      <c r="VFW1332" s="90"/>
      <c r="VFX1332" s="90"/>
      <c r="VFY1332" s="90"/>
      <c r="VFZ1332" s="90"/>
      <c r="VGA1332" s="90"/>
      <c r="VGB1332" s="90"/>
      <c r="VGC1332" s="90"/>
      <c r="VGD1332" s="90"/>
      <c r="VGE1332" s="90"/>
      <c r="VGF1332" s="90"/>
      <c r="VGG1332" s="90"/>
      <c r="VGH1332" s="90"/>
      <c r="VGI1332" s="90"/>
      <c r="VGJ1332" s="90"/>
      <c r="VGK1332" s="90"/>
      <c r="VGL1332" s="90"/>
      <c r="VGM1332" s="90"/>
      <c r="VGN1332" s="90"/>
      <c r="VGO1332" s="90"/>
      <c r="VGP1332" s="90"/>
      <c r="VGQ1332" s="90"/>
      <c r="VGR1332" s="90"/>
      <c r="VGS1332" s="90"/>
      <c r="VGT1332" s="90"/>
      <c r="VGU1332" s="90"/>
      <c r="VGV1332" s="90"/>
      <c r="VGW1332" s="90"/>
      <c r="VGX1332" s="90"/>
      <c r="VGY1332" s="90"/>
      <c r="VGZ1332" s="90"/>
      <c r="VHA1332" s="90"/>
      <c r="VHB1332" s="90"/>
      <c r="VHC1332" s="90"/>
      <c r="VHD1332" s="90"/>
      <c r="VHE1332" s="90"/>
      <c r="VHF1332" s="90"/>
      <c r="VHG1332" s="90"/>
      <c r="VHH1332" s="90"/>
      <c r="VHI1332" s="90"/>
      <c r="VHJ1332" s="90"/>
      <c r="VHK1332" s="90"/>
      <c r="VHL1332" s="90"/>
      <c r="VHM1332" s="90"/>
      <c r="VHN1332" s="90"/>
      <c r="VHO1332" s="90"/>
      <c r="VHP1332" s="90"/>
      <c r="VHQ1332" s="90"/>
      <c r="VHR1332" s="90"/>
      <c r="VHS1332" s="90"/>
      <c r="VHT1332" s="90"/>
      <c r="VHU1332" s="90"/>
      <c r="VHV1332" s="90"/>
      <c r="VHW1332" s="90"/>
      <c r="VHX1332" s="90"/>
      <c r="VHY1332" s="90"/>
      <c r="VHZ1332" s="90"/>
      <c r="VIA1332" s="90"/>
      <c r="VIB1332" s="90"/>
      <c r="VIC1332" s="90"/>
      <c r="VID1332" s="90"/>
      <c r="VIE1332" s="90"/>
      <c r="VIF1332" s="90"/>
      <c r="VIG1332" s="90"/>
      <c r="VIH1332" s="90"/>
      <c r="VII1332" s="90"/>
      <c r="VIJ1332" s="90"/>
      <c r="VIK1332" s="90"/>
      <c r="VIL1332" s="90"/>
      <c r="VIM1332" s="90"/>
      <c r="VIN1332" s="90"/>
      <c r="VIO1332" s="90"/>
      <c r="VIP1332" s="90"/>
      <c r="VIQ1332" s="90"/>
      <c r="VIR1332" s="90"/>
      <c r="VIS1332" s="90"/>
      <c r="VIT1332" s="90"/>
      <c r="VIU1332" s="90"/>
      <c r="VIV1332" s="90"/>
      <c r="VIW1332" s="90"/>
      <c r="VIX1332" s="90"/>
      <c r="VIY1332" s="90"/>
      <c r="VIZ1332" s="90"/>
      <c r="VJA1332" s="90"/>
      <c r="VJB1332" s="90"/>
      <c r="VJC1332" s="90"/>
      <c r="VJD1332" s="90"/>
      <c r="VJE1332" s="90"/>
      <c r="VJF1332" s="90"/>
      <c r="VJG1332" s="90"/>
      <c r="VJH1332" s="90"/>
      <c r="VJI1332" s="90"/>
      <c r="VJJ1332" s="90"/>
      <c r="VJK1332" s="90"/>
      <c r="VJL1332" s="90"/>
      <c r="VJM1332" s="90"/>
      <c r="VJN1332" s="90"/>
      <c r="VJO1332" s="90"/>
      <c r="VJP1332" s="90"/>
      <c r="VJQ1332" s="90"/>
      <c r="VJR1332" s="90"/>
      <c r="VJS1332" s="90"/>
      <c r="VJT1332" s="90"/>
      <c r="VJU1332" s="90"/>
      <c r="VJV1332" s="90"/>
      <c r="VJW1332" s="90"/>
      <c r="VJX1332" s="90"/>
      <c r="VJY1332" s="90"/>
      <c r="VJZ1332" s="90"/>
      <c r="VKA1332" s="90"/>
      <c r="VKB1332" s="90"/>
      <c r="VKC1332" s="90"/>
      <c r="VKD1332" s="90"/>
      <c r="VKE1332" s="90"/>
      <c r="VKF1332" s="90"/>
      <c r="VKG1332" s="90"/>
      <c r="VKH1332" s="90"/>
      <c r="VKI1332" s="90"/>
      <c r="VKJ1332" s="90"/>
      <c r="VKK1332" s="90"/>
      <c r="VKL1332" s="90"/>
      <c r="VKM1332" s="90"/>
      <c r="VKN1332" s="90"/>
      <c r="VKO1332" s="90"/>
      <c r="VKP1332" s="90"/>
      <c r="VKQ1332" s="90"/>
      <c r="VKR1332" s="90"/>
      <c r="VKS1332" s="90"/>
      <c r="VKT1332" s="90"/>
      <c r="VKU1332" s="90"/>
      <c r="VKV1332" s="90"/>
      <c r="VKW1332" s="90"/>
      <c r="VKX1332" s="90"/>
      <c r="VKY1332" s="90"/>
      <c r="VKZ1332" s="90"/>
      <c r="VLA1332" s="90"/>
      <c r="VLB1332" s="90"/>
      <c r="VLC1332" s="90"/>
      <c r="VLD1332" s="90"/>
      <c r="VLE1332" s="90"/>
      <c r="VLF1332" s="90"/>
      <c r="VLG1332" s="90"/>
      <c r="VLH1332" s="90"/>
      <c r="VLI1332" s="90"/>
      <c r="VLJ1332" s="90"/>
      <c r="VLK1332" s="90"/>
      <c r="VLL1332" s="90"/>
      <c r="VLM1332" s="90"/>
      <c r="VLN1332" s="90"/>
      <c r="VLO1332" s="90"/>
      <c r="VLP1332" s="90"/>
      <c r="VLQ1332" s="90"/>
      <c r="VLR1332" s="90"/>
      <c r="VLS1332" s="90"/>
      <c r="VLT1332" s="90"/>
      <c r="VLU1332" s="90"/>
      <c r="VLV1332" s="90"/>
      <c r="VLW1332" s="90"/>
      <c r="VLX1332" s="90"/>
      <c r="VLY1332" s="90"/>
      <c r="VLZ1332" s="90"/>
      <c r="VMA1332" s="90"/>
      <c r="VMB1332" s="90"/>
      <c r="VMC1332" s="90"/>
      <c r="VMD1332" s="90"/>
      <c r="VME1332" s="90"/>
      <c r="VMF1332" s="90"/>
      <c r="VMG1332" s="90"/>
      <c r="VMH1332" s="90"/>
      <c r="VMI1332" s="90"/>
      <c r="VMJ1332" s="90"/>
      <c r="VMK1332" s="90"/>
      <c r="VML1332" s="90"/>
      <c r="VMM1332" s="90"/>
      <c r="VMN1332" s="90"/>
      <c r="VMO1332" s="90"/>
      <c r="VMP1332" s="90"/>
      <c r="VMQ1332" s="90"/>
      <c r="VMR1332" s="90"/>
      <c r="VMS1332" s="90"/>
      <c r="VMT1332" s="90"/>
      <c r="VMU1332" s="90"/>
      <c r="VMV1332" s="90"/>
      <c r="VMW1332" s="90"/>
      <c r="VMX1332" s="90"/>
      <c r="VMY1332" s="90"/>
      <c r="VMZ1332" s="90"/>
      <c r="VNA1332" s="90"/>
      <c r="VNB1332" s="90"/>
      <c r="VNC1332" s="90"/>
      <c r="VND1332" s="90"/>
      <c r="VNE1332" s="90"/>
      <c r="VNF1332" s="90"/>
      <c r="VNG1332" s="90"/>
      <c r="VNH1332" s="90"/>
      <c r="VNI1332" s="90"/>
      <c r="VNJ1332" s="90"/>
      <c r="VNK1332" s="90"/>
      <c r="VNL1332" s="90"/>
      <c r="VNM1332" s="90"/>
      <c r="VNN1332" s="90"/>
      <c r="VNO1332" s="90"/>
      <c r="VNP1332" s="90"/>
      <c r="VNQ1332" s="90"/>
      <c r="VNR1332" s="90"/>
      <c r="VNS1332" s="90"/>
      <c r="VNT1332" s="90"/>
      <c r="VNU1332" s="90"/>
      <c r="VNV1332" s="90"/>
      <c r="VNW1332" s="90"/>
      <c r="VNX1332" s="90"/>
      <c r="VNY1332" s="90"/>
      <c r="VNZ1332" s="90"/>
      <c r="VOA1332" s="90"/>
      <c r="VOB1332" s="90"/>
      <c r="VOC1332" s="90"/>
      <c r="VOD1332" s="90"/>
      <c r="VOE1332" s="90"/>
      <c r="VOF1332" s="90"/>
      <c r="VOG1332" s="90"/>
      <c r="VOH1332" s="90"/>
      <c r="VOI1332" s="90"/>
      <c r="VOJ1332" s="90"/>
      <c r="VOK1332" s="90"/>
      <c r="VOL1332" s="90"/>
      <c r="VOM1332" s="90"/>
      <c r="VON1332" s="90"/>
      <c r="VOO1332" s="90"/>
      <c r="VOP1332" s="90"/>
      <c r="VOQ1332" s="90"/>
      <c r="VOR1332" s="90"/>
      <c r="VOS1332" s="90"/>
      <c r="VOT1332" s="90"/>
      <c r="VOU1332" s="90"/>
      <c r="VOV1332" s="90"/>
      <c r="VOW1332" s="90"/>
      <c r="VOX1332" s="90"/>
      <c r="VOY1332" s="90"/>
      <c r="VOZ1332" s="90"/>
      <c r="VPA1332" s="90"/>
      <c r="VPB1332" s="90"/>
      <c r="VPC1332" s="90"/>
      <c r="VPD1332" s="90"/>
      <c r="VPE1332" s="90"/>
      <c r="VPF1332" s="90"/>
      <c r="VPG1332" s="90"/>
      <c r="VPH1332" s="90"/>
      <c r="VPI1332" s="90"/>
      <c r="VPJ1332" s="90"/>
      <c r="VPK1332" s="90"/>
      <c r="VPL1332" s="90"/>
      <c r="VPM1332" s="90"/>
      <c r="VPN1332" s="90"/>
      <c r="VPO1332" s="90"/>
      <c r="VPP1332" s="90"/>
      <c r="VPQ1332" s="90"/>
      <c r="VPR1332" s="90"/>
      <c r="VPS1332" s="90"/>
      <c r="VPT1332" s="90"/>
      <c r="VPU1332" s="90"/>
      <c r="VPV1332" s="90"/>
      <c r="VPW1332" s="90"/>
      <c r="VPX1332" s="90"/>
      <c r="VPY1332" s="90"/>
      <c r="VPZ1332" s="90"/>
      <c r="VQA1332" s="90"/>
      <c r="VQB1332" s="90"/>
      <c r="VQC1332" s="90"/>
      <c r="VQD1332" s="90"/>
      <c r="VQE1332" s="90"/>
      <c r="VQF1332" s="90"/>
      <c r="VQG1332" s="90"/>
      <c r="VQH1332" s="90"/>
      <c r="VQI1332" s="90"/>
      <c r="VQJ1332" s="90"/>
      <c r="VQK1332" s="90"/>
      <c r="VQL1332" s="90"/>
      <c r="VQM1332" s="90"/>
      <c r="VQN1332" s="90"/>
      <c r="VQO1332" s="90"/>
      <c r="VQP1332" s="90"/>
      <c r="VQQ1332" s="90"/>
      <c r="VQR1332" s="90"/>
      <c r="VQS1332" s="90"/>
      <c r="VQT1332" s="90"/>
      <c r="VQU1332" s="90"/>
      <c r="VQV1332" s="90"/>
      <c r="VQW1332" s="90"/>
      <c r="VQX1332" s="90"/>
      <c r="VQY1332" s="90"/>
      <c r="VQZ1332" s="90"/>
      <c r="VRA1332" s="90"/>
      <c r="VRB1332" s="90"/>
      <c r="VRC1332" s="90"/>
      <c r="VRD1332" s="90"/>
      <c r="VRE1332" s="90"/>
      <c r="VRF1332" s="90"/>
      <c r="VRG1332" s="90"/>
      <c r="VRH1332" s="90"/>
      <c r="VRI1332" s="90"/>
      <c r="VRJ1332" s="90"/>
      <c r="VRK1332" s="90"/>
      <c r="VRL1332" s="90"/>
      <c r="VRM1332" s="90"/>
      <c r="VRN1332" s="90"/>
      <c r="VRO1332" s="90"/>
      <c r="VRP1332" s="90"/>
      <c r="VRQ1332" s="90"/>
      <c r="VRR1332" s="90"/>
      <c r="VRS1332" s="90"/>
      <c r="VRT1332" s="90"/>
      <c r="VRU1332" s="90"/>
      <c r="VRV1332" s="90"/>
      <c r="VRW1332" s="90"/>
      <c r="VRX1332" s="90"/>
      <c r="VRY1332" s="90"/>
      <c r="VRZ1332" s="90"/>
      <c r="VSA1332" s="90"/>
      <c r="VSB1332" s="90"/>
      <c r="VSC1332" s="90"/>
      <c r="VSD1332" s="90"/>
      <c r="VSE1332" s="90"/>
      <c r="VSF1332" s="90"/>
      <c r="VSG1332" s="90"/>
      <c r="VSH1332" s="90"/>
      <c r="VSI1332" s="90"/>
      <c r="VSJ1332" s="90"/>
      <c r="VSK1332" s="90"/>
      <c r="VSL1332" s="90"/>
      <c r="VSM1332" s="90"/>
      <c r="VSN1332" s="90"/>
      <c r="VSO1332" s="90"/>
      <c r="VSP1332" s="90"/>
      <c r="VSQ1332" s="90"/>
      <c r="VSR1332" s="90"/>
      <c r="VSS1332" s="90"/>
      <c r="VST1332" s="90"/>
      <c r="VSU1332" s="90"/>
      <c r="VSV1332" s="90"/>
      <c r="VSW1332" s="90"/>
      <c r="VSX1332" s="90"/>
      <c r="VSY1332" s="90"/>
      <c r="VSZ1332" s="90"/>
      <c r="VTA1332" s="90"/>
      <c r="VTB1332" s="90"/>
      <c r="VTC1332" s="90"/>
      <c r="VTD1332" s="90"/>
      <c r="VTE1332" s="90"/>
      <c r="VTF1332" s="90"/>
      <c r="VTG1332" s="90"/>
      <c r="VTH1332" s="90"/>
      <c r="VTI1332" s="90"/>
      <c r="VTJ1332" s="90"/>
      <c r="VTK1332" s="90"/>
      <c r="VTL1332" s="90"/>
      <c r="VTM1332" s="90"/>
      <c r="VTN1332" s="90"/>
      <c r="VTO1332" s="90"/>
      <c r="VTP1332" s="90"/>
      <c r="VTQ1332" s="90"/>
      <c r="VTR1332" s="90"/>
      <c r="VTS1332" s="90"/>
      <c r="VTT1332" s="90"/>
      <c r="VTU1332" s="90"/>
      <c r="VTV1332" s="90"/>
      <c r="VTW1332" s="90"/>
      <c r="VTX1332" s="90"/>
      <c r="VTY1332" s="90"/>
      <c r="VTZ1332" s="90"/>
      <c r="VUA1332" s="90"/>
      <c r="VUB1332" s="90"/>
      <c r="VUC1332" s="90"/>
      <c r="VUD1332" s="90"/>
      <c r="VUE1332" s="90"/>
      <c r="VUF1332" s="90"/>
      <c r="VUG1332" s="90"/>
      <c r="VUH1332" s="90"/>
      <c r="VUI1332" s="90"/>
      <c r="VUJ1332" s="90"/>
      <c r="VUK1332" s="90"/>
      <c r="VUL1332" s="90"/>
      <c r="VUM1332" s="90"/>
      <c r="VUN1332" s="90"/>
      <c r="VUO1332" s="90"/>
      <c r="VUP1332" s="90"/>
      <c r="VUQ1332" s="90"/>
      <c r="VUR1332" s="90"/>
      <c r="VUS1332" s="90"/>
      <c r="VUT1332" s="90"/>
      <c r="VUU1332" s="90"/>
      <c r="VUV1332" s="90"/>
      <c r="VUW1332" s="90"/>
      <c r="VUX1332" s="90"/>
      <c r="VUY1332" s="90"/>
      <c r="VUZ1332" s="90"/>
      <c r="VVA1332" s="90"/>
      <c r="VVB1332" s="90"/>
      <c r="VVC1332" s="90"/>
      <c r="VVD1332" s="90"/>
      <c r="VVE1332" s="90"/>
      <c r="VVF1332" s="90"/>
      <c r="VVG1332" s="90"/>
      <c r="VVH1332" s="90"/>
      <c r="VVI1332" s="90"/>
      <c r="VVJ1332" s="90"/>
      <c r="VVK1332" s="90"/>
      <c r="VVL1332" s="90"/>
      <c r="VVM1332" s="90"/>
      <c r="VVN1332" s="90"/>
      <c r="VVO1332" s="90"/>
      <c r="VVP1332" s="90"/>
      <c r="VVQ1332" s="90"/>
      <c r="VVR1332" s="90"/>
      <c r="VVS1332" s="90"/>
      <c r="VVT1332" s="90"/>
      <c r="VVU1332" s="90"/>
      <c r="VVV1332" s="90"/>
      <c r="VVW1332" s="90"/>
      <c r="VVX1332" s="90"/>
      <c r="VVY1332" s="90"/>
      <c r="VVZ1332" s="90"/>
      <c r="VWA1332" s="90"/>
      <c r="VWB1332" s="90"/>
      <c r="VWC1332" s="90"/>
      <c r="VWD1332" s="90"/>
      <c r="VWE1332" s="90"/>
      <c r="VWF1332" s="90"/>
      <c r="VWG1332" s="90"/>
      <c r="VWH1332" s="90"/>
      <c r="VWI1332" s="90"/>
      <c r="VWJ1332" s="90"/>
      <c r="VWK1332" s="90"/>
      <c r="VWL1332" s="90"/>
      <c r="VWM1332" s="90"/>
      <c r="VWN1332" s="90"/>
      <c r="VWO1332" s="90"/>
      <c r="VWP1332" s="90"/>
      <c r="VWQ1332" s="90"/>
      <c r="VWR1332" s="90"/>
      <c r="VWS1332" s="90"/>
      <c r="VWT1332" s="90"/>
      <c r="VWU1332" s="90"/>
      <c r="VWV1332" s="90"/>
      <c r="VWW1332" s="90"/>
      <c r="VWX1332" s="90"/>
      <c r="VWY1332" s="90"/>
      <c r="VWZ1332" s="90"/>
      <c r="VXA1332" s="90"/>
      <c r="VXB1332" s="90"/>
      <c r="VXC1332" s="90"/>
      <c r="VXD1332" s="90"/>
      <c r="VXE1332" s="90"/>
      <c r="VXF1332" s="90"/>
      <c r="VXG1332" s="90"/>
      <c r="VXH1332" s="90"/>
      <c r="VXI1332" s="90"/>
      <c r="VXJ1332" s="90"/>
      <c r="VXK1332" s="90"/>
      <c r="VXL1332" s="90"/>
      <c r="VXM1332" s="90"/>
      <c r="VXN1332" s="90"/>
      <c r="VXO1332" s="90"/>
      <c r="VXP1332" s="90"/>
      <c r="VXQ1332" s="90"/>
      <c r="VXR1332" s="90"/>
      <c r="VXS1332" s="90"/>
      <c r="VXT1332" s="90"/>
      <c r="VXU1332" s="90"/>
      <c r="VXV1332" s="90"/>
      <c r="VXW1332" s="90"/>
      <c r="VXX1332" s="90"/>
      <c r="VXY1332" s="90"/>
      <c r="VXZ1332" s="90"/>
      <c r="VYA1332" s="90"/>
      <c r="VYB1332" s="90"/>
      <c r="VYC1332" s="90"/>
      <c r="VYD1332" s="90"/>
      <c r="VYE1332" s="90"/>
      <c r="VYF1332" s="90"/>
      <c r="VYG1332" s="90"/>
      <c r="VYH1332" s="90"/>
      <c r="VYI1332" s="90"/>
      <c r="VYJ1332" s="90"/>
      <c r="VYK1332" s="90"/>
      <c r="VYL1332" s="90"/>
      <c r="VYM1332" s="90"/>
      <c r="VYN1332" s="90"/>
      <c r="VYO1332" s="90"/>
      <c r="VYP1332" s="90"/>
      <c r="VYQ1332" s="90"/>
      <c r="VYR1332" s="90"/>
      <c r="VYS1332" s="90"/>
      <c r="VYT1332" s="90"/>
      <c r="VYU1332" s="90"/>
      <c r="VYV1332" s="90"/>
      <c r="VYW1332" s="90"/>
      <c r="VYX1332" s="90"/>
      <c r="VYY1332" s="90"/>
      <c r="VYZ1332" s="90"/>
      <c r="VZA1332" s="90"/>
      <c r="VZB1332" s="90"/>
      <c r="VZC1332" s="90"/>
      <c r="VZD1332" s="90"/>
      <c r="VZE1332" s="90"/>
      <c r="VZF1332" s="90"/>
      <c r="VZG1332" s="90"/>
      <c r="VZH1332" s="90"/>
      <c r="VZI1332" s="90"/>
      <c r="VZJ1332" s="90"/>
      <c r="VZK1332" s="90"/>
      <c r="VZL1332" s="90"/>
      <c r="VZM1332" s="90"/>
      <c r="VZN1332" s="90"/>
      <c r="VZO1332" s="90"/>
      <c r="VZP1332" s="90"/>
      <c r="VZQ1332" s="90"/>
      <c r="VZR1332" s="90"/>
      <c r="VZS1332" s="90"/>
      <c r="VZT1332" s="90"/>
      <c r="VZU1332" s="90"/>
      <c r="VZV1332" s="90"/>
      <c r="VZW1332" s="90"/>
      <c r="VZX1332" s="90"/>
      <c r="VZY1332" s="90"/>
      <c r="VZZ1332" s="90"/>
      <c r="WAA1332" s="90"/>
      <c r="WAB1332" s="90"/>
      <c r="WAC1332" s="90"/>
      <c r="WAD1332" s="90"/>
      <c r="WAE1332" s="90"/>
      <c r="WAF1332" s="90"/>
      <c r="WAG1332" s="90"/>
      <c r="WAH1332" s="90"/>
      <c r="WAI1332" s="90"/>
      <c r="WAJ1332" s="90"/>
      <c r="WAK1332" s="90"/>
      <c r="WAL1332" s="90"/>
      <c r="WAM1332" s="90"/>
      <c r="WAN1332" s="90"/>
      <c r="WAO1332" s="90"/>
      <c r="WAP1332" s="90"/>
      <c r="WAQ1332" s="90"/>
      <c r="WAR1332" s="90"/>
      <c r="WAS1332" s="90"/>
      <c r="WAT1332" s="90"/>
      <c r="WAU1332" s="90"/>
      <c r="WAV1332" s="90"/>
      <c r="WAW1332" s="90"/>
      <c r="WAX1332" s="90"/>
      <c r="WAY1332" s="90"/>
      <c r="WAZ1332" s="90"/>
      <c r="WBA1332" s="90"/>
      <c r="WBB1332" s="90"/>
      <c r="WBC1332" s="90"/>
      <c r="WBD1332" s="90"/>
      <c r="WBE1332" s="90"/>
      <c r="WBF1332" s="90"/>
      <c r="WBG1332" s="90"/>
      <c r="WBH1332" s="90"/>
      <c r="WBI1332" s="90"/>
      <c r="WBJ1332" s="90"/>
      <c r="WBK1332" s="90"/>
      <c r="WBL1332" s="90"/>
      <c r="WBM1332" s="90"/>
      <c r="WBN1332" s="90"/>
      <c r="WBO1332" s="90"/>
      <c r="WBP1332" s="90"/>
      <c r="WBQ1332" s="90"/>
      <c r="WBR1332" s="90"/>
      <c r="WBS1332" s="90"/>
      <c r="WBT1332" s="90"/>
      <c r="WBU1332" s="90"/>
      <c r="WBV1332" s="90"/>
      <c r="WBW1332" s="90"/>
      <c r="WBX1332" s="90"/>
      <c r="WBY1332" s="90"/>
      <c r="WBZ1332" s="90"/>
      <c r="WCA1332" s="90"/>
      <c r="WCB1332" s="90"/>
      <c r="WCC1332" s="90"/>
      <c r="WCD1332" s="90"/>
      <c r="WCE1332" s="90"/>
      <c r="WCF1332" s="90"/>
      <c r="WCG1332" s="90"/>
      <c r="WCH1332" s="90"/>
      <c r="WCI1332" s="90"/>
      <c r="WCJ1332" s="90"/>
      <c r="WCK1332" s="90"/>
      <c r="WCL1332" s="90"/>
      <c r="WCM1332" s="90"/>
      <c r="WCN1332" s="90"/>
      <c r="WCO1332" s="90"/>
      <c r="WCP1332" s="90"/>
      <c r="WCQ1332" s="90"/>
      <c r="WCR1332" s="90"/>
      <c r="WCS1332" s="90"/>
      <c r="WCT1332" s="90"/>
      <c r="WCU1332" s="90"/>
      <c r="WCV1332" s="90"/>
      <c r="WCW1332" s="90"/>
      <c r="WCX1332" s="90"/>
      <c r="WCY1332" s="90"/>
      <c r="WCZ1332" s="90"/>
      <c r="WDA1332" s="90"/>
      <c r="WDB1332" s="90"/>
      <c r="WDC1332" s="90"/>
      <c r="WDD1332" s="90"/>
      <c r="WDE1332" s="90"/>
      <c r="WDF1332" s="90"/>
      <c r="WDG1332" s="90"/>
      <c r="WDH1332" s="90"/>
      <c r="WDI1332" s="90"/>
      <c r="WDJ1332" s="90"/>
      <c r="WDK1332" s="90"/>
      <c r="WDL1332" s="90"/>
      <c r="WDM1332" s="90"/>
      <c r="WDN1332" s="90"/>
      <c r="WDO1332" s="90"/>
      <c r="WDP1332" s="90"/>
      <c r="WDQ1332" s="90"/>
      <c r="WDR1332" s="90"/>
      <c r="WDS1332" s="90"/>
      <c r="WDT1332" s="90"/>
      <c r="WDU1332" s="90"/>
      <c r="WDV1332" s="90"/>
      <c r="WDW1332" s="90"/>
      <c r="WDX1332" s="90"/>
      <c r="WDY1332" s="90"/>
      <c r="WDZ1332" s="90"/>
      <c r="WEA1332" s="90"/>
      <c r="WEB1332" s="90"/>
      <c r="WEC1332" s="90"/>
      <c r="WED1332" s="90"/>
      <c r="WEE1332" s="90"/>
      <c r="WEF1332" s="90"/>
      <c r="WEG1332" s="90"/>
      <c r="WEH1332" s="90"/>
      <c r="WEI1332" s="90"/>
      <c r="WEJ1332" s="90"/>
      <c r="WEK1332" s="90"/>
      <c r="WEL1332" s="90"/>
      <c r="WEM1332" s="90"/>
      <c r="WEN1332" s="90"/>
      <c r="WEO1332" s="90"/>
      <c r="WEP1332" s="90"/>
      <c r="WEQ1332" s="90"/>
      <c r="WER1332" s="90"/>
      <c r="WES1332" s="90"/>
      <c r="WET1332" s="90"/>
      <c r="WEU1332" s="90"/>
      <c r="WEV1332" s="90"/>
      <c r="WEW1332" s="90"/>
      <c r="WEX1332" s="90"/>
      <c r="WEY1332" s="90"/>
      <c r="WEZ1332" s="90"/>
      <c r="WFA1332" s="90"/>
      <c r="WFB1332" s="90"/>
      <c r="WFC1332" s="90"/>
      <c r="WFD1332" s="90"/>
      <c r="WFE1332" s="90"/>
      <c r="WFF1332" s="90"/>
      <c r="WFG1332" s="90"/>
      <c r="WFH1332" s="90"/>
      <c r="WFI1332" s="90"/>
      <c r="WFJ1332" s="90"/>
      <c r="WFK1332" s="90"/>
      <c r="WFL1332" s="90"/>
      <c r="WFM1332" s="90"/>
      <c r="WFN1332" s="90"/>
      <c r="WFO1332" s="90"/>
      <c r="WFP1332" s="90"/>
      <c r="WFQ1332" s="90"/>
      <c r="WFR1332" s="90"/>
      <c r="WFS1332" s="90"/>
      <c r="WFT1332" s="90"/>
      <c r="WFU1332" s="90"/>
      <c r="WFV1332" s="90"/>
      <c r="WFW1332" s="90"/>
      <c r="WFX1332" s="90"/>
      <c r="WFY1332" s="90"/>
      <c r="WFZ1332" s="90"/>
      <c r="WGA1332" s="90"/>
      <c r="WGB1332" s="90"/>
      <c r="WGC1332" s="90"/>
      <c r="WGD1332" s="90"/>
      <c r="WGE1332" s="90"/>
      <c r="WGF1332" s="90"/>
      <c r="WGG1332" s="90"/>
      <c r="WGH1332" s="90"/>
      <c r="WGI1332" s="90"/>
      <c r="WGJ1332" s="90"/>
      <c r="WGK1332" s="90"/>
      <c r="WGL1332" s="90"/>
      <c r="WGM1332" s="90"/>
      <c r="WGN1332" s="90"/>
      <c r="WGO1332" s="90"/>
      <c r="WGP1332" s="90"/>
      <c r="WGQ1332" s="90"/>
      <c r="WGR1332" s="90"/>
      <c r="WGS1332" s="90"/>
      <c r="WGT1332" s="90"/>
      <c r="WGU1332" s="90"/>
      <c r="WGV1332" s="90"/>
      <c r="WGW1332" s="90"/>
      <c r="WGX1332" s="90"/>
      <c r="WGY1332" s="90"/>
      <c r="WGZ1332" s="90"/>
      <c r="WHA1332" s="90"/>
      <c r="WHB1332" s="90"/>
      <c r="WHC1332" s="90"/>
      <c r="WHD1332" s="90"/>
      <c r="WHE1332" s="90"/>
      <c r="WHF1332" s="90"/>
      <c r="WHG1332" s="90"/>
      <c r="WHH1332" s="90"/>
      <c r="WHI1332" s="90"/>
      <c r="WHJ1332" s="90"/>
      <c r="WHK1332" s="90"/>
      <c r="WHL1332" s="90"/>
      <c r="WHM1332" s="90"/>
      <c r="WHN1332" s="90"/>
      <c r="WHO1332" s="90"/>
      <c r="WHP1332" s="90"/>
      <c r="WHQ1332" s="90"/>
      <c r="WHR1332" s="90"/>
      <c r="WHS1332" s="90"/>
      <c r="WHT1332" s="90"/>
      <c r="WHU1332" s="90"/>
      <c r="WHV1332" s="90"/>
      <c r="WHW1332" s="90"/>
      <c r="WHX1332" s="90"/>
      <c r="WHY1332" s="90"/>
      <c r="WHZ1332" s="90"/>
      <c r="WIA1332" s="90"/>
      <c r="WIB1332" s="90"/>
      <c r="WIC1332" s="90"/>
      <c r="WID1332" s="90"/>
      <c r="WIE1332" s="90"/>
      <c r="WIF1332" s="90"/>
      <c r="WIG1332" s="90"/>
      <c r="WIH1332" s="90"/>
      <c r="WII1332" s="90"/>
      <c r="WIJ1332" s="90"/>
      <c r="WIK1332" s="90"/>
      <c r="WIL1332" s="90"/>
      <c r="WIM1332" s="90"/>
      <c r="WIN1332" s="90"/>
      <c r="WIO1332" s="90"/>
      <c r="WIP1332" s="90"/>
      <c r="WIQ1332" s="90"/>
      <c r="WIR1332" s="90"/>
      <c r="WIS1332" s="90"/>
      <c r="WIT1332" s="90"/>
      <c r="WIU1332" s="90"/>
      <c r="WIV1332" s="90"/>
      <c r="WIW1332" s="90"/>
      <c r="WIX1332" s="90"/>
      <c r="WIY1332" s="90"/>
      <c r="WIZ1332" s="90"/>
      <c r="WJA1332" s="90"/>
      <c r="WJB1332" s="90"/>
      <c r="WJC1332" s="90"/>
      <c r="WJD1332" s="90"/>
      <c r="WJE1332" s="90"/>
      <c r="WJF1332" s="90"/>
      <c r="WJG1332" s="90"/>
      <c r="WJH1332" s="90"/>
      <c r="WJI1332" s="90"/>
      <c r="WJJ1332" s="90"/>
      <c r="WJK1332" s="90"/>
      <c r="WJL1332" s="90"/>
      <c r="WJM1332" s="90"/>
      <c r="WJN1332" s="90"/>
      <c r="WJO1332" s="90"/>
      <c r="WJP1332" s="90"/>
      <c r="WJQ1332" s="90"/>
      <c r="WJR1332" s="90"/>
      <c r="WJS1332" s="90"/>
      <c r="WJT1332" s="90"/>
      <c r="WJU1332" s="90"/>
      <c r="WJV1332" s="90"/>
      <c r="WJW1332" s="90"/>
      <c r="WJX1332" s="90"/>
      <c r="WJY1332" s="90"/>
      <c r="WJZ1332" s="90"/>
      <c r="WKA1332" s="90"/>
      <c r="WKB1332" s="90"/>
      <c r="WKC1332" s="90"/>
      <c r="WKD1332" s="90"/>
      <c r="WKE1332" s="90"/>
      <c r="WKF1332" s="90"/>
      <c r="WKG1332" s="90"/>
      <c r="WKH1332" s="90"/>
      <c r="WKI1332" s="90"/>
      <c r="WKJ1332" s="90"/>
      <c r="WKK1332" s="90"/>
      <c r="WKL1332" s="90"/>
      <c r="WKM1332" s="90"/>
      <c r="WKN1332" s="90"/>
      <c r="WKO1332" s="90"/>
      <c r="WKP1332" s="90"/>
      <c r="WKQ1332" s="90"/>
      <c r="WKR1332" s="90"/>
      <c r="WKS1332" s="90"/>
      <c r="WKT1332" s="90"/>
      <c r="WKU1332" s="90"/>
      <c r="WKV1332" s="90"/>
      <c r="WKW1332" s="90"/>
      <c r="WKX1332" s="90"/>
      <c r="WKY1332" s="90"/>
      <c r="WKZ1332" s="90"/>
      <c r="WLA1332" s="90"/>
      <c r="WLB1332" s="90"/>
      <c r="WLC1332" s="90"/>
      <c r="WLD1332" s="90"/>
      <c r="WLE1332" s="90"/>
      <c r="WLF1332" s="90"/>
      <c r="WLG1332" s="90"/>
      <c r="WLH1332" s="90"/>
      <c r="WLI1332" s="90"/>
      <c r="WLJ1332" s="90"/>
      <c r="WLK1332" s="90"/>
      <c r="WLL1332" s="90"/>
      <c r="WLM1332" s="90"/>
      <c r="WLN1332" s="90"/>
      <c r="WLO1332" s="90"/>
      <c r="WLP1332" s="90"/>
      <c r="WLQ1332" s="90"/>
      <c r="WLR1332" s="90"/>
      <c r="WLS1332" s="90"/>
      <c r="WLT1332" s="90"/>
      <c r="WLU1332" s="90"/>
      <c r="WLV1332" s="90"/>
      <c r="WLW1332" s="90"/>
      <c r="WLX1332" s="90"/>
      <c r="WLY1332" s="90"/>
      <c r="WLZ1332" s="90"/>
      <c r="WMA1332" s="90"/>
      <c r="WMB1332" s="90"/>
      <c r="WMC1332" s="90"/>
      <c r="WMD1332" s="90"/>
      <c r="WME1332" s="90"/>
      <c r="WMF1332" s="90"/>
      <c r="WMG1332" s="90"/>
      <c r="WMH1332" s="90"/>
      <c r="WMI1332" s="90"/>
      <c r="WMJ1332" s="90"/>
      <c r="WMK1332" s="90"/>
      <c r="WML1332" s="90"/>
      <c r="WMM1332" s="90"/>
      <c r="WMN1332" s="90"/>
      <c r="WMO1332" s="90"/>
      <c r="WMP1332" s="90"/>
      <c r="WMQ1332" s="90"/>
      <c r="WMR1332" s="90"/>
      <c r="WMS1332" s="90"/>
      <c r="WMT1332" s="90"/>
      <c r="WMU1332" s="90"/>
      <c r="WMV1332" s="90"/>
      <c r="WMW1332" s="90"/>
      <c r="WMX1332" s="90"/>
      <c r="WMY1332" s="90"/>
      <c r="WMZ1332" s="90"/>
      <c r="WNA1332" s="90"/>
      <c r="WNB1332" s="90"/>
      <c r="WNC1332" s="90"/>
      <c r="WND1332" s="90"/>
      <c r="WNE1332" s="90"/>
      <c r="WNF1332" s="90"/>
      <c r="WNG1332" s="90"/>
      <c r="WNH1332" s="90"/>
      <c r="WNI1332" s="90"/>
      <c r="WNJ1332" s="90"/>
      <c r="WNK1332" s="90"/>
      <c r="WNL1332" s="90"/>
      <c r="WNM1332" s="90"/>
      <c r="WNN1332" s="90"/>
      <c r="WNO1332" s="90"/>
      <c r="WNP1332" s="90"/>
      <c r="WNQ1332" s="90"/>
      <c r="WNR1332" s="90"/>
      <c r="WNS1332" s="90"/>
      <c r="WNT1332" s="90"/>
      <c r="WNU1332" s="90"/>
      <c r="WNV1332" s="90"/>
      <c r="WNW1332" s="90"/>
      <c r="WNX1332" s="90"/>
      <c r="WNY1332" s="90"/>
      <c r="WNZ1332" s="90"/>
      <c r="WOA1332" s="90"/>
      <c r="WOB1332" s="90"/>
      <c r="WOC1332" s="90"/>
      <c r="WOD1332" s="90"/>
      <c r="WOE1332" s="90"/>
      <c r="WOF1332" s="90"/>
      <c r="WOG1332" s="90"/>
      <c r="WOH1332" s="90"/>
      <c r="WOI1332" s="90"/>
      <c r="WOJ1332" s="90"/>
      <c r="WOK1332" s="90"/>
      <c r="WOL1332" s="90"/>
      <c r="WOM1332" s="90"/>
      <c r="WON1332" s="90"/>
      <c r="WOO1332" s="90"/>
      <c r="WOP1332" s="90"/>
      <c r="WOQ1332" s="90"/>
      <c r="WOR1332" s="90"/>
      <c r="WOS1332" s="90"/>
      <c r="WOT1332" s="90"/>
      <c r="WOU1332" s="90"/>
      <c r="WOV1332" s="90"/>
      <c r="WOW1332" s="90"/>
      <c r="WOX1332" s="90"/>
      <c r="WOY1332" s="90"/>
      <c r="WOZ1332" s="90"/>
      <c r="WPA1332" s="90"/>
      <c r="WPB1332" s="90"/>
      <c r="WPC1332" s="90"/>
      <c r="WPD1332" s="90"/>
      <c r="WPE1332" s="90"/>
      <c r="WPF1332" s="90"/>
      <c r="WPG1332" s="90"/>
      <c r="WPH1332" s="90"/>
      <c r="WPI1332" s="90"/>
      <c r="WPJ1332" s="90"/>
      <c r="WPK1332" s="90"/>
      <c r="WPL1332" s="90"/>
      <c r="WPM1332" s="90"/>
      <c r="WPN1332" s="90"/>
      <c r="WPO1332" s="90"/>
      <c r="WPP1332" s="90"/>
      <c r="WPQ1332" s="90"/>
      <c r="WPR1332" s="90"/>
      <c r="WPS1332" s="90"/>
      <c r="WPT1332" s="90"/>
      <c r="WPU1332" s="90"/>
      <c r="WPV1332" s="90"/>
      <c r="WPW1332" s="90"/>
      <c r="WPX1332" s="90"/>
      <c r="WPY1332" s="90"/>
      <c r="WPZ1332" s="90"/>
      <c r="WQA1332" s="90"/>
      <c r="WQB1332" s="90"/>
      <c r="WQC1332" s="90"/>
      <c r="WQD1332" s="90"/>
      <c r="WQE1332" s="90"/>
      <c r="WQF1332" s="90"/>
      <c r="WQG1332" s="90"/>
      <c r="WQH1332" s="90"/>
      <c r="WQI1332" s="90"/>
      <c r="WQJ1332" s="90"/>
      <c r="WQK1332" s="90"/>
      <c r="WQL1332" s="90"/>
      <c r="WQM1332" s="90"/>
      <c r="WQN1332" s="90"/>
      <c r="WQO1332" s="90"/>
      <c r="WQP1332" s="90"/>
      <c r="WQQ1332" s="90"/>
      <c r="WQR1332" s="90"/>
      <c r="WQS1332" s="90"/>
      <c r="WQT1332" s="90"/>
      <c r="WQU1332" s="90"/>
      <c r="WQV1332" s="90"/>
      <c r="WQW1332" s="90"/>
      <c r="WQX1332" s="90"/>
      <c r="WQY1332" s="90"/>
      <c r="WQZ1332" s="90"/>
      <c r="WRA1332" s="90"/>
      <c r="WRB1332" s="90"/>
      <c r="WRC1332" s="90"/>
      <c r="WRD1332" s="90"/>
      <c r="WRE1332" s="90"/>
      <c r="WRF1332" s="90"/>
      <c r="WRG1332" s="90"/>
      <c r="WRH1332" s="90"/>
      <c r="WRI1332" s="90"/>
      <c r="WRJ1332" s="90"/>
      <c r="WRK1332" s="90"/>
      <c r="WRL1332" s="90"/>
      <c r="WRM1332" s="90"/>
      <c r="WRN1332" s="90"/>
      <c r="WRO1332" s="90"/>
      <c r="WRP1332" s="90"/>
      <c r="WRQ1332" s="90"/>
      <c r="WRR1332" s="90"/>
      <c r="WRS1332" s="90"/>
      <c r="WRT1332" s="90"/>
      <c r="WRU1332" s="90"/>
      <c r="WRV1332" s="90"/>
      <c r="WRW1332" s="90"/>
      <c r="WRX1332" s="90"/>
      <c r="WRY1332" s="90"/>
      <c r="WRZ1332" s="90"/>
      <c r="WSA1332" s="90"/>
      <c r="WSB1332" s="90"/>
      <c r="WSC1332" s="90"/>
      <c r="WSD1332" s="90"/>
      <c r="WSE1332" s="90"/>
      <c r="WSF1332" s="90"/>
      <c r="WSG1332" s="90"/>
      <c r="WSH1332" s="90"/>
      <c r="WSI1332" s="90"/>
      <c r="WSJ1332" s="90"/>
      <c r="WSK1332" s="90"/>
      <c r="WSL1332" s="90"/>
      <c r="WSM1332" s="90"/>
      <c r="WSN1332" s="90"/>
      <c r="WSO1332" s="90"/>
      <c r="WSP1332" s="90"/>
      <c r="WSQ1332" s="90"/>
      <c r="WSR1332" s="90"/>
      <c r="WSS1332" s="90"/>
      <c r="WST1332" s="90"/>
      <c r="WSU1332" s="90"/>
      <c r="WSV1332" s="90"/>
      <c r="WSW1332" s="90"/>
      <c r="WSX1332" s="90"/>
      <c r="WSY1332" s="90"/>
      <c r="WSZ1332" s="90"/>
      <c r="WTA1332" s="90"/>
      <c r="WTB1332" s="90"/>
      <c r="WTC1332" s="90"/>
      <c r="WTD1332" s="90"/>
      <c r="WTE1332" s="90"/>
      <c r="WTF1332" s="90"/>
      <c r="WTG1332" s="90"/>
      <c r="WTH1332" s="90"/>
      <c r="WTI1332" s="90"/>
      <c r="WTJ1332" s="90"/>
      <c r="WTK1332" s="90"/>
      <c r="WTL1332" s="90"/>
      <c r="WTM1332" s="90"/>
      <c r="WTN1332" s="90"/>
      <c r="WTO1332" s="90"/>
      <c r="WTP1332" s="90"/>
      <c r="WTQ1332" s="90"/>
      <c r="WTR1332" s="90"/>
      <c r="WTS1332" s="90"/>
      <c r="WTT1332" s="90"/>
      <c r="WTU1332" s="90"/>
      <c r="WTV1332" s="90"/>
      <c r="WTW1332" s="90"/>
      <c r="WTX1332" s="90"/>
      <c r="WTY1332" s="90"/>
      <c r="WTZ1332" s="90"/>
      <c r="WUA1332" s="90"/>
      <c r="WUB1332" s="90"/>
      <c r="WUC1332" s="90"/>
      <c r="WUD1332" s="90"/>
      <c r="WUE1332" s="90"/>
      <c r="WUF1332" s="90"/>
      <c r="WUG1332" s="90"/>
      <c r="WUH1332" s="90"/>
      <c r="WUI1332" s="90"/>
      <c r="WUJ1332" s="90"/>
      <c r="WUK1332" s="90"/>
      <c r="WUL1332" s="90"/>
      <c r="WUM1332" s="90"/>
      <c r="WUN1332" s="90"/>
      <c r="WUO1332" s="90"/>
      <c r="WUP1332" s="90"/>
      <c r="WUQ1332" s="90"/>
      <c r="WUR1332" s="90"/>
      <c r="WUS1332" s="90"/>
      <c r="WUT1332" s="90"/>
      <c r="WUU1332" s="90"/>
      <c r="WUV1332" s="90"/>
      <c r="WUW1332" s="90"/>
      <c r="WUX1332" s="90"/>
      <c r="WUY1332" s="90"/>
      <c r="WUZ1332" s="90"/>
      <c r="WVA1332" s="90"/>
      <c r="WVB1332" s="90"/>
      <c r="WVC1332" s="90"/>
      <c r="WVD1332" s="90"/>
      <c r="WVE1332" s="90"/>
      <c r="WVF1332" s="90"/>
      <c r="WVG1332" s="90"/>
      <c r="WVH1332" s="90"/>
      <c r="WVI1332" s="90"/>
      <c r="WVJ1332" s="90"/>
      <c r="WVK1332" s="90"/>
      <c r="WVL1332" s="90"/>
      <c r="WVM1332" s="90"/>
      <c r="WVN1332" s="90"/>
      <c r="WVO1332" s="90"/>
      <c r="WVP1332" s="90"/>
      <c r="WVQ1332" s="90"/>
      <c r="WVR1332" s="90"/>
      <c r="WVS1332" s="90"/>
      <c r="WVT1332" s="90"/>
      <c r="WVU1332" s="90"/>
      <c r="WVV1332" s="90"/>
      <c r="WVW1332" s="90"/>
      <c r="WVX1332" s="90"/>
      <c r="WVY1332" s="90"/>
      <c r="WVZ1332" s="90"/>
      <c r="WWA1332" s="90"/>
      <c r="WWB1332" s="90"/>
      <c r="WWC1332" s="90"/>
      <c r="WWD1332" s="90"/>
      <c r="WWE1332" s="90"/>
      <c r="WWF1332" s="90"/>
      <c r="WWG1332" s="90"/>
      <c r="WWH1332" s="90"/>
      <c r="WWI1332" s="90"/>
      <c r="WWJ1332" s="90"/>
      <c r="WWK1332" s="90"/>
      <c r="WWL1332" s="90"/>
      <c r="WWM1332" s="90"/>
      <c r="WWN1332" s="90"/>
      <c r="WWO1332" s="90"/>
      <c r="WWP1332" s="90"/>
      <c r="WWQ1332" s="90"/>
      <c r="WWR1332" s="90"/>
      <c r="WWS1332" s="90"/>
      <c r="WWT1332" s="90"/>
      <c r="WWU1332" s="90"/>
      <c r="WWV1332" s="90"/>
      <c r="WWW1332" s="90"/>
      <c r="WWX1332" s="90"/>
      <c r="WWY1332" s="90"/>
      <c r="WWZ1332" s="90"/>
      <c r="WXA1332" s="90"/>
      <c r="WXB1332" s="90"/>
      <c r="WXC1332" s="90"/>
      <c r="WXD1332" s="90"/>
      <c r="WXE1332" s="90"/>
      <c r="WXF1332" s="90"/>
      <c r="WXG1332" s="90"/>
      <c r="WXH1332" s="90"/>
      <c r="WXI1332" s="90"/>
      <c r="WXJ1332" s="90"/>
      <c r="WXK1332" s="90"/>
      <c r="WXL1332" s="90"/>
      <c r="WXM1332" s="90"/>
      <c r="WXN1332" s="90"/>
      <c r="WXO1332" s="90"/>
      <c r="WXP1332" s="90"/>
      <c r="WXQ1332" s="90"/>
      <c r="WXR1332" s="90"/>
      <c r="WXS1332" s="90"/>
      <c r="WXT1332" s="90"/>
      <c r="WXU1332" s="90"/>
      <c r="WXV1332" s="90"/>
      <c r="WXW1332" s="90"/>
      <c r="WXX1332" s="90"/>
      <c r="WXY1332" s="90"/>
      <c r="WXZ1332" s="90"/>
      <c r="WYA1332" s="90"/>
      <c r="WYB1332" s="90"/>
      <c r="WYC1332" s="90"/>
      <c r="WYD1332" s="90"/>
      <c r="WYE1332" s="90"/>
      <c r="WYF1332" s="90"/>
      <c r="WYG1332" s="90"/>
      <c r="WYH1332" s="90"/>
      <c r="WYI1332" s="90"/>
      <c r="WYJ1332" s="90"/>
      <c r="WYK1332" s="90"/>
      <c r="WYL1332" s="90"/>
      <c r="WYM1332" s="90"/>
      <c r="WYN1332" s="90"/>
      <c r="WYO1332" s="90"/>
      <c r="WYP1332" s="90"/>
      <c r="WYQ1332" s="90"/>
      <c r="WYR1332" s="90"/>
      <c r="WYS1332" s="90"/>
      <c r="WYT1332" s="90"/>
      <c r="WYU1332" s="90"/>
      <c r="WYV1332" s="90"/>
      <c r="WYW1332" s="90"/>
      <c r="WYX1332" s="90"/>
      <c r="WYY1332" s="90"/>
      <c r="WYZ1332" s="90"/>
      <c r="WZA1332" s="90"/>
      <c r="WZB1332" s="90"/>
      <c r="WZC1332" s="90"/>
      <c r="WZD1332" s="90"/>
      <c r="WZE1332" s="90"/>
      <c r="WZF1332" s="90"/>
      <c r="WZG1332" s="90"/>
      <c r="WZH1332" s="90"/>
      <c r="WZI1332" s="90"/>
      <c r="WZJ1332" s="90"/>
      <c r="WZK1332" s="90"/>
      <c r="WZL1332" s="90"/>
      <c r="WZM1332" s="90"/>
      <c r="WZN1332" s="90"/>
      <c r="WZO1332" s="90"/>
      <c r="WZP1332" s="90"/>
      <c r="WZQ1332" s="90"/>
      <c r="WZR1332" s="90"/>
      <c r="WZS1332" s="90"/>
      <c r="WZT1332" s="90"/>
      <c r="WZU1332" s="90"/>
      <c r="WZV1332" s="90"/>
      <c r="WZW1332" s="90"/>
      <c r="WZX1332" s="90"/>
      <c r="WZY1332" s="90"/>
      <c r="WZZ1332" s="90"/>
      <c r="XAA1332" s="90"/>
      <c r="XAB1332" s="90"/>
      <c r="XAC1332" s="90"/>
      <c r="XAD1332" s="90"/>
      <c r="XAE1332" s="90"/>
      <c r="XAF1332" s="90"/>
      <c r="XAG1332" s="90"/>
      <c r="XAH1332" s="90"/>
      <c r="XAI1332" s="90"/>
      <c r="XAJ1332" s="90"/>
      <c r="XAK1332" s="90"/>
      <c r="XAL1332" s="90"/>
      <c r="XAM1332" s="90"/>
      <c r="XAN1332" s="90"/>
      <c r="XAO1332" s="90"/>
      <c r="XAP1332" s="90"/>
      <c r="XAQ1332" s="90"/>
      <c r="XAR1332" s="90"/>
      <c r="XAS1332" s="90"/>
      <c r="XAT1332" s="90"/>
      <c r="XAU1332" s="90"/>
      <c r="XAV1332" s="90"/>
      <c r="XAW1332" s="90"/>
      <c r="XAX1332" s="90"/>
      <c r="XAY1332" s="90"/>
      <c r="XAZ1332" s="90"/>
      <c r="XBA1332" s="90"/>
      <c r="XBB1332" s="90"/>
      <c r="XBC1332" s="90"/>
      <c r="XBD1332" s="90"/>
      <c r="XBE1332" s="90"/>
      <c r="XBF1332" s="90"/>
      <c r="XBG1332" s="90"/>
      <c r="XBH1332" s="90"/>
      <c r="XBI1332" s="90"/>
      <c r="XBJ1332" s="90"/>
      <c r="XBK1332" s="90"/>
      <c r="XBL1332" s="90"/>
      <c r="XBM1332" s="90"/>
      <c r="XBN1332" s="90"/>
      <c r="XBO1332" s="90"/>
      <c r="XBP1332" s="90"/>
      <c r="XBQ1332" s="90"/>
      <c r="XBR1332" s="90"/>
      <c r="XBS1332" s="90"/>
      <c r="XBT1332" s="90"/>
      <c r="XBU1332" s="90"/>
      <c r="XBV1332" s="90"/>
      <c r="XBW1332" s="90"/>
      <c r="XBX1332" s="90"/>
      <c r="XBY1332" s="90"/>
      <c r="XBZ1332" s="90"/>
      <c r="XCA1332" s="90"/>
      <c r="XCB1332" s="90"/>
      <c r="XCC1332" s="90"/>
      <c r="XCD1332" s="90"/>
      <c r="XCE1332" s="90"/>
      <c r="XCF1332" s="90"/>
      <c r="XCG1332" s="90"/>
      <c r="XCH1332" s="90"/>
      <c r="XCI1332" s="90"/>
      <c r="XCJ1332" s="90"/>
      <c r="XCK1332" s="90"/>
      <c r="XCL1332" s="90"/>
      <c r="XCM1332" s="90"/>
      <c r="XCN1332" s="90"/>
      <c r="XCO1332" s="90"/>
      <c r="XCP1332" s="90"/>
      <c r="XCQ1332" s="90"/>
      <c r="XCR1332" s="90"/>
      <c r="XCS1332" s="90"/>
      <c r="XCT1332" s="90"/>
      <c r="XCU1332" s="90"/>
      <c r="XCV1332" s="90"/>
      <c r="XCW1332" s="90"/>
      <c r="XCX1332" s="90"/>
      <c r="XCY1332" s="90"/>
      <c r="XCZ1332" s="90"/>
      <c r="XDA1332" s="90"/>
      <c r="XDB1332" s="90"/>
      <c r="XDC1332" s="90"/>
      <c r="XDD1332" s="90"/>
      <c r="XDE1332" s="90"/>
      <c r="XDF1332" s="90"/>
      <c r="XDG1332" s="90"/>
      <c r="XDH1332" s="90"/>
      <c r="XDI1332" s="90"/>
      <c r="XDJ1332" s="90"/>
      <c r="XDK1332" s="90"/>
      <c r="XDL1332" s="90"/>
      <c r="XDM1332" s="90"/>
      <c r="XDN1332" s="90"/>
      <c r="XDO1332" s="90"/>
      <c r="XDP1332" s="90"/>
      <c r="XDQ1332" s="90"/>
      <c r="XDR1332" s="90"/>
      <c r="XDS1332" s="90"/>
      <c r="XDT1332" s="90"/>
      <c r="XDU1332" s="90"/>
      <c r="XDV1332" s="90"/>
      <c r="XDW1332" s="90"/>
      <c r="XDX1332" s="90"/>
      <c r="XDY1332" s="90"/>
      <c r="XDZ1332" s="90"/>
      <c r="XEA1332" s="90"/>
      <c r="XEB1332" s="90"/>
      <c r="XEC1332" s="90"/>
      <c r="XED1332" s="90"/>
      <c r="XEE1332" s="90"/>
      <c r="XEF1332" s="90"/>
      <c r="XEG1332" s="90"/>
    </row>
  </sheetData>
  <mergeCells count="3">
    <mergeCell ref="A1:F1"/>
    <mergeCell ref="E2:F2"/>
    <mergeCell ref="A29:F29"/>
  </mergeCells>
  <printOptions horizontalCentered="1"/>
  <pageMargins left="0.55" right="0.55" top="0.590277777777778" bottom="0.511805555555556" header="0.313888888888889" footer="0.313888888888889"/>
  <pageSetup paperSize="9" firstPageNumber="2" fitToHeight="0" orientation="portrait" useFirstPageNumber="1"/>
  <headerFooter>
    <oddFooter>&amp;C&amp;P</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P23" sqref="P23"/>
    </sheetView>
  </sheetViews>
  <sheetFormatPr defaultColWidth="9" defaultRowHeight="24.9" customHeight="1"/>
  <cols>
    <col min="1" max="1" width="41" style="86" customWidth="1"/>
    <col min="2" max="2" width="12.625" style="86" customWidth="1"/>
    <col min="3" max="3" width="12.375" style="86" customWidth="1"/>
    <col min="4" max="4" width="17.625" style="86" customWidth="1"/>
    <col min="5" max="5" width="12.375" style="86" customWidth="1"/>
    <col min="6" max="6" width="12.75" style="86" customWidth="1"/>
    <col min="7" max="16371" width="9" style="86"/>
    <col min="16372" max="16384" width="9" style="47"/>
  </cols>
  <sheetData>
    <row r="1" s="86" customFormat="1" ht="30" customHeight="1" spans="1:6">
      <c r="A1" s="89" t="s">
        <v>1761</v>
      </c>
      <c r="B1" s="89"/>
      <c r="C1" s="89"/>
      <c r="D1" s="89"/>
      <c r="E1" s="89"/>
      <c r="F1" s="89"/>
    </row>
    <row r="2" s="86" customFormat="1" ht="20.1" customHeight="1" spans="1:6">
      <c r="A2" s="90"/>
      <c r="B2" s="90"/>
      <c r="C2" s="90"/>
      <c r="D2" s="90"/>
      <c r="E2" s="90"/>
      <c r="F2" s="91" t="s">
        <v>1365</v>
      </c>
    </row>
    <row r="3" s="87" customFormat="1" customHeight="1" spans="1:6">
      <c r="A3" s="92" t="s">
        <v>1762</v>
      </c>
      <c r="B3" s="92" t="s">
        <v>1710</v>
      </c>
      <c r="C3" s="92"/>
      <c r="D3" s="92" t="s">
        <v>1762</v>
      </c>
      <c r="E3" s="92" t="s">
        <v>1710</v>
      </c>
      <c r="F3" s="92"/>
    </row>
    <row r="4" s="87" customFormat="1" customHeight="1" spans="1:6">
      <c r="A4" s="92"/>
      <c r="B4" s="93" t="s">
        <v>1763</v>
      </c>
      <c r="C4" s="93" t="s">
        <v>1764</v>
      </c>
      <c r="D4" s="92"/>
      <c r="E4" s="93" t="s">
        <v>1763</v>
      </c>
      <c r="F4" s="93" t="s">
        <v>1764</v>
      </c>
    </row>
    <row r="5" s="86" customFormat="1" customHeight="1" spans="1:6">
      <c r="A5" s="94" t="s">
        <v>1765</v>
      </c>
      <c r="B5" s="95"/>
      <c r="C5" s="95"/>
      <c r="D5" s="94" t="s">
        <v>1766</v>
      </c>
      <c r="E5" s="95"/>
      <c r="F5" s="95"/>
    </row>
    <row r="6" s="86" customFormat="1" customHeight="1" spans="1:6">
      <c r="A6" s="96" t="s">
        <v>1767</v>
      </c>
      <c r="B6" s="97"/>
      <c r="C6" s="97"/>
      <c r="D6" s="96" t="s">
        <v>1768</v>
      </c>
      <c r="E6" s="97"/>
      <c r="F6" s="97"/>
    </row>
    <row r="7" s="86" customFormat="1" ht="35.1" customHeight="1" spans="1:6">
      <c r="A7" s="96" t="s">
        <v>1769</v>
      </c>
      <c r="B7" s="97"/>
      <c r="C7" s="97"/>
      <c r="D7" s="96" t="s">
        <v>1770</v>
      </c>
      <c r="E7" s="97"/>
      <c r="F7" s="97"/>
    </row>
    <row r="8" s="88" customFormat="1" customHeight="1" spans="1:16371">
      <c r="A8" s="96" t="s">
        <v>1771</v>
      </c>
      <c r="B8" s="97"/>
      <c r="C8" s="97"/>
      <c r="D8" s="96" t="s">
        <v>1772</v>
      </c>
      <c r="E8" s="97"/>
      <c r="F8" s="97"/>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96" t="s">
        <v>1773</v>
      </c>
      <c r="B9" s="97"/>
      <c r="C9" s="97"/>
      <c r="D9" s="96" t="s">
        <v>1774</v>
      </c>
      <c r="E9" s="97"/>
      <c r="F9" s="97"/>
    </row>
    <row r="10" customHeight="1" spans="1:6">
      <c r="A10" s="96" t="s">
        <v>1775</v>
      </c>
      <c r="B10" s="97"/>
      <c r="C10" s="97"/>
      <c r="D10" s="96" t="s">
        <v>1776</v>
      </c>
      <c r="E10" s="97"/>
      <c r="F10" s="97"/>
    </row>
    <row r="11" customHeight="1" spans="1:6">
      <c r="A11" s="96" t="s">
        <v>1777</v>
      </c>
      <c r="B11" s="97"/>
      <c r="C11" s="97"/>
      <c r="D11" s="96" t="s">
        <v>1778</v>
      </c>
      <c r="E11" s="97"/>
      <c r="F11" s="97"/>
    </row>
    <row r="12" customHeight="1" spans="1:6">
      <c r="A12" s="94" t="s">
        <v>1779</v>
      </c>
      <c r="B12" s="99"/>
      <c r="C12" s="99"/>
      <c r="D12" s="94" t="s">
        <v>1780</v>
      </c>
      <c r="E12" s="99"/>
      <c r="F12" s="99"/>
    </row>
    <row r="13" customHeight="1" spans="1:6">
      <c r="A13" s="92" t="s">
        <v>1781</v>
      </c>
      <c r="B13" s="100"/>
      <c r="C13" s="100"/>
      <c r="D13" s="92" t="s">
        <v>1782</v>
      </c>
      <c r="E13" s="100"/>
      <c r="F13" s="100"/>
    </row>
    <row r="14" customHeight="1" spans="1:6">
      <c r="A14" s="101" t="s">
        <v>1783</v>
      </c>
      <c r="B14" s="101"/>
      <c r="C14" s="101"/>
      <c r="D14" s="101"/>
      <c r="E14" s="101"/>
      <c r="F14" s="101"/>
    </row>
    <row r="15" customHeight="1" spans="1:6">
      <c r="A15"/>
      <c r="B15"/>
      <c r="C15"/>
      <c r="D15"/>
      <c r="E15"/>
      <c r="F15"/>
    </row>
    <row r="16" customHeight="1" spans="1:6">
      <c r="A16"/>
      <c r="B16"/>
      <c r="C16"/>
      <c r="D16"/>
      <c r="E16"/>
      <c r="F16"/>
    </row>
    <row r="17" customHeight="1" spans="1:6">
      <c r="A17"/>
      <c r="B17"/>
      <c r="C17"/>
      <c r="D17"/>
      <c r="E17"/>
      <c r="F17"/>
    </row>
    <row r="18" customHeight="1" spans="1:6">
      <c r="A18"/>
      <c r="B18"/>
      <c r="C18"/>
      <c r="D18"/>
      <c r="E18"/>
      <c r="F18"/>
    </row>
    <row r="19" customHeight="1" spans="1:6">
      <c r="A19"/>
      <c r="B19"/>
      <c r="C19"/>
      <c r="D19"/>
      <c r="E19"/>
      <c r="F19"/>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6">
    <mergeCell ref="A1:F1"/>
    <mergeCell ref="B3:C3"/>
    <mergeCell ref="E3:F3"/>
    <mergeCell ref="A14:F14"/>
    <mergeCell ref="A3:A4"/>
    <mergeCell ref="D3:D4"/>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N22" sqref="N22"/>
    </sheetView>
  </sheetViews>
  <sheetFormatPr defaultColWidth="9" defaultRowHeight="24.9" customHeight="1"/>
  <cols>
    <col min="1" max="1" width="41" style="86" customWidth="1"/>
    <col min="2" max="2" width="15" style="86" customWidth="1"/>
    <col min="3" max="3" width="17.125" style="86" customWidth="1"/>
    <col min="4" max="4" width="16.875" style="86" customWidth="1"/>
    <col min="5" max="5" width="13.875" style="86" customWidth="1"/>
    <col min="6" max="6" width="11.4416666666667" style="86" customWidth="1"/>
    <col min="7" max="16371" width="9" style="86"/>
    <col min="16372" max="16384" width="9" style="47"/>
  </cols>
  <sheetData>
    <row r="1" s="86" customFormat="1" ht="30" customHeight="1" spans="1:6">
      <c r="A1" s="39" t="s">
        <v>1784</v>
      </c>
      <c r="B1" s="39"/>
      <c r="C1" s="39"/>
      <c r="D1" s="39"/>
      <c r="E1" s="39"/>
      <c r="F1" s="39"/>
    </row>
    <row r="2" s="86" customFormat="1" ht="20.1" customHeight="1" spans="1:6">
      <c r="A2" s="123"/>
      <c r="B2" s="124"/>
      <c r="C2" s="124"/>
      <c r="D2" s="125"/>
      <c r="E2" s="126" t="s">
        <v>44</v>
      </c>
      <c r="F2" s="126"/>
    </row>
    <row r="3" s="87" customFormat="1" customHeight="1" spans="1:6">
      <c r="A3" s="106" t="s">
        <v>45</v>
      </c>
      <c r="B3" s="106" t="s">
        <v>46</v>
      </c>
      <c r="C3" s="106" t="s">
        <v>47</v>
      </c>
      <c r="D3" s="106" t="s">
        <v>48</v>
      </c>
      <c r="E3" s="107" t="s">
        <v>49</v>
      </c>
      <c r="F3" s="107" t="s">
        <v>50</v>
      </c>
    </row>
    <row r="4" s="87" customFormat="1" customHeight="1" spans="1:6">
      <c r="A4" s="127" t="s">
        <v>1737</v>
      </c>
      <c r="B4" s="128"/>
      <c r="C4" s="128"/>
      <c r="D4" s="128"/>
      <c r="E4" s="129"/>
      <c r="F4" s="129"/>
    </row>
    <row r="5" s="86" customFormat="1" customHeight="1" spans="1:6">
      <c r="A5" s="130" t="s">
        <v>1738</v>
      </c>
      <c r="B5" s="131"/>
      <c r="C5" s="132"/>
      <c r="D5" s="132"/>
      <c r="E5" s="133"/>
      <c r="F5" s="133"/>
    </row>
    <row r="6" s="86" customFormat="1" customHeight="1" spans="1:6">
      <c r="A6" s="130" t="s">
        <v>1739</v>
      </c>
      <c r="B6" s="131"/>
      <c r="C6" s="132"/>
      <c r="D6" s="131"/>
      <c r="E6" s="133"/>
      <c r="F6" s="133"/>
    </row>
    <row r="7" s="86" customFormat="1" ht="35.1" customHeight="1" spans="1:6">
      <c r="A7" s="130" t="s">
        <v>1740</v>
      </c>
      <c r="B7" s="131"/>
      <c r="C7" s="132"/>
      <c r="D7" s="132"/>
      <c r="E7" s="133"/>
      <c r="F7" s="133"/>
    </row>
    <row r="8" s="88" customFormat="1" customHeight="1" spans="1:16371">
      <c r="A8" s="130" t="s">
        <v>1741</v>
      </c>
      <c r="B8" s="131"/>
      <c r="C8" s="132"/>
      <c r="D8" s="132"/>
      <c r="E8" s="133"/>
      <c r="F8" s="133"/>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130" t="s">
        <v>1742</v>
      </c>
      <c r="B9" s="131"/>
      <c r="C9" s="132"/>
      <c r="D9" s="132"/>
      <c r="E9" s="133"/>
      <c r="F9" s="133"/>
    </row>
    <row r="10" customHeight="1" spans="1:6">
      <c r="A10" s="130" t="s">
        <v>1743</v>
      </c>
      <c r="B10" s="131"/>
      <c r="C10" s="132"/>
      <c r="D10" s="132"/>
      <c r="E10" s="133"/>
      <c r="F10" s="133"/>
    </row>
    <row r="11" customHeight="1" spans="1:6">
      <c r="A11" s="130" t="s">
        <v>1744</v>
      </c>
      <c r="B11" s="131"/>
      <c r="C11" s="134"/>
      <c r="D11" s="131"/>
      <c r="E11" s="133"/>
      <c r="F11" s="133"/>
    </row>
    <row r="12" customHeight="1" spans="1:6">
      <c r="A12" s="127" t="s">
        <v>1745</v>
      </c>
      <c r="B12" s="135"/>
      <c r="C12" s="135"/>
      <c r="D12" s="135"/>
      <c r="E12" s="129"/>
      <c r="F12" s="129"/>
    </row>
    <row r="13" customHeight="1" spans="1:6">
      <c r="A13" s="130" t="s">
        <v>1746</v>
      </c>
      <c r="B13" s="132"/>
      <c r="C13" s="132"/>
      <c r="D13" s="132"/>
      <c r="E13" s="133"/>
      <c r="F13" s="133"/>
    </row>
    <row r="14" customHeight="1" spans="1:6">
      <c r="A14" s="130" t="s">
        <v>1739</v>
      </c>
      <c r="B14" s="132"/>
      <c r="C14" s="132"/>
      <c r="D14" s="132"/>
      <c r="E14" s="133"/>
      <c r="F14" s="133"/>
    </row>
    <row r="15" customHeight="1" spans="1:6">
      <c r="A15" s="130" t="s">
        <v>1740</v>
      </c>
      <c r="B15" s="132"/>
      <c r="C15" s="132"/>
      <c r="D15" s="132"/>
      <c r="E15" s="133"/>
      <c r="F15" s="133"/>
    </row>
    <row r="16" customHeight="1" spans="1:6">
      <c r="A16" s="130" t="s">
        <v>1741</v>
      </c>
      <c r="B16" s="132"/>
      <c r="C16" s="132"/>
      <c r="D16" s="132"/>
      <c r="E16" s="133"/>
      <c r="F16" s="133"/>
    </row>
    <row r="17" customHeight="1" spans="1:6">
      <c r="A17" s="130" t="s">
        <v>1742</v>
      </c>
      <c r="B17" s="132"/>
      <c r="C17" s="132"/>
      <c r="D17" s="132"/>
      <c r="E17" s="133"/>
      <c r="F17" s="133"/>
    </row>
    <row r="18" customHeight="1" spans="1:6">
      <c r="A18" s="130" t="s">
        <v>1743</v>
      </c>
      <c r="B18" s="132"/>
      <c r="C18" s="132"/>
      <c r="D18" s="132"/>
      <c r="E18" s="133"/>
      <c r="F18" s="133"/>
    </row>
    <row r="19" customHeight="1" spans="1:6">
      <c r="A19" s="130" t="s">
        <v>1744</v>
      </c>
      <c r="B19" s="132"/>
      <c r="C19" s="132"/>
      <c r="D19" s="132"/>
      <c r="E19" s="133"/>
      <c r="F19" s="133"/>
    </row>
    <row r="20" customHeight="1" spans="1:6">
      <c r="A20" s="127" t="s">
        <v>1747</v>
      </c>
      <c r="B20" s="135"/>
      <c r="C20" s="135"/>
      <c r="D20" s="135"/>
      <c r="E20" s="129"/>
      <c r="F20" s="129"/>
    </row>
    <row r="21" customHeight="1" spans="1:6">
      <c r="A21" s="130" t="s">
        <v>1746</v>
      </c>
      <c r="B21" s="132"/>
      <c r="C21" s="132"/>
      <c r="D21" s="132"/>
      <c r="E21" s="133"/>
      <c r="F21" s="133"/>
    </row>
    <row r="22" customHeight="1" spans="1:6">
      <c r="A22" s="130" t="s">
        <v>1739</v>
      </c>
      <c r="B22" s="132"/>
      <c r="C22" s="132"/>
      <c r="D22" s="132"/>
      <c r="E22" s="133"/>
      <c r="F22" s="133"/>
    </row>
    <row r="23" customHeight="1" spans="1:6">
      <c r="A23" s="130" t="s">
        <v>1740</v>
      </c>
      <c r="B23" s="132"/>
      <c r="C23" s="132"/>
      <c r="D23" s="132"/>
      <c r="E23" s="133"/>
      <c r="F23" s="133"/>
    </row>
    <row r="24" customHeight="1" spans="1:6">
      <c r="A24" s="130" t="s">
        <v>1741</v>
      </c>
      <c r="B24" s="132"/>
      <c r="C24" s="132"/>
      <c r="D24" s="132"/>
      <c r="E24" s="133"/>
      <c r="F24" s="133"/>
    </row>
    <row r="25" customHeight="1" spans="1:6">
      <c r="A25" s="130" t="s">
        <v>1742</v>
      </c>
      <c r="B25" s="132"/>
      <c r="C25" s="132"/>
      <c r="D25" s="132"/>
      <c r="E25" s="133"/>
      <c r="F25" s="133"/>
    </row>
    <row r="26" customHeight="1" spans="1:6">
      <c r="A26" s="130" t="s">
        <v>1743</v>
      </c>
      <c r="B26" s="132"/>
      <c r="C26" s="132"/>
      <c r="D26" s="132"/>
      <c r="E26" s="133"/>
      <c r="F26" s="133"/>
    </row>
    <row r="27" customHeight="1" spans="1:6">
      <c r="A27" s="130" t="s">
        <v>1744</v>
      </c>
      <c r="B27" s="132"/>
      <c r="C27" s="132"/>
      <c r="D27" s="132"/>
      <c r="E27" s="133"/>
      <c r="F27" s="133"/>
    </row>
    <row r="28" customHeight="1" spans="1:6">
      <c r="A28" s="136" t="s">
        <v>1671</v>
      </c>
      <c r="B28" s="128"/>
      <c r="C28" s="128"/>
      <c r="D28" s="128"/>
      <c r="E28" s="129"/>
      <c r="F28" s="129"/>
    </row>
    <row r="29" customHeight="1" spans="1:6">
      <c r="A29" s="118" t="s">
        <v>1748</v>
      </c>
      <c r="B29" s="119"/>
      <c r="C29" s="119"/>
      <c r="D29" s="120"/>
      <c r="E29" s="121"/>
      <c r="F29" s="122"/>
    </row>
  </sheetData>
  <mergeCells count="3">
    <mergeCell ref="A1:F1"/>
    <mergeCell ref="E2:F2"/>
    <mergeCell ref="A29:F2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N22" sqref="N22"/>
    </sheetView>
  </sheetViews>
  <sheetFormatPr defaultColWidth="9" defaultRowHeight="24.9" customHeight="1"/>
  <cols>
    <col min="1" max="1" width="41" style="86" customWidth="1"/>
    <col min="2" max="2" width="15" style="86" customWidth="1"/>
    <col min="3" max="3" width="17.125" style="86" customWidth="1"/>
    <col min="4" max="4" width="16.875" style="86" customWidth="1"/>
    <col min="5" max="5" width="13.875" style="86" customWidth="1"/>
    <col min="6" max="6" width="11.4416666666667" style="86" customWidth="1"/>
    <col min="7" max="16371" width="9" style="86"/>
    <col min="16372" max="16384" width="9" style="47"/>
  </cols>
  <sheetData>
    <row r="1" s="86" customFormat="1" ht="30" customHeight="1" spans="1:6">
      <c r="A1" s="39" t="s">
        <v>1749</v>
      </c>
      <c r="B1" s="39"/>
      <c r="C1" s="39"/>
      <c r="D1" s="39"/>
      <c r="E1" s="39"/>
      <c r="F1" s="39"/>
    </row>
    <row r="2" s="86" customFormat="1" ht="20.1" customHeight="1" spans="1:6">
      <c r="A2" s="102"/>
      <c r="B2" s="103"/>
      <c r="C2" s="104"/>
      <c r="D2" s="104"/>
      <c r="E2" s="105" t="s">
        <v>44</v>
      </c>
      <c r="F2" s="105"/>
    </row>
    <row r="3" s="87" customFormat="1" customHeight="1" spans="1:6">
      <c r="A3" s="106" t="s">
        <v>45</v>
      </c>
      <c r="B3" s="106" t="s">
        <v>46</v>
      </c>
      <c r="C3" s="106" t="s">
        <v>47</v>
      </c>
      <c r="D3" s="106" t="s">
        <v>48</v>
      </c>
      <c r="E3" s="107" t="s">
        <v>49</v>
      </c>
      <c r="F3" s="107" t="s">
        <v>50</v>
      </c>
    </row>
    <row r="4" s="87" customFormat="1" customHeight="1" spans="1:6">
      <c r="A4" s="108" t="s">
        <v>1750</v>
      </c>
      <c r="B4" s="109"/>
      <c r="C4" s="109"/>
      <c r="D4" s="109"/>
      <c r="E4" s="110"/>
      <c r="F4" s="110"/>
    </row>
    <row r="5" s="86" customFormat="1" customHeight="1" spans="1:6">
      <c r="A5" s="111" t="s">
        <v>1751</v>
      </c>
      <c r="B5" s="112"/>
      <c r="C5" s="112"/>
      <c r="D5" s="112"/>
      <c r="E5" s="113"/>
      <c r="F5" s="113"/>
    </row>
    <row r="6" s="86" customFormat="1" customHeight="1" spans="1:6">
      <c r="A6" s="111" t="s">
        <v>1752</v>
      </c>
      <c r="B6" s="112"/>
      <c r="C6" s="112"/>
      <c r="D6" s="112"/>
      <c r="E6" s="113"/>
      <c r="F6" s="113"/>
    </row>
    <row r="7" s="86" customFormat="1" ht="35.1" customHeight="1" spans="1:6">
      <c r="A7" s="111" t="s">
        <v>1753</v>
      </c>
      <c r="B7" s="114"/>
      <c r="C7" s="112"/>
      <c r="D7" s="114"/>
      <c r="E7" s="113"/>
      <c r="F7" s="113"/>
    </row>
    <row r="8" s="88" customFormat="1" customHeight="1" spans="1:16371">
      <c r="A8" s="111" t="s">
        <v>1754</v>
      </c>
      <c r="B8" s="115"/>
      <c r="C8" s="112"/>
      <c r="D8" s="115"/>
      <c r="E8" s="113"/>
      <c r="F8" s="113"/>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108" t="s">
        <v>1755</v>
      </c>
      <c r="B9" s="109"/>
      <c r="C9" s="109"/>
      <c r="D9" s="116"/>
      <c r="E9" s="110"/>
      <c r="F9" s="110"/>
    </row>
    <row r="10" customHeight="1" spans="1:6">
      <c r="A10" s="111" t="s">
        <v>1756</v>
      </c>
      <c r="B10" s="112"/>
      <c r="C10" s="112"/>
      <c r="D10" s="112"/>
      <c r="E10" s="113"/>
      <c r="F10" s="113"/>
    </row>
    <row r="11" customHeight="1" spans="1:6">
      <c r="A11" s="111" t="s">
        <v>1752</v>
      </c>
      <c r="B11" s="112"/>
      <c r="C11" s="112"/>
      <c r="D11" s="112"/>
      <c r="E11" s="113"/>
      <c r="F11" s="113"/>
    </row>
    <row r="12" customHeight="1" spans="1:6">
      <c r="A12" s="111" t="s">
        <v>1753</v>
      </c>
      <c r="B12" s="112"/>
      <c r="C12" s="112"/>
      <c r="D12" s="112"/>
      <c r="E12" s="113"/>
      <c r="F12" s="113"/>
    </row>
    <row r="13" customHeight="1" spans="1:6">
      <c r="A13" s="111" t="s">
        <v>1754</v>
      </c>
      <c r="B13" s="112"/>
      <c r="C13" s="112"/>
      <c r="D13" s="112"/>
      <c r="E13" s="113"/>
      <c r="F13" s="113"/>
    </row>
    <row r="14" customHeight="1" spans="1:6">
      <c r="A14" s="108" t="s">
        <v>1757</v>
      </c>
      <c r="B14" s="109"/>
      <c r="C14" s="109"/>
      <c r="D14" s="109"/>
      <c r="E14" s="110"/>
      <c r="F14" s="110"/>
    </row>
    <row r="15" customHeight="1" spans="1:6">
      <c r="A15" s="111" t="s">
        <v>1756</v>
      </c>
      <c r="B15" s="112"/>
      <c r="C15" s="112"/>
      <c r="D15" s="112"/>
      <c r="E15" s="113"/>
      <c r="F15" s="113"/>
    </row>
    <row r="16" customHeight="1" spans="1:6">
      <c r="A16" s="111" t="s">
        <v>1758</v>
      </c>
      <c r="B16" s="112"/>
      <c r="C16" s="112"/>
      <c r="D16" s="112"/>
      <c r="E16" s="113"/>
      <c r="F16" s="113"/>
    </row>
    <row r="17" customHeight="1" spans="1:6">
      <c r="A17" s="111" t="s">
        <v>1753</v>
      </c>
      <c r="B17" s="112"/>
      <c r="C17" s="112"/>
      <c r="D17" s="112"/>
      <c r="E17" s="113"/>
      <c r="F17" s="113"/>
    </row>
    <row r="18" customHeight="1" spans="1:6">
      <c r="A18" s="117" t="s">
        <v>1759</v>
      </c>
      <c r="B18" s="109"/>
      <c r="C18" s="109"/>
      <c r="D18" s="109"/>
      <c r="E18" s="110"/>
      <c r="F18" s="110"/>
    </row>
    <row r="19" customHeight="1" spans="1:6">
      <c r="A19" s="118" t="s">
        <v>1760</v>
      </c>
      <c r="B19" s="119"/>
      <c r="C19" s="119"/>
      <c r="D19" s="120"/>
      <c r="E19" s="121"/>
      <c r="F19" s="122"/>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3">
    <mergeCell ref="A1:F1"/>
    <mergeCell ref="E2:F2"/>
    <mergeCell ref="A19:F1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P20" sqref="P20"/>
    </sheetView>
  </sheetViews>
  <sheetFormatPr defaultColWidth="9" defaultRowHeight="24.9" customHeight="1"/>
  <cols>
    <col min="1" max="1" width="41" style="86" customWidth="1"/>
    <col min="2" max="2" width="12.625" style="86" customWidth="1"/>
    <col min="3" max="3" width="12.375" style="86" customWidth="1"/>
    <col min="4" max="4" width="17.625" style="86" customWidth="1"/>
    <col min="5" max="5" width="12.375" style="86" customWidth="1"/>
    <col min="6" max="6" width="12.75" style="86" customWidth="1"/>
    <col min="7" max="16371" width="9" style="86"/>
    <col min="16372" max="16384" width="9" style="47"/>
  </cols>
  <sheetData>
    <row r="1" s="86" customFormat="1" ht="30" customHeight="1" spans="1:6">
      <c r="A1" s="89" t="s">
        <v>1785</v>
      </c>
      <c r="B1" s="89"/>
      <c r="C1" s="89"/>
      <c r="D1" s="89"/>
      <c r="E1" s="89"/>
      <c r="F1" s="89"/>
    </row>
    <row r="2" s="86" customFormat="1" ht="20.1" customHeight="1" spans="1:6">
      <c r="A2" s="90"/>
      <c r="B2" s="90"/>
      <c r="C2" s="90"/>
      <c r="D2" s="90"/>
      <c r="E2" s="90"/>
      <c r="F2" s="91" t="s">
        <v>1365</v>
      </c>
    </row>
    <row r="3" s="87" customFormat="1" customHeight="1" spans="1:6">
      <c r="A3" s="92" t="s">
        <v>1762</v>
      </c>
      <c r="B3" s="92" t="s">
        <v>1710</v>
      </c>
      <c r="C3" s="92"/>
      <c r="D3" s="92" t="s">
        <v>1762</v>
      </c>
      <c r="E3" s="92" t="s">
        <v>1710</v>
      </c>
      <c r="F3" s="92"/>
    </row>
    <row r="4" s="87" customFormat="1" customHeight="1" spans="1:6">
      <c r="A4" s="92"/>
      <c r="B4" s="93" t="s">
        <v>1763</v>
      </c>
      <c r="C4" s="93" t="s">
        <v>1764</v>
      </c>
      <c r="D4" s="92"/>
      <c r="E4" s="93" t="s">
        <v>1763</v>
      </c>
      <c r="F4" s="93" t="s">
        <v>1764</v>
      </c>
    </row>
    <row r="5" s="86" customFormat="1" customHeight="1" spans="1:6">
      <c r="A5" s="94" t="s">
        <v>1765</v>
      </c>
      <c r="B5" s="95"/>
      <c r="C5" s="95"/>
      <c r="D5" s="94" t="s">
        <v>1766</v>
      </c>
      <c r="E5" s="95"/>
      <c r="F5" s="95"/>
    </row>
    <row r="6" s="86" customFormat="1" customHeight="1" spans="1:6">
      <c r="A6" s="96" t="s">
        <v>1767</v>
      </c>
      <c r="B6" s="97"/>
      <c r="C6" s="97"/>
      <c r="D6" s="96" t="s">
        <v>1768</v>
      </c>
      <c r="E6" s="97"/>
      <c r="F6" s="97"/>
    </row>
    <row r="7" s="86" customFormat="1" ht="35.1" customHeight="1" spans="1:6">
      <c r="A7" s="96" t="s">
        <v>1769</v>
      </c>
      <c r="B7" s="97"/>
      <c r="C7" s="97"/>
      <c r="D7" s="96" t="s">
        <v>1770</v>
      </c>
      <c r="E7" s="97"/>
      <c r="F7" s="97"/>
    </row>
    <row r="8" s="88" customFormat="1" customHeight="1" spans="1:16371">
      <c r="A8" s="96" t="s">
        <v>1771</v>
      </c>
      <c r="B8" s="97"/>
      <c r="C8" s="97"/>
      <c r="D8" s="96" t="s">
        <v>1772</v>
      </c>
      <c r="E8" s="97"/>
      <c r="F8" s="97"/>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c r="SY8" s="98"/>
      <c r="SZ8" s="98"/>
      <c r="TA8" s="98"/>
      <c r="TB8" s="98"/>
      <c r="TC8" s="98"/>
      <c r="TD8" s="98"/>
      <c r="TE8" s="98"/>
      <c r="TF8" s="98"/>
      <c r="TG8" s="98"/>
      <c r="TH8" s="98"/>
      <c r="TI8" s="98"/>
      <c r="TJ8" s="98"/>
      <c r="TK8" s="98"/>
      <c r="TL8" s="98"/>
      <c r="TM8" s="98"/>
      <c r="TN8" s="98"/>
      <c r="TO8" s="98"/>
      <c r="TP8" s="98"/>
      <c r="TQ8" s="98"/>
      <c r="TR8" s="98"/>
      <c r="TS8" s="98"/>
      <c r="TT8" s="98"/>
      <c r="TU8" s="98"/>
      <c r="TV8" s="98"/>
      <c r="TW8" s="98"/>
      <c r="TX8" s="98"/>
      <c r="TY8" s="98"/>
      <c r="TZ8" s="98"/>
      <c r="UA8" s="98"/>
      <c r="UB8" s="98"/>
      <c r="UC8" s="98"/>
      <c r="UD8" s="98"/>
      <c r="UE8" s="98"/>
      <c r="UF8" s="98"/>
      <c r="UG8" s="98"/>
      <c r="UH8" s="98"/>
      <c r="UI8" s="98"/>
      <c r="UJ8" s="98"/>
      <c r="UK8" s="98"/>
      <c r="UL8" s="98"/>
      <c r="UM8" s="98"/>
      <c r="UN8" s="98"/>
      <c r="UO8" s="98"/>
      <c r="UP8" s="98"/>
      <c r="UQ8" s="98"/>
      <c r="UR8" s="98"/>
      <c r="US8" s="98"/>
      <c r="UT8" s="98"/>
      <c r="UU8" s="98"/>
      <c r="UV8" s="98"/>
      <c r="UW8" s="98"/>
      <c r="UX8" s="98"/>
      <c r="UY8" s="98"/>
      <c r="UZ8" s="98"/>
      <c r="VA8" s="98"/>
      <c r="VB8" s="98"/>
      <c r="VC8" s="98"/>
      <c r="VD8" s="98"/>
      <c r="VE8" s="98"/>
      <c r="VF8" s="98"/>
      <c r="VG8" s="98"/>
      <c r="VH8" s="98"/>
      <c r="VI8" s="98"/>
      <c r="VJ8" s="98"/>
      <c r="VK8" s="98"/>
      <c r="VL8" s="98"/>
      <c r="VM8" s="98"/>
      <c r="VN8" s="98"/>
      <c r="VO8" s="98"/>
      <c r="VP8" s="98"/>
      <c r="VQ8" s="98"/>
      <c r="VR8" s="98"/>
      <c r="VS8" s="98"/>
      <c r="VT8" s="98"/>
      <c r="VU8" s="98"/>
      <c r="VV8" s="98"/>
      <c r="VW8" s="98"/>
      <c r="VX8" s="98"/>
      <c r="VY8" s="98"/>
      <c r="VZ8" s="98"/>
      <c r="WA8" s="98"/>
      <c r="WB8" s="98"/>
      <c r="WC8" s="98"/>
      <c r="WD8" s="98"/>
      <c r="WE8" s="98"/>
      <c r="WF8" s="98"/>
      <c r="WG8" s="98"/>
      <c r="WH8" s="98"/>
      <c r="WI8" s="98"/>
      <c r="WJ8" s="98"/>
      <c r="WK8" s="98"/>
      <c r="WL8" s="98"/>
      <c r="WM8" s="98"/>
      <c r="WN8" s="98"/>
      <c r="WO8" s="98"/>
      <c r="WP8" s="98"/>
      <c r="WQ8" s="98"/>
      <c r="WR8" s="98"/>
      <c r="WS8" s="98"/>
      <c r="WT8" s="98"/>
      <c r="WU8" s="98"/>
      <c r="WV8" s="98"/>
      <c r="WW8" s="98"/>
      <c r="WX8" s="98"/>
      <c r="WY8" s="98"/>
      <c r="WZ8" s="98"/>
      <c r="XA8" s="98"/>
      <c r="XB8" s="98"/>
      <c r="XC8" s="98"/>
      <c r="XD8" s="98"/>
      <c r="XE8" s="98"/>
      <c r="XF8" s="98"/>
      <c r="XG8" s="98"/>
      <c r="XH8" s="98"/>
      <c r="XI8" s="98"/>
      <c r="XJ8" s="98"/>
      <c r="XK8" s="98"/>
      <c r="XL8" s="98"/>
      <c r="XM8" s="98"/>
      <c r="XN8" s="98"/>
      <c r="XO8" s="98"/>
      <c r="XP8" s="98"/>
      <c r="XQ8" s="98"/>
      <c r="XR8" s="98"/>
      <c r="XS8" s="98"/>
      <c r="XT8" s="98"/>
      <c r="XU8" s="98"/>
      <c r="XV8" s="98"/>
      <c r="XW8" s="98"/>
      <c r="XX8" s="98"/>
      <c r="XY8" s="98"/>
      <c r="XZ8" s="98"/>
      <c r="YA8" s="98"/>
      <c r="YB8" s="98"/>
      <c r="YC8" s="98"/>
      <c r="YD8" s="98"/>
      <c r="YE8" s="98"/>
      <c r="YF8" s="98"/>
      <c r="YG8" s="98"/>
      <c r="YH8" s="98"/>
      <c r="YI8" s="98"/>
      <c r="YJ8" s="98"/>
      <c r="YK8" s="98"/>
      <c r="YL8" s="98"/>
      <c r="YM8" s="98"/>
      <c r="YN8" s="98"/>
      <c r="YO8" s="98"/>
      <c r="YP8" s="98"/>
      <c r="YQ8" s="98"/>
      <c r="YR8" s="98"/>
      <c r="YS8" s="98"/>
      <c r="YT8" s="98"/>
      <c r="YU8" s="98"/>
      <c r="YV8" s="98"/>
      <c r="YW8" s="98"/>
      <c r="YX8" s="98"/>
      <c r="YY8" s="98"/>
      <c r="YZ8" s="98"/>
      <c r="ZA8" s="98"/>
      <c r="ZB8" s="98"/>
      <c r="ZC8" s="98"/>
      <c r="ZD8" s="98"/>
      <c r="ZE8" s="98"/>
      <c r="ZF8" s="98"/>
      <c r="ZG8" s="98"/>
      <c r="ZH8" s="98"/>
      <c r="ZI8" s="98"/>
      <c r="ZJ8" s="98"/>
      <c r="ZK8" s="98"/>
      <c r="ZL8" s="98"/>
      <c r="ZM8" s="98"/>
      <c r="ZN8" s="98"/>
      <c r="ZO8" s="98"/>
      <c r="ZP8" s="98"/>
      <c r="ZQ8" s="98"/>
      <c r="ZR8" s="98"/>
      <c r="ZS8" s="98"/>
      <c r="ZT8" s="98"/>
      <c r="ZU8" s="98"/>
      <c r="ZV8" s="98"/>
      <c r="ZW8" s="98"/>
      <c r="ZX8" s="98"/>
      <c r="ZY8" s="98"/>
      <c r="ZZ8" s="98"/>
      <c r="AAA8" s="98"/>
      <c r="AAB8" s="98"/>
      <c r="AAC8" s="98"/>
      <c r="AAD8" s="98"/>
      <c r="AAE8" s="98"/>
      <c r="AAF8" s="98"/>
      <c r="AAG8" s="98"/>
      <c r="AAH8" s="98"/>
      <c r="AAI8" s="98"/>
      <c r="AAJ8" s="98"/>
      <c r="AAK8" s="98"/>
      <c r="AAL8" s="98"/>
      <c r="AAM8" s="98"/>
      <c r="AAN8" s="98"/>
      <c r="AAO8" s="98"/>
      <c r="AAP8" s="98"/>
      <c r="AAQ8" s="98"/>
      <c r="AAR8" s="98"/>
      <c r="AAS8" s="98"/>
      <c r="AAT8" s="98"/>
      <c r="AAU8" s="98"/>
      <c r="AAV8" s="98"/>
      <c r="AAW8" s="98"/>
      <c r="AAX8" s="98"/>
      <c r="AAY8" s="98"/>
      <c r="AAZ8" s="98"/>
      <c r="ABA8" s="98"/>
      <c r="ABB8" s="98"/>
      <c r="ABC8" s="98"/>
      <c r="ABD8" s="98"/>
      <c r="ABE8" s="98"/>
      <c r="ABF8" s="98"/>
      <c r="ABG8" s="98"/>
      <c r="ABH8" s="98"/>
      <c r="ABI8" s="98"/>
      <c r="ABJ8" s="98"/>
      <c r="ABK8" s="98"/>
      <c r="ABL8" s="98"/>
      <c r="ABM8" s="98"/>
      <c r="ABN8" s="98"/>
      <c r="ABO8" s="98"/>
      <c r="ABP8" s="98"/>
      <c r="ABQ8" s="98"/>
      <c r="ABR8" s="98"/>
      <c r="ABS8" s="98"/>
      <c r="ABT8" s="98"/>
      <c r="ABU8" s="98"/>
      <c r="ABV8" s="98"/>
      <c r="ABW8" s="98"/>
      <c r="ABX8" s="98"/>
      <c r="ABY8" s="98"/>
      <c r="ABZ8" s="98"/>
      <c r="ACA8" s="98"/>
      <c r="ACB8" s="98"/>
      <c r="ACC8" s="98"/>
      <c r="ACD8" s="98"/>
      <c r="ACE8" s="98"/>
      <c r="ACF8" s="98"/>
      <c r="ACG8" s="98"/>
      <c r="ACH8" s="98"/>
      <c r="ACI8" s="98"/>
      <c r="ACJ8" s="98"/>
      <c r="ACK8" s="98"/>
      <c r="ACL8" s="98"/>
      <c r="ACM8" s="98"/>
      <c r="ACN8" s="98"/>
      <c r="ACO8" s="98"/>
      <c r="ACP8" s="98"/>
      <c r="ACQ8" s="98"/>
      <c r="ACR8" s="98"/>
      <c r="ACS8" s="98"/>
      <c r="ACT8" s="98"/>
      <c r="ACU8" s="98"/>
      <c r="ACV8" s="98"/>
      <c r="ACW8" s="98"/>
      <c r="ACX8" s="98"/>
      <c r="ACY8" s="98"/>
      <c r="ACZ8" s="98"/>
      <c r="ADA8" s="98"/>
      <c r="ADB8" s="98"/>
      <c r="ADC8" s="98"/>
      <c r="ADD8" s="98"/>
      <c r="ADE8" s="98"/>
      <c r="ADF8" s="98"/>
      <c r="ADG8" s="98"/>
      <c r="ADH8" s="98"/>
      <c r="ADI8" s="98"/>
      <c r="ADJ8" s="98"/>
      <c r="ADK8" s="98"/>
      <c r="ADL8" s="98"/>
      <c r="ADM8" s="98"/>
      <c r="ADN8" s="98"/>
      <c r="ADO8" s="98"/>
      <c r="ADP8" s="98"/>
      <c r="ADQ8" s="98"/>
      <c r="ADR8" s="98"/>
      <c r="ADS8" s="98"/>
      <c r="ADT8" s="98"/>
      <c r="ADU8" s="98"/>
      <c r="ADV8" s="98"/>
      <c r="ADW8" s="98"/>
      <c r="ADX8" s="98"/>
      <c r="ADY8" s="98"/>
      <c r="ADZ8" s="98"/>
      <c r="AEA8" s="98"/>
      <c r="AEB8" s="98"/>
      <c r="AEC8" s="98"/>
      <c r="AED8" s="98"/>
      <c r="AEE8" s="98"/>
      <c r="AEF8" s="98"/>
      <c r="AEG8" s="98"/>
      <c r="AEH8" s="98"/>
      <c r="AEI8" s="98"/>
      <c r="AEJ8" s="98"/>
      <c r="AEK8" s="98"/>
      <c r="AEL8" s="98"/>
      <c r="AEM8" s="98"/>
      <c r="AEN8" s="98"/>
      <c r="AEO8" s="98"/>
      <c r="AEP8" s="98"/>
      <c r="AEQ8" s="98"/>
      <c r="AER8" s="98"/>
      <c r="AES8" s="98"/>
      <c r="AET8" s="98"/>
      <c r="AEU8" s="98"/>
      <c r="AEV8" s="98"/>
      <c r="AEW8" s="98"/>
      <c r="AEX8" s="98"/>
      <c r="AEY8" s="98"/>
      <c r="AEZ8" s="98"/>
      <c r="AFA8" s="98"/>
      <c r="AFB8" s="98"/>
      <c r="AFC8" s="98"/>
      <c r="AFD8" s="98"/>
      <c r="AFE8" s="98"/>
      <c r="AFF8" s="98"/>
      <c r="AFG8" s="98"/>
      <c r="AFH8" s="98"/>
      <c r="AFI8" s="98"/>
      <c r="AFJ8" s="98"/>
      <c r="AFK8" s="98"/>
      <c r="AFL8" s="98"/>
      <c r="AFM8" s="98"/>
      <c r="AFN8" s="98"/>
      <c r="AFO8" s="98"/>
      <c r="AFP8" s="98"/>
      <c r="AFQ8" s="98"/>
      <c r="AFR8" s="98"/>
      <c r="AFS8" s="98"/>
      <c r="AFT8" s="98"/>
      <c r="AFU8" s="98"/>
      <c r="AFV8" s="98"/>
      <c r="AFW8" s="98"/>
      <c r="AFX8" s="98"/>
      <c r="AFY8" s="98"/>
      <c r="AFZ8" s="98"/>
      <c r="AGA8" s="98"/>
      <c r="AGB8" s="98"/>
      <c r="AGC8" s="98"/>
      <c r="AGD8" s="98"/>
      <c r="AGE8" s="98"/>
      <c r="AGF8" s="98"/>
      <c r="AGG8" s="98"/>
      <c r="AGH8" s="98"/>
      <c r="AGI8" s="98"/>
      <c r="AGJ8" s="98"/>
      <c r="AGK8" s="98"/>
      <c r="AGL8" s="98"/>
      <c r="AGM8" s="98"/>
      <c r="AGN8" s="98"/>
      <c r="AGO8" s="98"/>
      <c r="AGP8" s="98"/>
      <c r="AGQ8" s="98"/>
      <c r="AGR8" s="98"/>
      <c r="AGS8" s="98"/>
      <c r="AGT8" s="98"/>
      <c r="AGU8" s="98"/>
      <c r="AGV8" s="98"/>
      <c r="AGW8" s="98"/>
      <c r="AGX8" s="98"/>
      <c r="AGY8" s="98"/>
      <c r="AGZ8" s="98"/>
      <c r="AHA8" s="98"/>
      <c r="AHB8" s="98"/>
      <c r="AHC8" s="98"/>
      <c r="AHD8" s="98"/>
      <c r="AHE8" s="98"/>
      <c r="AHF8" s="98"/>
      <c r="AHG8" s="98"/>
      <c r="AHH8" s="98"/>
      <c r="AHI8" s="98"/>
      <c r="AHJ8" s="98"/>
      <c r="AHK8" s="98"/>
      <c r="AHL8" s="98"/>
      <c r="AHM8" s="98"/>
      <c r="AHN8" s="98"/>
      <c r="AHO8" s="98"/>
      <c r="AHP8" s="98"/>
      <c r="AHQ8" s="98"/>
      <c r="AHR8" s="98"/>
      <c r="AHS8" s="98"/>
      <c r="AHT8" s="98"/>
      <c r="AHU8" s="98"/>
      <c r="AHV8" s="98"/>
      <c r="AHW8" s="98"/>
      <c r="AHX8" s="98"/>
      <c r="AHY8" s="98"/>
      <c r="AHZ8" s="98"/>
      <c r="AIA8" s="98"/>
      <c r="AIB8" s="98"/>
      <c r="AIC8" s="98"/>
      <c r="AID8" s="98"/>
      <c r="AIE8" s="98"/>
      <c r="AIF8" s="98"/>
      <c r="AIG8" s="98"/>
      <c r="AIH8" s="98"/>
      <c r="AII8" s="98"/>
      <c r="AIJ8" s="98"/>
      <c r="AIK8" s="98"/>
      <c r="AIL8" s="98"/>
      <c r="AIM8" s="98"/>
      <c r="AIN8" s="98"/>
      <c r="AIO8" s="98"/>
      <c r="AIP8" s="98"/>
      <c r="AIQ8" s="98"/>
      <c r="AIR8" s="98"/>
      <c r="AIS8" s="98"/>
      <c r="AIT8" s="98"/>
      <c r="AIU8" s="98"/>
      <c r="AIV8" s="98"/>
      <c r="AIW8" s="98"/>
      <c r="AIX8" s="98"/>
      <c r="AIY8" s="98"/>
      <c r="AIZ8" s="98"/>
      <c r="AJA8" s="98"/>
      <c r="AJB8" s="98"/>
      <c r="AJC8" s="98"/>
      <c r="AJD8" s="98"/>
      <c r="AJE8" s="98"/>
      <c r="AJF8" s="98"/>
      <c r="AJG8" s="98"/>
      <c r="AJH8" s="98"/>
      <c r="AJI8" s="98"/>
      <c r="AJJ8" s="98"/>
      <c r="AJK8" s="98"/>
      <c r="AJL8" s="98"/>
      <c r="AJM8" s="98"/>
      <c r="AJN8" s="98"/>
      <c r="AJO8" s="98"/>
      <c r="AJP8" s="98"/>
      <c r="AJQ8" s="98"/>
      <c r="AJR8" s="98"/>
      <c r="AJS8" s="98"/>
      <c r="AJT8" s="98"/>
      <c r="AJU8" s="98"/>
      <c r="AJV8" s="98"/>
      <c r="AJW8" s="98"/>
      <c r="AJX8" s="98"/>
      <c r="AJY8" s="98"/>
      <c r="AJZ8" s="98"/>
      <c r="AKA8" s="98"/>
      <c r="AKB8" s="98"/>
      <c r="AKC8" s="98"/>
      <c r="AKD8" s="98"/>
      <c r="AKE8" s="98"/>
      <c r="AKF8" s="98"/>
      <c r="AKG8" s="98"/>
      <c r="AKH8" s="98"/>
      <c r="AKI8" s="98"/>
      <c r="AKJ8" s="98"/>
      <c r="AKK8" s="98"/>
      <c r="AKL8" s="98"/>
      <c r="AKM8" s="98"/>
      <c r="AKN8" s="98"/>
      <c r="AKO8" s="98"/>
      <c r="AKP8" s="98"/>
      <c r="AKQ8" s="98"/>
      <c r="AKR8" s="98"/>
      <c r="AKS8" s="98"/>
      <c r="AKT8" s="98"/>
      <c r="AKU8" s="98"/>
      <c r="AKV8" s="98"/>
      <c r="AKW8" s="98"/>
      <c r="AKX8" s="98"/>
      <c r="AKY8" s="98"/>
      <c r="AKZ8" s="98"/>
      <c r="ALA8" s="98"/>
      <c r="ALB8" s="98"/>
      <c r="ALC8" s="98"/>
      <c r="ALD8" s="98"/>
      <c r="ALE8" s="98"/>
      <c r="ALF8" s="98"/>
      <c r="ALG8" s="98"/>
      <c r="ALH8" s="98"/>
      <c r="ALI8" s="98"/>
      <c r="ALJ8" s="98"/>
      <c r="ALK8" s="98"/>
      <c r="ALL8" s="98"/>
      <c r="ALM8" s="98"/>
      <c r="ALN8" s="98"/>
      <c r="ALO8" s="98"/>
      <c r="ALP8" s="98"/>
      <c r="ALQ8" s="98"/>
      <c r="ALR8" s="98"/>
      <c r="ALS8" s="98"/>
      <c r="ALT8" s="98"/>
      <c r="ALU8" s="98"/>
      <c r="ALV8" s="98"/>
      <c r="ALW8" s="98"/>
      <c r="ALX8" s="98"/>
      <c r="ALY8" s="98"/>
      <c r="ALZ8" s="98"/>
      <c r="AMA8" s="98"/>
      <c r="AMB8" s="98"/>
      <c r="AMC8" s="98"/>
      <c r="AMD8" s="98"/>
      <c r="AME8" s="98"/>
      <c r="AMF8" s="98"/>
      <c r="AMG8" s="98"/>
      <c r="AMH8" s="98"/>
      <c r="AMI8" s="98"/>
      <c r="AMJ8" s="98"/>
      <c r="AMK8" s="98"/>
      <c r="AML8" s="98"/>
      <c r="AMM8" s="98"/>
      <c r="AMN8" s="98"/>
      <c r="AMO8" s="98"/>
      <c r="AMP8" s="98"/>
      <c r="AMQ8" s="98"/>
      <c r="AMR8" s="98"/>
      <c r="AMS8" s="98"/>
      <c r="AMT8" s="98"/>
      <c r="AMU8" s="98"/>
      <c r="AMV8" s="98"/>
      <c r="AMW8" s="98"/>
      <c r="AMX8" s="98"/>
      <c r="AMY8" s="98"/>
      <c r="AMZ8" s="98"/>
      <c r="ANA8" s="98"/>
      <c r="ANB8" s="98"/>
      <c r="ANC8" s="98"/>
      <c r="AND8" s="98"/>
      <c r="ANE8" s="98"/>
      <c r="ANF8" s="98"/>
      <c r="ANG8" s="98"/>
      <c r="ANH8" s="98"/>
      <c r="ANI8" s="98"/>
      <c r="ANJ8" s="98"/>
      <c r="ANK8" s="98"/>
      <c r="ANL8" s="98"/>
      <c r="ANM8" s="98"/>
      <c r="ANN8" s="98"/>
      <c r="ANO8" s="98"/>
      <c r="ANP8" s="98"/>
      <c r="ANQ8" s="98"/>
      <c r="ANR8" s="98"/>
      <c r="ANS8" s="98"/>
      <c r="ANT8" s="98"/>
      <c r="ANU8" s="98"/>
      <c r="ANV8" s="98"/>
      <c r="ANW8" s="98"/>
      <c r="ANX8" s="98"/>
      <c r="ANY8" s="98"/>
      <c r="ANZ8" s="98"/>
      <c r="AOA8" s="98"/>
      <c r="AOB8" s="98"/>
      <c r="AOC8" s="98"/>
      <c r="AOD8" s="98"/>
      <c r="AOE8" s="98"/>
      <c r="AOF8" s="98"/>
      <c r="AOG8" s="98"/>
      <c r="AOH8" s="98"/>
      <c r="AOI8" s="98"/>
      <c r="AOJ8" s="98"/>
      <c r="AOK8" s="98"/>
      <c r="AOL8" s="98"/>
      <c r="AOM8" s="98"/>
      <c r="AON8" s="98"/>
      <c r="AOO8" s="98"/>
      <c r="AOP8" s="98"/>
      <c r="AOQ8" s="98"/>
      <c r="AOR8" s="98"/>
      <c r="AOS8" s="98"/>
      <c r="AOT8" s="98"/>
      <c r="AOU8" s="98"/>
      <c r="AOV8" s="98"/>
      <c r="AOW8" s="98"/>
      <c r="AOX8" s="98"/>
      <c r="AOY8" s="98"/>
      <c r="AOZ8" s="98"/>
      <c r="APA8" s="98"/>
      <c r="APB8" s="98"/>
      <c r="APC8" s="98"/>
      <c r="APD8" s="98"/>
      <c r="APE8" s="98"/>
      <c r="APF8" s="98"/>
      <c r="APG8" s="98"/>
      <c r="APH8" s="98"/>
      <c r="API8" s="98"/>
      <c r="APJ8" s="98"/>
      <c r="APK8" s="98"/>
      <c r="APL8" s="98"/>
      <c r="APM8" s="98"/>
      <c r="APN8" s="98"/>
      <c r="APO8" s="98"/>
      <c r="APP8" s="98"/>
      <c r="APQ8" s="98"/>
      <c r="APR8" s="98"/>
      <c r="APS8" s="98"/>
      <c r="APT8" s="98"/>
      <c r="APU8" s="98"/>
      <c r="APV8" s="98"/>
      <c r="APW8" s="98"/>
      <c r="APX8" s="98"/>
      <c r="APY8" s="98"/>
      <c r="APZ8" s="98"/>
      <c r="AQA8" s="98"/>
      <c r="AQB8" s="98"/>
      <c r="AQC8" s="98"/>
      <c r="AQD8" s="98"/>
      <c r="AQE8" s="98"/>
      <c r="AQF8" s="98"/>
      <c r="AQG8" s="98"/>
      <c r="AQH8" s="98"/>
      <c r="AQI8" s="98"/>
      <c r="AQJ8" s="98"/>
      <c r="AQK8" s="98"/>
      <c r="AQL8" s="98"/>
      <c r="AQM8" s="98"/>
      <c r="AQN8" s="98"/>
      <c r="AQO8" s="98"/>
      <c r="AQP8" s="98"/>
      <c r="AQQ8" s="98"/>
      <c r="AQR8" s="98"/>
      <c r="AQS8" s="98"/>
      <c r="AQT8" s="98"/>
      <c r="AQU8" s="98"/>
      <c r="AQV8" s="98"/>
      <c r="AQW8" s="98"/>
      <c r="AQX8" s="98"/>
      <c r="AQY8" s="98"/>
      <c r="AQZ8" s="98"/>
      <c r="ARA8" s="98"/>
      <c r="ARB8" s="98"/>
      <c r="ARC8" s="98"/>
      <c r="ARD8" s="98"/>
      <c r="ARE8" s="98"/>
      <c r="ARF8" s="98"/>
      <c r="ARG8" s="98"/>
      <c r="ARH8" s="98"/>
      <c r="ARI8" s="98"/>
      <c r="ARJ8" s="98"/>
      <c r="ARK8" s="98"/>
      <c r="ARL8" s="98"/>
      <c r="ARM8" s="98"/>
      <c r="ARN8" s="98"/>
      <c r="ARO8" s="98"/>
      <c r="ARP8" s="98"/>
      <c r="ARQ8" s="98"/>
      <c r="ARR8" s="98"/>
      <c r="ARS8" s="98"/>
      <c r="ART8" s="98"/>
      <c r="ARU8" s="98"/>
      <c r="ARV8" s="98"/>
      <c r="ARW8" s="98"/>
      <c r="ARX8" s="98"/>
      <c r="ARY8" s="98"/>
      <c r="ARZ8" s="98"/>
      <c r="ASA8" s="98"/>
      <c r="ASB8" s="98"/>
      <c r="ASC8" s="98"/>
      <c r="ASD8" s="98"/>
      <c r="ASE8" s="98"/>
      <c r="ASF8" s="98"/>
      <c r="ASG8" s="98"/>
      <c r="ASH8" s="98"/>
      <c r="ASI8" s="98"/>
      <c r="ASJ8" s="98"/>
      <c r="ASK8" s="98"/>
      <c r="ASL8" s="98"/>
      <c r="ASM8" s="98"/>
      <c r="ASN8" s="98"/>
      <c r="ASO8" s="98"/>
      <c r="ASP8" s="98"/>
      <c r="ASQ8" s="98"/>
      <c r="ASR8" s="98"/>
      <c r="ASS8" s="98"/>
      <c r="AST8" s="98"/>
      <c r="ASU8" s="98"/>
      <c r="ASV8" s="98"/>
      <c r="ASW8" s="98"/>
      <c r="ASX8" s="98"/>
      <c r="ASY8" s="98"/>
      <c r="ASZ8" s="98"/>
      <c r="ATA8" s="98"/>
      <c r="ATB8" s="98"/>
      <c r="ATC8" s="98"/>
      <c r="ATD8" s="98"/>
      <c r="ATE8" s="98"/>
      <c r="ATF8" s="98"/>
      <c r="ATG8" s="98"/>
      <c r="ATH8" s="98"/>
      <c r="ATI8" s="98"/>
      <c r="ATJ8" s="98"/>
      <c r="ATK8" s="98"/>
      <c r="ATL8" s="98"/>
      <c r="ATM8" s="98"/>
      <c r="ATN8" s="98"/>
      <c r="ATO8" s="98"/>
      <c r="ATP8" s="98"/>
      <c r="ATQ8" s="98"/>
      <c r="ATR8" s="98"/>
      <c r="ATS8" s="98"/>
      <c r="ATT8" s="98"/>
      <c r="ATU8" s="98"/>
      <c r="ATV8" s="98"/>
      <c r="ATW8" s="98"/>
      <c r="ATX8" s="98"/>
      <c r="ATY8" s="98"/>
      <c r="ATZ8" s="98"/>
      <c r="AUA8" s="98"/>
      <c r="AUB8" s="98"/>
      <c r="AUC8" s="98"/>
      <c r="AUD8" s="98"/>
      <c r="AUE8" s="98"/>
      <c r="AUF8" s="98"/>
      <c r="AUG8" s="98"/>
      <c r="AUH8" s="98"/>
      <c r="AUI8" s="98"/>
      <c r="AUJ8" s="98"/>
      <c r="AUK8" s="98"/>
      <c r="AUL8" s="98"/>
      <c r="AUM8" s="98"/>
      <c r="AUN8" s="98"/>
      <c r="AUO8" s="98"/>
      <c r="AUP8" s="98"/>
      <c r="AUQ8" s="98"/>
      <c r="AUR8" s="98"/>
      <c r="AUS8" s="98"/>
      <c r="AUT8" s="98"/>
      <c r="AUU8" s="98"/>
      <c r="AUV8" s="98"/>
      <c r="AUW8" s="98"/>
      <c r="AUX8" s="98"/>
      <c r="AUY8" s="98"/>
      <c r="AUZ8" s="98"/>
      <c r="AVA8" s="98"/>
      <c r="AVB8" s="98"/>
      <c r="AVC8" s="98"/>
      <c r="AVD8" s="98"/>
      <c r="AVE8" s="98"/>
      <c r="AVF8" s="98"/>
      <c r="AVG8" s="98"/>
      <c r="AVH8" s="98"/>
      <c r="AVI8" s="98"/>
      <c r="AVJ8" s="98"/>
      <c r="AVK8" s="98"/>
      <c r="AVL8" s="98"/>
      <c r="AVM8" s="98"/>
      <c r="AVN8" s="98"/>
      <c r="AVO8" s="98"/>
      <c r="AVP8" s="98"/>
      <c r="AVQ8" s="98"/>
      <c r="AVR8" s="98"/>
      <c r="AVS8" s="98"/>
      <c r="AVT8" s="98"/>
      <c r="AVU8" s="98"/>
      <c r="AVV8" s="98"/>
      <c r="AVW8" s="98"/>
      <c r="AVX8" s="98"/>
      <c r="AVY8" s="98"/>
      <c r="AVZ8" s="98"/>
      <c r="AWA8" s="98"/>
      <c r="AWB8" s="98"/>
      <c r="AWC8" s="98"/>
      <c r="AWD8" s="98"/>
      <c r="AWE8" s="98"/>
      <c r="AWF8" s="98"/>
      <c r="AWG8" s="98"/>
      <c r="AWH8" s="98"/>
      <c r="AWI8" s="98"/>
      <c r="AWJ8" s="98"/>
      <c r="AWK8" s="98"/>
      <c r="AWL8" s="98"/>
      <c r="AWM8" s="98"/>
      <c r="AWN8" s="98"/>
      <c r="AWO8" s="98"/>
      <c r="AWP8" s="98"/>
      <c r="AWQ8" s="98"/>
      <c r="AWR8" s="98"/>
      <c r="AWS8" s="98"/>
      <c r="AWT8" s="98"/>
      <c r="AWU8" s="98"/>
      <c r="AWV8" s="98"/>
      <c r="AWW8" s="98"/>
      <c r="AWX8" s="98"/>
      <c r="AWY8" s="98"/>
      <c r="AWZ8" s="98"/>
      <c r="AXA8" s="98"/>
      <c r="AXB8" s="98"/>
      <c r="AXC8" s="98"/>
      <c r="AXD8" s="98"/>
      <c r="AXE8" s="98"/>
      <c r="AXF8" s="98"/>
      <c r="AXG8" s="98"/>
      <c r="AXH8" s="98"/>
      <c r="AXI8" s="98"/>
      <c r="AXJ8" s="98"/>
      <c r="AXK8" s="98"/>
      <c r="AXL8" s="98"/>
      <c r="AXM8" s="98"/>
      <c r="AXN8" s="98"/>
      <c r="AXO8" s="98"/>
      <c r="AXP8" s="98"/>
      <c r="AXQ8" s="98"/>
      <c r="AXR8" s="98"/>
      <c r="AXS8" s="98"/>
      <c r="AXT8" s="98"/>
      <c r="AXU8" s="98"/>
      <c r="AXV8" s="98"/>
      <c r="AXW8" s="98"/>
      <c r="AXX8" s="98"/>
      <c r="AXY8" s="98"/>
      <c r="AXZ8" s="98"/>
      <c r="AYA8" s="98"/>
      <c r="AYB8" s="98"/>
      <c r="AYC8" s="98"/>
      <c r="AYD8" s="98"/>
      <c r="AYE8" s="98"/>
      <c r="AYF8" s="98"/>
      <c r="AYG8" s="98"/>
      <c r="AYH8" s="98"/>
      <c r="AYI8" s="98"/>
      <c r="AYJ8" s="98"/>
      <c r="AYK8" s="98"/>
      <c r="AYL8" s="98"/>
      <c r="AYM8" s="98"/>
      <c r="AYN8" s="98"/>
      <c r="AYO8" s="98"/>
      <c r="AYP8" s="98"/>
      <c r="AYQ8" s="98"/>
      <c r="AYR8" s="98"/>
      <c r="AYS8" s="98"/>
      <c r="AYT8" s="98"/>
      <c r="AYU8" s="98"/>
      <c r="AYV8" s="98"/>
      <c r="AYW8" s="98"/>
      <c r="AYX8" s="98"/>
      <c r="AYY8" s="98"/>
      <c r="AYZ8" s="98"/>
      <c r="AZA8" s="98"/>
      <c r="AZB8" s="98"/>
      <c r="AZC8" s="98"/>
      <c r="AZD8" s="98"/>
      <c r="AZE8" s="98"/>
      <c r="AZF8" s="98"/>
      <c r="AZG8" s="98"/>
      <c r="AZH8" s="98"/>
      <c r="AZI8" s="98"/>
      <c r="AZJ8" s="98"/>
      <c r="AZK8" s="98"/>
      <c r="AZL8" s="98"/>
      <c r="AZM8" s="98"/>
      <c r="AZN8" s="98"/>
      <c r="AZO8" s="98"/>
      <c r="AZP8" s="98"/>
      <c r="AZQ8" s="98"/>
      <c r="AZR8" s="98"/>
      <c r="AZS8" s="98"/>
      <c r="AZT8" s="98"/>
      <c r="AZU8" s="98"/>
      <c r="AZV8" s="98"/>
      <c r="AZW8" s="98"/>
      <c r="AZX8" s="98"/>
      <c r="AZY8" s="98"/>
      <c r="AZZ8" s="98"/>
      <c r="BAA8" s="98"/>
      <c r="BAB8" s="98"/>
      <c r="BAC8" s="98"/>
      <c r="BAD8" s="98"/>
      <c r="BAE8" s="98"/>
      <c r="BAF8" s="98"/>
      <c r="BAG8" s="98"/>
      <c r="BAH8" s="98"/>
      <c r="BAI8" s="98"/>
      <c r="BAJ8" s="98"/>
      <c r="BAK8" s="98"/>
      <c r="BAL8" s="98"/>
      <c r="BAM8" s="98"/>
      <c r="BAN8" s="98"/>
      <c r="BAO8" s="98"/>
      <c r="BAP8" s="98"/>
      <c r="BAQ8" s="98"/>
      <c r="BAR8" s="98"/>
      <c r="BAS8" s="98"/>
      <c r="BAT8" s="98"/>
      <c r="BAU8" s="98"/>
      <c r="BAV8" s="98"/>
      <c r="BAW8" s="98"/>
      <c r="BAX8" s="98"/>
      <c r="BAY8" s="98"/>
      <c r="BAZ8" s="98"/>
      <c r="BBA8" s="98"/>
      <c r="BBB8" s="98"/>
      <c r="BBC8" s="98"/>
      <c r="BBD8" s="98"/>
      <c r="BBE8" s="98"/>
      <c r="BBF8" s="98"/>
      <c r="BBG8" s="98"/>
      <c r="BBH8" s="98"/>
      <c r="BBI8" s="98"/>
      <c r="BBJ8" s="98"/>
      <c r="BBK8" s="98"/>
      <c r="BBL8" s="98"/>
      <c r="BBM8" s="98"/>
      <c r="BBN8" s="98"/>
      <c r="BBO8" s="98"/>
      <c r="BBP8" s="98"/>
      <c r="BBQ8" s="98"/>
      <c r="BBR8" s="98"/>
      <c r="BBS8" s="98"/>
      <c r="BBT8" s="98"/>
      <c r="BBU8" s="98"/>
      <c r="BBV8" s="98"/>
      <c r="BBW8" s="98"/>
      <c r="BBX8" s="98"/>
      <c r="BBY8" s="98"/>
      <c r="BBZ8" s="98"/>
      <c r="BCA8" s="98"/>
      <c r="BCB8" s="98"/>
      <c r="BCC8" s="98"/>
      <c r="BCD8" s="98"/>
      <c r="BCE8" s="98"/>
      <c r="BCF8" s="98"/>
      <c r="BCG8" s="98"/>
      <c r="BCH8" s="98"/>
      <c r="BCI8" s="98"/>
      <c r="BCJ8" s="98"/>
      <c r="BCK8" s="98"/>
      <c r="BCL8" s="98"/>
      <c r="BCM8" s="98"/>
      <c r="BCN8" s="98"/>
      <c r="BCO8" s="98"/>
      <c r="BCP8" s="98"/>
      <c r="BCQ8" s="98"/>
      <c r="BCR8" s="98"/>
      <c r="BCS8" s="98"/>
      <c r="BCT8" s="98"/>
      <c r="BCU8" s="98"/>
      <c r="BCV8" s="98"/>
      <c r="BCW8" s="98"/>
      <c r="BCX8" s="98"/>
      <c r="BCY8" s="98"/>
      <c r="BCZ8" s="98"/>
      <c r="BDA8" s="98"/>
      <c r="BDB8" s="98"/>
      <c r="BDC8" s="98"/>
      <c r="BDD8" s="98"/>
      <c r="BDE8" s="98"/>
      <c r="BDF8" s="98"/>
      <c r="BDG8" s="98"/>
      <c r="BDH8" s="98"/>
      <c r="BDI8" s="98"/>
      <c r="BDJ8" s="98"/>
      <c r="BDK8" s="98"/>
      <c r="BDL8" s="98"/>
      <c r="BDM8" s="98"/>
      <c r="BDN8" s="98"/>
      <c r="BDO8" s="98"/>
      <c r="BDP8" s="98"/>
      <c r="BDQ8" s="98"/>
      <c r="BDR8" s="98"/>
      <c r="BDS8" s="98"/>
      <c r="BDT8" s="98"/>
      <c r="BDU8" s="98"/>
      <c r="BDV8" s="98"/>
      <c r="BDW8" s="98"/>
      <c r="BDX8" s="98"/>
      <c r="BDY8" s="98"/>
      <c r="BDZ8" s="98"/>
      <c r="BEA8" s="98"/>
      <c r="BEB8" s="98"/>
      <c r="BEC8" s="98"/>
      <c r="BED8" s="98"/>
      <c r="BEE8" s="98"/>
      <c r="BEF8" s="98"/>
      <c r="BEG8" s="98"/>
      <c r="BEH8" s="98"/>
      <c r="BEI8" s="98"/>
      <c r="BEJ8" s="98"/>
      <c r="BEK8" s="98"/>
      <c r="BEL8" s="98"/>
      <c r="BEM8" s="98"/>
      <c r="BEN8" s="98"/>
      <c r="BEO8" s="98"/>
      <c r="BEP8" s="98"/>
      <c r="BEQ8" s="98"/>
      <c r="BER8" s="98"/>
      <c r="BES8" s="98"/>
      <c r="BET8" s="98"/>
      <c r="BEU8" s="98"/>
      <c r="BEV8" s="98"/>
      <c r="BEW8" s="98"/>
      <c r="BEX8" s="98"/>
      <c r="BEY8" s="98"/>
      <c r="BEZ8" s="98"/>
      <c r="BFA8" s="98"/>
      <c r="BFB8" s="98"/>
      <c r="BFC8" s="98"/>
      <c r="BFD8" s="98"/>
      <c r="BFE8" s="98"/>
      <c r="BFF8" s="98"/>
      <c r="BFG8" s="98"/>
      <c r="BFH8" s="98"/>
      <c r="BFI8" s="98"/>
      <c r="BFJ8" s="98"/>
      <c r="BFK8" s="98"/>
      <c r="BFL8" s="98"/>
      <c r="BFM8" s="98"/>
      <c r="BFN8" s="98"/>
      <c r="BFO8" s="98"/>
      <c r="BFP8" s="98"/>
      <c r="BFQ8" s="98"/>
      <c r="BFR8" s="98"/>
      <c r="BFS8" s="98"/>
      <c r="BFT8" s="98"/>
      <c r="BFU8" s="98"/>
      <c r="BFV8" s="98"/>
      <c r="BFW8" s="98"/>
      <c r="BFX8" s="98"/>
      <c r="BFY8" s="98"/>
      <c r="BFZ8" s="98"/>
      <c r="BGA8" s="98"/>
      <c r="BGB8" s="98"/>
      <c r="BGC8" s="98"/>
      <c r="BGD8" s="98"/>
      <c r="BGE8" s="98"/>
      <c r="BGF8" s="98"/>
      <c r="BGG8" s="98"/>
      <c r="BGH8" s="98"/>
      <c r="BGI8" s="98"/>
      <c r="BGJ8" s="98"/>
      <c r="BGK8" s="98"/>
      <c r="BGL8" s="98"/>
      <c r="BGM8" s="98"/>
      <c r="BGN8" s="98"/>
      <c r="BGO8" s="98"/>
      <c r="BGP8" s="98"/>
      <c r="BGQ8" s="98"/>
      <c r="BGR8" s="98"/>
      <c r="BGS8" s="98"/>
      <c r="BGT8" s="98"/>
      <c r="BGU8" s="98"/>
      <c r="BGV8" s="98"/>
      <c r="BGW8" s="98"/>
      <c r="BGX8" s="98"/>
      <c r="BGY8" s="98"/>
      <c r="BGZ8" s="98"/>
      <c r="BHA8" s="98"/>
      <c r="BHB8" s="98"/>
      <c r="BHC8" s="98"/>
      <c r="BHD8" s="98"/>
      <c r="BHE8" s="98"/>
      <c r="BHF8" s="98"/>
      <c r="BHG8" s="98"/>
      <c r="BHH8" s="98"/>
      <c r="BHI8" s="98"/>
      <c r="BHJ8" s="98"/>
      <c r="BHK8" s="98"/>
      <c r="BHL8" s="98"/>
      <c r="BHM8" s="98"/>
      <c r="BHN8" s="98"/>
      <c r="BHO8" s="98"/>
      <c r="BHP8" s="98"/>
      <c r="BHQ8" s="98"/>
      <c r="BHR8" s="98"/>
      <c r="BHS8" s="98"/>
      <c r="BHT8" s="98"/>
      <c r="BHU8" s="98"/>
      <c r="BHV8" s="98"/>
      <c r="BHW8" s="98"/>
      <c r="BHX8" s="98"/>
      <c r="BHY8" s="98"/>
      <c r="BHZ8" s="98"/>
      <c r="BIA8" s="98"/>
      <c r="BIB8" s="98"/>
      <c r="BIC8" s="98"/>
      <c r="BID8" s="98"/>
      <c r="BIE8" s="98"/>
      <c r="BIF8" s="98"/>
      <c r="BIG8" s="98"/>
      <c r="BIH8" s="98"/>
      <c r="BII8" s="98"/>
      <c r="BIJ8" s="98"/>
      <c r="BIK8" s="98"/>
      <c r="BIL8" s="98"/>
      <c r="BIM8" s="98"/>
      <c r="BIN8" s="98"/>
      <c r="BIO8" s="98"/>
      <c r="BIP8" s="98"/>
      <c r="BIQ8" s="98"/>
      <c r="BIR8" s="98"/>
      <c r="BIS8" s="98"/>
      <c r="BIT8" s="98"/>
      <c r="BIU8" s="98"/>
      <c r="BIV8" s="98"/>
      <c r="BIW8" s="98"/>
      <c r="BIX8" s="98"/>
      <c r="BIY8" s="98"/>
      <c r="BIZ8" s="98"/>
      <c r="BJA8" s="98"/>
      <c r="BJB8" s="98"/>
      <c r="BJC8" s="98"/>
      <c r="BJD8" s="98"/>
      <c r="BJE8" s="98"/>
      <c r="BJF8" s="98"/>
      <c r="BJG8" s="98"/>
      <c r="BJH8" s="98"/>
      <c r="BJI8" s="98"/>
      <c r="BJJ8" s="98"/>
      <c r="BJK8" s="98"/>
      <c r="BJL8" s="98"/>
      <c r="BJM8" s="98"/>
      <c r="BJN8" s="98"/>
      <c r="BJO8" s="98"/>
      <c r="BJP8" s="98"/>
      <c r="BJQ8" s="98"/>
      <c r="BJR8" s="98"/>
      <c r="BJS8" s="98"/>
      <c r="BJT8" s="98"/>
      <c r="BJU8" s="98"/>
      <c r="BJV8" s="98"/>
      <c r="BJW8" s="98"/>
      <c r="BJX8" s="98"/>
      <c r="BJY8" s="98"/>
      <c r="BJZ8" s="98"/>
      <c r="BKA8" s="98"/>
      <c r="BKB8" s="98"/>
      <c r="BKC8" s="98"/>
      <c r="BKD8" s="98"/>
      <c r="BKE8" s="98"/>
      <c r="BKF8" s="98"/>
      <c r="BKG8" s="98"/>
      <c r="BKH8" s="98"/>
      <c r="BKI8" s="98"/>
      <c r="BKJ8" s="98"/>
      <c r="BKK8" s="98"/>
      <c r="BKL8" s="98"/>
      <c r="BKM8" s="98"/>
      <c r="BKN8" s="98"/>
      <c r="BKO8" s="98"/>
      <c r="BKP8" s="98"/>
      <c r="BKQ8" s="98"/>
      <c r="BKR8" s="98"/>
      <c r="BKS8" s="98"/>
      <c r="BKT8" s="98"/>
      <c r="BKU8" s="98"/>
      <c r="BKV8" s="98"/>
      <c r="BKW8" s="98"/>
      <c r="BKX8" s="98"/>
      <c r="BKY8" s="98"/>
      <c r="BKZ8" s="98"/>
      <c r="BLA8" s="98"/>
      <c r="BLB8" s="98"/>
      <c r="BLC8" s="98"/>
      <c r="BLD8" s="98"/>
      <c r="BLE8" s="98"/>
      <c r="BLF8" s="98"/>
      <c r="BLG8" s="98"/>
      <c r="BLH8" s="98"/>
      <c r="BLI8" s="98"/>
      <c r="BLJ8" s="98"/>
      <c r="BLK8" s="98"/>
      <c r="BLL8" s="98"/>
      <c r="BLM8" s="98"/>
      <c r="BLN8" s="98"/>
      <c r="BLO8" s="98"/>
      <c r="BLP8" s="98"/>
      <c r="BLQ8" s="98"/>
      <c r="BLR8" s="98"/>
      <c r="BLS8" s="98"/>
      <c r="BLT8" s="98"/>
      <c r="BLU8" s="98"/>
      <c r="BLV8" s="98"/>
      <c r="BLW8" s="98"/>
      <c r="BLX8" s="98"/>
      <c r="BLY8" s="98"/>
      <c r="BLZ8" s="98"/>
      <c r="BMA8" s="98"/>
      <c r="BMB8" s="98"/>
      <c r="BMC8" s="98"/>
      <c r="BMD8" s="98"/>
      <c r="BME8" s="98"/>
      <c r="BMF8" s="98"/>
      <c r="BMG8" s="98"/>
      <c r="BMH8" s="98"/>
      <c r="BMI8" s="98"/>
      <c r="BMJ8" s="98"/>
      <c r="BMK8" s="98"/>
      <c r="BML8" s="98"/>
      <c r="BMM8" s="98"/>
      <c r="BMN8" s="98"/>
      <c r="BMO8" s="98"/>
      <c r="BMP8" s="98"/>
      <c r="BMQ8" s="98"/>
      <c r="BMR8" s="98"/>
      <c r="BMS8" s="98"/>
      <c r="BMT8" s="98"/>
      <c r="BMU8" s="98"/>
      <c r="BMV8" s="98"/>
      <c r="BMW8" s="98"/>
      <c r="BMX8" s="98"/>
      <c r="BMY8" s="98"/>
      <c r="BMZ8" s="98"/>
      <c r="BNA8" s="98"/>
      <c r="BNB8" s="98"/>
      <c r="BNC8" s="98"/>
      <c r="BND8" s="98"/>
      <c r="BNE8" s="98"/>
      <c r="BNF8" s="98"/>
      <c r="BNG8" s="98"/>
      <c r="BNH8" s="98"/>
      <c r="BNI8" s="98"/>
      <c r="BNJ8" s="98"/>
      <c r="BNK8" s="98"/>
      <c r="BNL8" s="98"/>
      <c r="BNM8" s="98"/>
      <c r="BNN8" s="98"/>
      <c r="BNO8" s="98"/>
      <c r="BNP8" s="98"/>
      <c r="BNQ8" s="98"/>
      <c r="BNR8" s="98"/>
      <c r="BNS8" s="98"/>
      <c r="BNT8" s="98"/>
      <c r="BNU8" s="98"/>
      <c r="BNV8" s="98"/>
      <c r="BNW8" s="98"/>
      <c r="BNX8" s="98"/>
      <c r="BNY8" s="98"/>
      <c r="BNZ8" s="98"/>
      <c r="BOA8" s="98"/>
      <c r="BOB8" s="98"/>
      <c r="BOC8" s="98"/>
      <c r="BOD8" s="98"/>
      <c r="BOE8" s="98"/>
      <c r="BOF8" s="98"/>
      <c r="BOG8" s="98"/>
      <c r="BOH8" s="98"/>
      <c r="BOI8" s="98"/>
      <c r="BOJ8" s="98"/>
      <c r="BOK8" s="98"/>
      <c r="BOL8" s="98"/>
      <c r="BOM8" s="98"/>
      <c r="BON8" s="98"/>
      <c r="BOO8" s="98"/>
      <c r="BOP8" s="98"/>
      <c r="BOQ8" s="98"/>
      <c r="BOR8" s="98"/>
      <c r="BOS8" s="98"/>
      <c r="BOT8" s="98"/>
      <c r="BOU8" s="98"/>
      <c r="BOV8" s="98"/>
      <c r="BOW8" s="98"/>
      <c r="BOX8" s="98"/>
      <c r="BOY8" s="98"/>
      <c r="BOZ8" s="98"/>
      <c r="BPA8" s="98"/>
      <c r="BPB8" s="98"/>
      <c r="BPC8" s="98"/>
      <c r="BPD8" s="98"/>
      <c r="BPE8" s="98"/>
      <c r="BPF8" s="98"/>
      <c r="BPG8" s="98"/>
      <c r="BPH8" s="98"/>
      <c r="BPI8" s="98"/>
      <c r="BPJ8" s="98"/>
      <c r="BPK8" s="98"/>
      <c r="BPL8" s="98"/>
      <c r="BPM8" s="98"/>
      <c r="BPN8" s="98"/>
      <c r="BPO8" s="98"/>
      <c r="BPP8" s="98"/>
      <c r="BPQ8" s="98"/>
      <c r="BPR8" s="98"/>
      <c r="BPS8" s="98"/>
      <c r="BPT8" s="98"/>
      <c r="BPU8" s="98"/>
      <c r="BPV8" s="98"/>
      <c r="BPW8" s="98"/>
      <c r="BPX8" s="98"/>
      <c r="BPY8" s="98"/>
      <c r="BPZ8" s="98"/>
      <c r="BQA8" s="98"/>
      <c r="BQB8" s="98"/>
      <c r="BQC8" s="98"/>
      <c r="BQD8" s="98"/>
      <c r="BQE8" s="98"/>
      <c r="BQF8" s="98"/>
      <c r="BQG8" s="98"/>
      <c r="BQH8" s="98"/>
      <c r="BQI8" s="98"/>
      <c r="BQJ8" s="98"/>
      <c r="BQK8" s="98"/>
      <c r="BQL8" s="98"/>
      <c r="BQM8" s="98"/>
      <c r="BQN8" s="98"/>
      <c r="BQO8" s="98"/>
      <c r="BQP8" s="98"/>
      <c r="BQQ8" s="98"/>
      <c r="BQR8" s="98"/>
      <c r="BQS8" s="98"/>
      <c r="BQT8" s="98"/>
      <c r="BQU8" s="98"/>
      <c r="BQV8" s="98"/>
      <c r="BQW8" s="98"/>
      <c r="BQX8" s="98"/>
      <c r="BQY8" s="98"/>
      <c r="BQZ8" s="98"/>
      <c r="BRA8" s="98"/>
      <c r="BRB8" s="98"/>
      <c r="BRC8" s="98"/>
      <c r="BRD8" s="98"/>
      <c r="BRE8" s="98"/>
      <c r="BRF8" s="98"/>
      <c r="BRG8" s="98"/>
      <c r="BRH8" s="98"/>
      <c r="BRI8" s="98"/>
      <c r="BRJ8" s="98"/>
      <c r="BRK8" s="98"/>
      <c r="BRL8" s="98"/>
      <c r="BRM8" s="98"/>
      <c r="BRN8" s="98"/>
      <c r="BRO8" s="98"/>
      <c r="BRP8" s="98"/>
      <c r="BRQ8" s="98"/>
      <c r="BRR8" s="98"/>
      <c r="BRS8" s="98"/>
      <c r="BRT8" s="98"/>
      <c r="BRU8" s="98"/>
      <c r="BRV8" s="98"/>
      <c r="BRW8" s="98"/>
      <c r="BRX8" s="98"/>
      <c r="BRY8" s="98"/>
      <c r="BRZ8" s="98"/>
      <c r="BSA8" s="98"/>
      <c r="BSB8" s="98"/>
      <c r="BSC8" s="98"/>
      <c r="BSD8" s="98"/>
      <c r="BSE8" s="98"/>
      <c r="BSF8" s="98"/>
      <c r="BSG8" s="98"/>
      <c r="BSH8" s="98"/>
      <c r="BSI8" s="98"/>
      <c r="BSJ8" s="98"/>
      <c r="BSK8" s="98"/>
      <c r="BSL8" s="98"/>
      <c r="BSM8" s="98"/>
      <c r="BSN8" s="98"/>
      <c r="BSO8" s="98"/>
      <c r="BSP8" s="98"/>
      <c r="BSQ8" s="98"/>
      <c r="BSR8" s="98"/>
      <c r="BSS8" s="98"/>
      <c r="BST8" s="98"/>
      <c r="BSU8" s="98"/>
      <c r="BSV8" s="98"/>
      <c r="BSW8" s="98"/>
      <c r="BSX8" s="98"/>
      <c r="BSY8" s="98"/>
      <c r="BSZ8" s="98"/>
      <c r="BTA8" s="98"/>
      <c r="BTB8" s="98"/>
      <c r="BTC8" s="98"/>
      <c r="BTD8" s="98"/>
      <c r="BTE8" s="98"/>
      <c r="BTF8" s="98"/>
      <c r="BTG8" s="98"/>
      <c r="BTH8" s="98"/>
      <c r="BTI8" s="98"/>
      <c r="BTJ8" s="98"/>
      <c r="BTK8" s="98"/>
      <c r="BTL8" s="98"/>
      <c r="BTM8" s="98"/>
      <c r="BTN8" s="98"/>
      <c r="BTO8" s="98"/>
      <c r="BTP8" s="98"/>
      <c r="BTQ8" s="98"/>
      <c r="BTR8" s="98"/>
      <c r="BTS8" s="98"/>
      <c r="BTT8" s="98"/>
      <c r="BTU8" s="98"/>
      <c r="BTV8" s="98"/>
      <c r="BTW8" s="98"/>
      <c r="BTX8" s="98"/>
      <c r="BTY8" s="98"/>
      <c r="BTZ8" s="98"/>
      <c r="BUA8" s="98"/>
      <c r="BUB8" s="98"/>
      <c r="BUC8" s="98"/>
      <c r="BUD8" s="98"/>
      <c r="BUE8" s="98"/>
      <c r="BUF8" s="98"/>
      <c r="BUG8" s="98"/>
      <c r="BUH8" s="98"/>
      <c r="BUI8" s="98"/>
      <c r="BUJ8" s="98"/>
      <c r="BUK8" s="98"/>
      <c r="BUL8" s="98"/>
      <c r="BUM8" s="98"/>
      <c r="BUN8" s="98"/>
      <c r="BUO8" s="98"/>
      <c r="BUP8" s="98"/>
      <c r="BUQ8" s="98"/>
      <c r="BUR8" s="98"/>
      <c r="BUS8" s="98"/>
      <c r="BUT8" s="98"/>
      <c r="BUU8" s="98"/>
      <c r="BUV8" s="98"/>
      <c r="BUW8" s="98"/>
      <c r="BUX8" s="98"/>
      <c r="BUY8" s="98"/>
      <c r="BUZ8" s="98"/>
      <c r="BVA8" s="98"/>
      <c r="BVB8" s="98"/>
      <c r="BVC8" s="98"/>
      <c r="BVD8" s="98"/>
      <c r="BVE8" s="98"/>
      <c r="BVF8" s="98"/>
      <c r="BVG8" s="98"/>
      <c r="BVH8" s="98"/>
      <c r="BVI8" s="98"/>
      <c r="BVJ8" s="98"/>
      <c r="BVK8" s="98"/>
      <c r="BVL8" s="98"/>
      <c r="BVM8" s="98"/>
      <c r="BVN8" s="98"/>
      <c r="BVO8" s="98"/>
      <c r="BVP8" s="98"/>
      <c r="BVQ8" s="98"/>
      <c r="BVR8" s="98"/>
      <c r="BVS8" s="98"/>
      <c r="BVT8" s="98"/>
      <c r="BVU8" s="98"/>
      <c r="BVV8" s="98"/>
      <c r="BVW8" s="98"/>
      <c r="BVX8" s="98"/>
      <c r="BVY8" s="98"/>
      <c r="BVZ8" s="98"/>
      <c r="BWA8" s="98"/>
      <c r="BWB8" s="98"/>
      <c r="BWC8" s="98"/>
      <c r="BWD8" s="98"/>
      <c r="BWE8" s="98"/>
      <c r="BWF8" s="98"/>
      <c r="BWG8" s="98"/>
      <c r="BWH8" s="98"/>
      <c r="BWI8" s="98"/>
      <c r="BWJ8" s="98"/>
      <c r="BWK8" s="98"/>
      <c r="BWL8" s="98"/>
      <c r="BWM8" s="98"/>
      <c r="BWN8" s="98"/>
      <c r="BWO8" s="98"/>
      <c r="BWP8" s="98"/>
      <c r="BWQ8" s="98"/>
      <c r="BWR8" s="98"/>
      <c r="BWS8" s="98"/>
      <c r="BWT8" s="98"/>
      <c r="BWU8" s="98"/>
      <c r="BWV8" s="98"/>
      <c r="BWW8" s="98"/>
      <c r="BWX8" s="98"/>
      <c r="BWY8" s="98"/>
      <c r="BWZ8" s="98"/>
      <c r="BXA8" s="98"/>
      <c r="BXB8" s="98"/>
      <c r="BXC8" s="98"/>
      <c r="BXD8" s="98"/>
      <c r="BXE8" s="98"/>
      <c r="BXF8" s="98"/>
      <c r="BXG8" s="98"/>
      <c r="BXH8" s="98"/>
      <c r="BXI8" s="98"/>
      <c r="BXJ8" s="98"/>
      <c r="BXK8" s="98"/>
      <c r="BXL8" s="98"/>
      <c r="BXM8" s="98"/>
      <c r="BXN8" s="98"/>
      <c r="BXO8" s="98"/>
      <c r="BXP8" s="98"/>
      <c r="BXQ8" s="98"/>
      <c r="BXR8" s="98"/>
      <c r="BXS8" s="98"/>
      <c r="BXT8" s="98"/>
      <c r="BXU8" s="98"/>
      <c r="BXV8" s="98"/>
      <c r="BXW8" s="98"/>
      <c r="BXX8" s="98"/>
      <c r="BXY8" s="98"/>
      <c r="BXZ8" s="98"/>
      <c r="BYA8" s="98"/>
      <c r="BYB8" s="98"/>
      <c r="BYC8" s="98"/>
      <c r="BYD8" s="98"/>
      <c r="BYE8" s="98"/>
      <c r="BYF8" s="98"/>
      <c r="BYG8" s="98"/>
      <c r="BYH8" s="98"/>
      <c r="BYI8" s="98"/>
      <c r="BYJ8" s="98"/>
      <c r="BYK8" s="98"/>
      <c r="BYL8" s="98"/>
      <c r="BYM8" s="98"/>
      <c r="BYN8" s="98"/>
      <c r="BYO8" s="98"/>
      <c r="BYP8" s="98"/>
      <c r="BYQ8" s="98"/>
      <c r="BYR8" s="98"/>
      <c r="BYS8" s="98"/>
      <c r="BYT8" s="98"/>
      <c r="BYU8" s="98"/>
      <c r="BYV8" s="98"/>
      <c r="BYW8" s="98"/>
      <c r="BYX8" s="98"/>
      <c r="BYY8" s="98"/>
      <c r="BYZ8" s="98"/>
      <c r="BZA8" s="98"/>
      <c r="BZB8" s="98"/>
      <c r="BZC8" s="98"/>
      <c r="BZD8" s="98"/>
      <c r="BZE8" s="98"/>
      <c r="BZF8" s="98"/>
      <c r="BZG8" s="98"/>
      <c r="BZH8" s="98"/>
      <c r="BZI8" s="98"/>
      <c r="BZJ8" s="98"/>
      <c r="BZK8" s="98"/>
      <c r="BZL8" s="98"/>
      <c r="BZM8" s="98"/>
      <c r="BZN8" s="98"/>
      <c r="BZO8" s="98"/>
      <c r="BZP8" s="98"/>
      <c r="BZQ8" s="98"/>
      <c r="BZR8" s="98"/>
      <c r="BZS8" s="98"/>
      <c r="BZT8" s="98"/>
      <c r="BZU8" s="98"/>
      <c r="BZV8" s="98"/>
      <c r="BZW8" s="98"/>
      <c r="BZX8" s="98"/>
      <c r="BZY8" s="98"/>
      <c r="BZZ8" s="98"/>
      <c r="CAA8" s="98"/>
      <c r="CAB8" s="98"/>
      <c r="CAC8" s="98"/>
      <c r="CAD8" s="98"/>
      <c r="CAE8" s="98"/>
      <c r="CAF8" s="98"/>
      <c r="CAG8" s="98"/>
      <c r="CAH8" s="98"/>
      <c r="CAI8" s="98"/>
      <c r="CAJ8" s="98"/>
      <c r="CAK8" s="98"/>
      <c r="CAL8" s="98"/>
      <c r="CAM8" s="98"/>
      <c r="CAN8" s="98"/>
      <c r="CAO8" s="98"/>
      <c r="CAP8" s="98"/>
      <c r="CAQ8" s="98"/>
      <c r="CAR8" s="98"/>
      <c r="CAS8" s="98"/>
      <c r="CAT8" s="98"/>
      <c r="CAU8" s="98"/>
      <c r="CAV8" s="98"/>
      <c r="CAW8" s="98"/>
      <c r="CAX8" s="98"/>
      <c r="CAY8" s="98"/>
      <c r="CAZ8" s="98"/>
      <c r="CBA8" s="98"/>
      <c r="CBB8" s="98"/>
      <c r="CBC8" s="98"/>
      <c r="CBD8" s="98"/>
      <c r="CBE8" s="98"/>
      <c r="CBF8" s="98"/>
      <c r="CBG8" s="98"/>
      <c r="CBH8" s="98"/>
      <c r="CBI8" s="98"/>
      <c r="CBJ8" s="98"/>
      <c r="CBK8" s="98"/>
      <c r="CBL8" s="98"/>
      <c r="CBM8" s="98"/>
      <c r="CBN8" s="98"/>
      <c r="CBO8" s="98"/>
      <c r="CBP8" s="98"/>
      <c r="CBQ8" s="98"/>
      <c r="CBR8" s="98"/>
      <c r="CBS8" s="98"/>
      <c r="CBT8" s="98"/>
      <c r="CBU8" s="98"/>
      <c r="CBV8" s="98"/>
      <c r="CBW8" s="98"/>
      <c r="CBX8" s="98"/>
      <c r="CBY8" s="98"/>
      <c r="CBZ8" s="98"/>
      <c r="CCA8" s="98"/>
      <c r="CCB8" s="98"/>
      <c r="CCC8" s="98"/>
      <c r="CCD8" s="98"/>
      <c r="CCE8" s="98"/>
      <c r="CCF8" s="98"/>
      <c r="CCG8" s="98"/>
      <c r="CCH8" s="98"/>
      <c r="CCI8" s="98"/>
      <c r="CCJ8" s="98"/>
      <c r="CCK8" s="98"/>
      <c r="CCL8" s="98"/>
      <c r="CCM8" s="98"/>
      <c r="CCN8" s="98"/>
      <c r="CCO8" s="98"/>
      <c r="CCP8" s="98"/>
      <c r="CCQ8" s="98"/>
      <c r="CCR8" s="98"/>
      <c r="CCS8" s="98"/>
      <c r="CCT8" s="98"/>
      <c r="CCU8" s="98"/>
      <c r="CCV8" s="98"/>
      <c r="CCW8" s="98"/>
      <c r="CCX8" s="98"/>
      <c r="CCY8" s="98"/>
      <c r="CCZ8" s="98"/>
      <c r="CDA8" s="98"/>
      <c r="CDB8" s="98"/>
      <c r="CDC8" s="98"/>
      <c r="CDD8" s="98"/>
      <c r="CDE8" s="98"/>
      <c r="CDF8" s="98"/>
      <c r="CDG8" s="98"/>
      <c r="CDH8" s="98"/>
      <c r="CDI8" s="98"/>
      <c r="CDJ8" s="98"/>
      <c r="CDK8" s="98"/>
      <c r="CDL8" s="98"/>
      <c r="CDM8" s="98"/>
      <c r="CDN8" s="98"/>
      <c r="CDO8" s="98"/>
      <c r="CDP8" s="98"/>
      <c r="CDQ8" s="98"/>
      <c r="CDR8" s="98"/>
      <c r="CDS8" s="98"/>
      <c r="CDT8" s="98"/>
      <c r="CDU8" s="98"/>
      <c r="CDV8" s="98"/>
      <c r="CDW8" s="98"/>
      <c r="CDX8" s="98"/>
      <c r="CDY8" s="98"/>
      <c r="CDZ8" s="98"/>
      <c r="CEA8" s="98"/>
      <c r="CEB8" s="98"/>
      <c r="CEC8" s="98"/>
      <c r="CED8" s="98"/>
      <c r="CEE8" s="98"/>
      <c r="CEF8" s="98"/>
      <c r="CEG8" s="98"/>
      <c r="CEH8" s="98"/>
      <c r="CEI8" s="98"/>
      <c r="CEJ8" s="98"/>
      <c r="CEK8" s="98"/>
      <c r="CEL8" s="98"/>
      <c r="CEM8" s="98"/>
      <c r="CEN8" s="98"/>
      <c r="CEO8" s="98"/>
      <c r="CEP8" s="98"/>
      <c r="CEQ8" s="98"/>
      <c r="CER8" s="98"/>
      <c r="CES8" s="98"/>
      <c r="CET8" s="98"/>
      <c r="CEU8" s="98"/>
      <c r="CEV8" s="98"/>
      <c r="CEW8" s="98"/>
      <c r="CEX8" s="98"/>
      <c r="CEY8" s="98"/>
      <c r="CEZ8" s="98"/>
      <c r="CFA8" s="98"/>
      <c r="CFB8" s="98"/>
      <c r="CFC8" s="98"/>
      <c r="CFD8" s="98"/>
      <c r="CFE8" s="98"/>
      <c r="CFF8" s="98"/>
      <c r="CFG8" s="98"/>
      <c r="CFH8" s="98"/>
      <c r="CFI8" s="98"/>
      <c r="CFJ8" s="98"/>
      <c r="CFK8" s="98"/>
      <c r="CFL8" s="98"/>
      <c r="CFM8" s="98"/>
      <c r="CFN8" s="98"/>
      <c r="CFO8" s="98"/>
      <c r="CFP8" s="98"/>
      <c r="CFQ8" s="98"/>
      <c r="CFR8" s="98"/>
      <c r="CFS8" s="98"/>
      <c r="CFT8" s="98"/>
      <c r="CFU8" s="98"/>
      <c r="CFV8" s="98"/>
      <c r="CFW8" s="98"/>
      <c r="CFX8" s="98"/>
      <c r="CFY8" s="98"/>
      <c r="CFZ8" s="98"/>
      <c r="CGA8" s="98"/>
      <c r="CGB8" s="98"/>
      <c r="CGC8" s="98"/>
      <c r="CGD8" s="98"/>
      <c r="CGE8" s="98"/>
      <c r="CGF8" s="98"/>
      <c r="CGG8" s="98"/>
      <c r="CGH8" s="98"/>
      <c r="CGI8" s="98"/>
      <c r="CGJ8" s="98"/>
      <c r="CGK8" s="98"/>
      <c r="CGL8" s="98"/>
      <c r="CGM8" s="98"/>
      <c r="CGN8" s="98"/>
      <c r="CGO8" s="98"/>
      <c r="CGP8" s="98"/>
      <c r="CGQ8" s="98"/>
      <c r="CGR8" s="98"/>
      <c r="CGS8" s="98"/>
      <c r="CGT8" s="98"/>
      <c r="CGU8" s="98"/>
      <c r="CGV8" s="98"/>
      <c r="CGW8" s="98"/>
      <c r="CGX8" s="98"/>
      <c r="CGY8" s="98"/>
      <c r="CGZ8" s="98"/>
      <c r="CHA8" s="98"/>
      <c r="CHB8" s="98"/>
      <c r="CHC8" s="98"/>
      <c r="CHD8" s="98"/>
      <c r="CHE8" s="98"/>
      <c r="CHF8" s="98"/>
      <c r="CHG8" s="98"/>
      <c r="CHH8" s="98"/>
      <c r="CHI8" s="98"/>
      <c r="CHJ8" s="98"/>
      <c r="CHK8" s="98"/>
      <c r="CHL8" s="98"/>
      <c r="CHM8" s="98"/>
      <c r="CHN8" s="98"/>
      <c r="CHO8" s="98"/>
      <c r="CHP8" s="98"/>
      <c r="CHQ8" s="98"/>
      <c r="CHR8" s="98"/>
      <c r="CHS8" s="98"/>
      <c r="CHT8" s="98"/>
      <c r="CHU8" s="98"/>
      <c r="CHV8" s="98"/>
      <c r="CHW8" s="98"/>
      <c r="CHX8" s="98"/>
      <c r="CHY8" s="98"/>
      <c r="CHZ8" s="98"/>
      <c r="CIA8" s="98"/>
      <c r="CIB8" s="98"/>
      <c r="CIC8" s="98"/>
      <c r="CID8" s="98"/>
      <c r="CIE8" s="98"/>
      <c r="CIF8" s="98"/>
      <c r="CIG8" s="98"/>
      <c r="CIH8" s="98"/>
      <c r="CII8" s="98"/>
      <c r="CIJ8" s="98"/>
      <c r="CIK8" s="98"/>
      <c r="CIL8" s="98"/>
      <c r="CIM8" s="98"/>
      <c r="CIN8" s="98"/>
      <c r="CIO8" s="98"/>
      <c r="CIP8" s="98"/>
      <c r="CIQ8" s="98"/>
      <c r="CIR8" s="98"/>
      <c r="CIS8" s="98"/>
      <c r="CIT8" s="98"/>
      <c r="CIU8" s="98"/>
      <c r="CIV8" s="98"/>
      <c r="CIW8" s="98"/>
      <c r="CIX8" s="98"/>
      <c r="CIY8" s="98"/>
      <c r="CIZ8" s="98"/>
      <c r="CJA8" s="98"/>
      <c r="CJB8" s="98"/>
      <c r="CJC8" s="98"/>
      <c r="CJD8" s="98"/>
      <c r="CJE8" s="98"/>
      <c r="CJF8" s="98"/>
      <c r="CJG8" s="98"/>
      <c r="CJH8" s="98"/>
      <c r="CJI8" s="98"/>
      <c r="CJJ8" s="98"/>
      <c r="CJK8" s="98"/>
      <c r="CJL8" s="98"/>
      <c r="CJM8" s="98"/>
      <c r="CJN8" s="98"/>
      <c r="CJO8" s="98"/>
      <c r="CJP8" s="98"/>
      <c r="CJQ8" s="98"/>
      <c r="CJR8" s="98"/>
      <c r="CJS8" s="98"/>
      <c r="CJT8" s="98"/>
      <c r="CJU8" s="98"/>
      <c r="CJV8" s="98"/>
      <c r="CJW8" s="98"/>
      <c r="CJX8" s="98"/>
      <c r="CJY8" s="98"/>
      <c r="CJZ8" s="98"/>
      <c r="CKA8" s="98"/>
      <c r="CKB8" s="98"/>
      <c r="CKC8" s="98"/>
      <c r="CKD8" s="98"/>
      <c r="CKE8" s="98"/>
      <c r="CKF8" s="98"/>
      <c r="CKG8" s="98"/>
      <c r="CKH8" s="98"/>
      <c r="CKI8" s="98"/>
      <c r="CKJ8" s="98"/>
      <c r="CKK8" s="98"/>
      <c r="CKL8" s="98"/>
      <c r="CKM8" s="98"/>
      <c r="CKN8" s="98"/>
      <c r="CKO8" s="98"/>
      <c r="CKP8" s="98"/>
      <c r="CKQ8" s="98"/>
      <c r="CKR8" s="98"/>
      <c r="CKS8" s="98"/>
      <c r="CKT8" s="98"/>
      <c r="CKU8" s="98"/>
      <c r="CKV8" s="98"/>
      <c r="CKW8" s="98"/>
      <c r="CKX8" s="98"/>
      <c r="CKY8" s="98"/>
      <c r="CKZ8" s="98"/>
      <c r="CLA8" s="98"/>
      <c r="CLB8" s="98"/>
      <c r="CLC8" s="98"/>
      <c r="CLD8" s="98"/>
      <c r="CLE8" s="98"/>
      <c r="CLF8" s="98"/>
      <c r="CLG8" s="98"/>
      <c r="CLH8" s="98"/>
      <c r="CLI8" s="98"/>
      <c r="CLJ8" s="98"/>
      <c r="CLK8" s="98"/>
      <c r="CLL8" s="98"/>
      <c r="CLM8" s="98"/>
      <c r="CLN8" s="98"/>
      <c r="CLO8" s="98"/>
      <c r="CLP8" s="98"/>
      <c r="CLQ8" s="98"/>
      <c r="CLR8" s="98"/>
      <c r="CLS8" s="98"/>
      <c r="CLT8" s="98"/>
      <c r="CLU8" s="98"/>
      <c r="CLV8" s="98"/>
      <c r="CLW8" s="98"/>
      <c r="CLX8" s="98"/>
      <c r="CLY8" s="98"/>
      <c r="CLZ8" s="98"/>
      <c r="CMA8" s="98"/>
      <c r="CMB8" s="98"/>
      <c r="CMC8" s="98"/>
      <c r="CMD8" s="98"/>
      <c r="CME8" s="98"/>
      <c r="CMF8" s="98"/>
      <c r="CMG8" s="98"/>
      <c r="CMH8" s="98"/>
      <c r="CMI8" s="98"/>
      <c r="CMJ8" s="98"/>
      <c r="CMK8" s="98"/>
      <c r="CML8" s="98"/>
      <c r="CMM8" s="98"/>
      <c r="CMN8" s="98"/>
      <c r="CMO8" s="98"/>
      <c r="CMP8" s="98"/>
      <c r="CMQ8" s="98"/>
      <c r="CMR8" s="98"/>
      <c r="CMS8" s="98"/>
      <c r="CMT8" s="98"/>
      <c r="CMU8" s="98"/>
      <c r="CMV8" s="98"/>
      <c r="CMW8" s="98"/>
      <c r="CMX8" s="98"/>
      <c r="CMY8" s="98"/>
      <c r="CMZ8" s="98"/>
      <c r="CNA8" s="98"/>
      <c r="CNB8" s="98"/>
      <c r="CNC8" s="98"/>
      <c r="CND8" s="98"/>
      <c r="CNE8" s="98"/>
      <c r="CNF8" s="98"/>
      <c r="CNG8" s="98"/>
      <c r="CNH8" s="98"/>
      <c r="CNI8" s="98"/>
      <c r="CNJ8" s="98"/>
      <c r="CNK8" s="98"/>
      <c r="CNL8" s="98"/>
      <c r="CNM8" s="98"/>
      <c r="CNN8" s="98"/>
      <c r="CNO8" s="98"/>
      <c r="CNP8" s="98"/>
      <c r="CNQ8" s="98"/>
      <c r="CNR8" s="98"/>
      <c r="CNS8" s="98"/>
      <c r="CNT8" s="98"/>
      <c r="CNU8" s="98"/>
      <c r="CNV8" s="98"/>
      <c r="CNW8" s="98"/>
      <c r="CNX8" s="98"/>
      <c r="CNY8" s="98"/>
      <c r="CNZ8" s="98"/>
      <c r="COA8" s="98"/>
      <c r="COB8" s="98"/>
      <c r="COC8" s="98"/>
      <c r="COD8" s="98"/>
      <c r="COE8" s="98"/>
      <c r="COF8" s="98"/>
      <c r="COG8" s="98"/>
      <c r="COH8" s="98"/>
      <c r="COI8" s="98"/>
      <c r="COJ8" s="98"/>
      <c r="COK8" s="98"/>
      <c r="COL8" s="98"/>
      <c r="COM8" s="98"/>
      <c r="CON8" s="98"/>
      <c r="COO8" s="98"/>
      <c r="COP8" s="98"/>
      <c r="COQ8" s="98"/>
      <c r="COR8" s="98"/>
      <c r="COS8" s="98"/>
      <c r="COT8" s="98"/>
      <c r="COU8" s="98"/>
      <c r="COV8" s="98"/>
      <c r="COW8" s="98"/>
      <c r="COX8" s="98"/>
      <c r="COY8" s="98"/>
      <c r="COZ8" s="98"/>
      <c r="CPA8" s="98"/>
      <c r="CPB8" s="98"/>
      <c r="CPC8" s="98"/>
      <c r="CPD8" s="98"/>
      <c r="CPE8" s="98"/>
      <c r="CPF8" s="98"/>
      <c r="CPG8" s="98"/>
      <c r="CPH8" s="98"/>
      <c r="CPI8" s="98"/>
      <c r="CPJ8" s="98"/>
      <c r="CPK8" s="98"/>
      <c r="CPL8" s="98"/>
      <c r="CPM8" s="98"/>
      <c r="CPN8" s="98"/>
      <c r="CPO8" s="98"/>
      <c r="CPP8" s="98"/>
      <c r="CPQ8" s="98"/>
      <c r="CPR8" s="98"/>
      <c r="CPS8" s="98"/>
      <c r="CPT8" s="98"/>
      <c r="CPU8" s="98"/>
      <c r="CPV8" s="98"/>
      <c r="CPW8" s="98"/>
      <c r="CPX8" s="98"/>
      <c r="CPY8" s="98"/>
      <c r="CPZ8" s="98"/>
      <c r="CQA8" s="98"/>
      <c r="CQB8" s="98"/>
      <c r="CQC8" s="98"/>
      <c r="CQD8" s="98"/>
      <c r="CQE8" s="98"/>
      <c r="CQF8" s="98"/>
      <c r="CQG8" s="98"/>
      <c r="CQH8" s="98"/>
      <c r="CQI8" s="98"/>
      <c r="CQJ8" s="98"/>
      <c r="CQK8" s="98"/>
      <c r="CQL8" s="98"/>
      <c r="CQM8" s="98"/>
      <c r="CQN8" s="98"/>
      <c r="CQO8" s="98"/>
      <c r="CQP8" s="98"/>
      <c r="CQQ8" s="98"/>
      <c r="CQR8" s="98"/>
      <c r="CQS8" s="98"/>
      <c r="CQT8" s="98"/>
      <c r="CQU8" s="98"/>
      <c r="CQV8" s="98"/>
      <c r="CQW8" s="98"/>
      <c r="CQX8" s="98"/>
      <c r="CQY8" s="98"/>
      <c r="CQZ8" s="98"/>
      <c r="CRA8" s="98"/>
      <c r="CRB8" s="98"/>
      <c r="CRC8" s="98"/>
      <c r="CRD8" s="98"/>
      <c r="CRE8" s="98"/>
      <c r="CRF8" s="98"/>
      <c r="CRG8" s="98"/>
      <c r="CRH8" s="98"/>
      <c r="CRI8" s="98"/>
      <c r="CRJ8" s="98"/>
      <c r="CRK8" s="98"/>
      <c r="CRL8" s="98"/>
      <c r="CRM8" s="98"/>
      <c r="CRN8" s="98"/>
      <c r="CRO8" s="98"/>
      <c r="CRP8" s="98"/>
      <c r="CRQ8" s="98"/>
      <c r="CRR8" s="98"/>
      <c r="CRS8" s="98"/>
      <c r="CRT8" s="98"/>
      <c r="CRU8" s="98"/>
      <c r="CRV8" s="98"/>
      <c r="CRW8" s="98"/>
      <c r="CRX8" s="98"/>
      <c r="CRY8" s="98"/>
      <c r="CRZ8" s="98"/>
      <c r="CSA8" s="98"/>
      <c r="CSB8" s="98"/>
      <c r="CSC8" s="98"/>
      <c r="CSD8" s="98"/>
      <c r="CSE8" s="98"/>
      <c r="CSF8" s="98"/>
      <c r="CSG8" s="98"/>
      <c r="CSH8" s="98"/>
      <c r="CSI8" s="98"/>
      <c r="CSJ8" s="98"/>
      <c r="CSK8" s="98"/>
      <c r="CSL8" s="98"/>
      <c r="CSM8" s="98"/>
      <c r="CSN8" s="98"/>
      <c r="CSO8" s="98"/>
      <c r="CSP8" s="98"/>
      <c r="CSQ8" s="98"/>
      <c r="CSR8" s="98"/>
      <c r="CSS8" s="98"/>
      <c r="CST8" s="98"/>
      <c r="CSU8" s="98"/>
      <c r="CSV8" s="98"/>
      <c r="CSW8" s="98"/>
      <c r="CSX8" s="98"/>
      <c r="CSY8" s="98"/>
      <c r="CSZ8" s="98"/>
      <c r="CTA8" s="98"/>
      <c r="CTB8" s="98"/>
      <c r="CTC8" s="98"/>
      <c r="CTD8" s="98"/>
      <c r="CTE8" s="98"/>
      <c r="CTF8" s="98"/>
      <c r="CTG8" s="98"/>
      <c r="CTH8" s="98"/>
      <c r="CTI8" s="98"/>
      <c r="CTJ8" s="98"/>
      <c r="CTK8" s="98"/>
      <c r="CTL8" s="98"/>
      <c r="CTM8" s="98"/>
      <c r="CTN8" s="98"/>
      <c r="CTO8" s="98"/>
      <c r="CTP8" s="98"/>
      <c r="CTQ8" s="98"/>
      <c r="CTR8" s="98"/>
      <c r="CTS8" s="98"/>
      <c r="CTT8" s="98"/>
      <c r="CTU8" s="98"/>
      <c r="CTV8" s="98"/>
      <c r="CTW8" s="98"/>
      <c r="CTX8" s="98"/>
      <c r="CTY8" s="98"/>
      <c r="CTZ8" s="98"/>
      <c r="CUA8" s="98"/>
      <c r="CUB8" s="98"/>
      <c r="CUC8" s="98"/>
      <c r="CUD8" s="98"/>
      <c r="CUE8" s="98"/>
      <c r="CUF8" s="98"/>
      <c r="CUG8" s="98"/>
      <c r="CUH8" s="98"/>
      <c r="CUI8" s="98"/>
      <c r="CUJ8" s="98"/>
      <c r="CUK8" s="98"/>
      <c r="CUL8" s="98"/>
      <c r="CUM8" s="98"/>
      <c r="CUN8" s="98"/>
      <c r="CUO8" s="98"/>
      <c r="CUP8" s="98"/>
      <c r="CUQ8" s="98"/>
      <c r="CUR8" s="98"/>
      <c r="CUS8" s="98"/>
      <c r="CUT8" s="98"/>
      <c r="CUU8" s="98"/>
      <c r="CUV8" s="98"/>
      <c r="CUW8" s="98"/>
      <c r="CUX8" s="98"/>
      <c r="CUY8" s="98"/>
      <c r="CUZ8" s="98"/>
      <c r="CVA8" s="98"/>
      <c r="CVB8" s="98"/>
      <c r="CVC8" s="98"/>
      <c r="CVD8" s="98"/>
      <c r="CVE8" s="98"/>
      <c r="CVF8" s="98"/>
      <c r="CVG8" s="98"/>
      <c r="CVH8" s="98"/>
      <c r="CVI8" s="98"/>
      <c r="CVJ8" s="98"/>
      <c r="CVK8" s="98"/>
      <c r="CVL8" s="98"/>
      <c r="CVM8" s="98"/>
      <c r="CVN8" s="98"/>
      <c r="CVO8" s="98"/>
      <c r="CVP8" s="98"/>
      <c r="CVQ8" s="98"/>
      <c r="CVR8" s="98"/>
      <c r="CVS8" s="98"/>
      <c r="CVT8" s="98"/>
      <c r="CVU8" s="98"/>
      <c r="CVV8" s="98"/>
      <c r="CVW8" s="98"/>
      <c r="CVX8" s="98"/>
      <c r="CVY8" s="98"/>
      <c r="CVZ8" s="98"/>
      <c r="CWA8" s="98"/>
      <c r="CWB8" s="98"/>
      <c r="CWC8" s="98"/>
      <c r="CWD8" s="98"/>
      <c r="CWE8" s="98"/>
      <c r="CWF8" s="98"/>
      <c r="CWG8" s="98"/>
      <c r="CWH8" s="98"/>
      <c r="CWI8" s="98"/>
      <c r="CWJ8" s="98"/>
      <c r="CWK8" s="98"/>
      <c r="CWL8" s="98"/>
      <c r="CWM8" s="98"/>
      <c r="CWN8" s="98"/>
      <c r="CWO8" s="98"/>
      <c r="CWP8" s="98"/>
      <c r="CWQ8" s="98"/>
      <c r="CWR8" s="98"/>
      <c r="CWS8" s="98"/>
      <c r="CWT8" s="98"/>
      <c r="CWU8" s="98"/>
      <c r="CWV8" s="98"/>
      <c r="CWW8" s="98"/>
      <c r="CWX8" s="98"/>
      <c r="CWY8" s="98"/>
      <c r="CWZ8" s="98"/>
      <c r="CXA8" s="98"/>
      <c r="CXB8" s="98"/>
      <c r="CXC8" s="98"/>
      <c r="CXD8" s="98"/>
      <c r="CXE8" s="98"/>
      <c r="CXF8" s="98"/>
      <c r="CXG8" s="98"/>
      <c r="CXH8" s="98"/>
      <c r="CXI8" s="98"/>
      <c r="CXJ8" s="98"/>
      <c r="CXK8" s="98"/>
      <c r="CXL8" s="98"/>
      <c r="CXM8" s="98"/>
      <c r="CXN8" s="98"/>
      <c r="CXO8" s="98"/>
      <c r="CXP8" s="98"/>
      <c r="CXQ8" s="98"/>
      <c r="CXR8" s="98"/>
      <c r="CXS8" s="98"/>
      <c r="CXT8" s="98"/>
      <c r="CXU8" s="98"/>
      <c r="CXV8" s="98"/>
      <c r="CXW8" s="98"/>
      <c r="CXX8" s="98"/>
      <c r="CXY8" s="98"/>
      <c r="CXZ8" s="98"/>
      <c r="CYA8" s="98"/>
      <c r="CYB8" s="98"/>
      <c r="CYC8" s="98"/>
      <c r="CYD8" s="98"/>
      <c r="CYE8" s="98"/>
      <c r="CYF8" s="98"/>
      <c r="CYG8" s="98"/>
      <c r="CYH8" s="98"/>
      <c r="CYI8" s="98"/>
      <c r="CYJ8" s="98"/>
      <c r="CYK8" s="98"/>
      <c r="CYL8" s="98"/>
      <c r="CYM8" s="98"/>
      <c r="CYN8" s="98"/>
      <c r="CYO8" s="98"/>
      <c r="CYP8" s="98"/>
      <c r="CYQ8" s="98"/>
      <c r="CYR8" s="98"/>
      <c r="CYS8" s="98"/>
      <c r="CYT8" s="98"/>
      <c r="CYU8" s="98"/>
      <c r="CYV8" s="98"/>
      <c r="CYW8" s="98"/>
      <c r="CYX8" s="98"/>
      <c r="CYY8" s="98"/>
      <c r="CYZ8" s="98"/>
      <c r="CZA8" s="98"/>
      <c r="CZB8" s="98"/>
      <c r="CZC8" s="98"/>
      <c r="CZD8" s="98"/>
      <c r="CZE8" s="98"/>
      <c r="CZF8" s="98"/>
      <c r="CZG8" s="98"/>
      <c r="CZH8" s="98"/>
      <c r="CZI8" s="98"/>
      <c r="CZJ8" s="98"/>
      <c r="CZK8" s="98"/>
      <c r="CZL8" s="98"/>
      <c r="CZM8" s="98"/>
      <c r="CZN8" s="98"/>
      <c r="CZO8" s="98"/>
      <c r="CZP8" s="98"/>
      <c r="CZQ8" s="98"/>
      <c r="CZR8" s="98"/>
      <c r="CZS8" s="98"/>
      <c r="CZT8" s="98"/>
      <c r="CZU8" s="98"/>
      <c r="CZV8" s="98"/>
      <c r="CZW8" s="98"/>
      <c r="CZX8" s="98"/>
      <c r="CZY8" s="98"/>
      <c r="CZZ8" s="98"/>
      <c r="DAA8" s="98"/>
      <c r="DAB8" s="98"/>
      <c r="DAC8" s="98"/>
      <c r="DAD8" s="98"/>
      <c r="DAE8" s="98"/>
      <c r="DAF8" s="98"/>
      <c r="DAG8" s="98"/>
      <c r="DAH8" s="98"/>
      <c r="DAI8" s="98"/>
      <c r="DAJ8" s="98"/>
      <c r="DAK8" s="98"/>
      <c r="DAL8" s="98"/>
      <c r="DAM8" s="98"/>
      <c r="DAN8" s="98"/>
      <c r="DAO8" s="98"/>
      <c r="DAP8" s="98"/>
      <c r="DAQ8" s="98"/>
      <c r="DAR8" s="98"/>
      <c r="DAS8" s="98"/>
      <c r="DAT8" s="98"/>
      <c r="DAU8" s="98"/>
      <c r="DAV8" s="98"/>
      <c r="DAW8" s="98"/>
      <c r="DAX8" s="98"/>
      <c r="DAY8" s="98"/>
      <c r="DAZ8" s="98"/>
      <c r="DBA8" s="98"/>
      <c r="DBB8" s="98"/>
      <c r="DBC8" s="98"/>
      <c r="DBD8" s="98"/>
      <c r="DBE8" s="98"/>
      <c r="DBF8" s="98"/>
      <c r="DBG8" s="98"/>
      <c r="DBH8" s="98"/>
      <c r="DBI8" s="98"/>
      <c r="DBJ8" s="98"/>
      <c r="DBK8" s="98"/>
      <c r="DBL8" s="98"/>
      <c r="DBM8" s="98"/>
      <c r="DBN8" s="98"/>
      <c r="DBO8" s="98"/>
      <c r="DBP8" s="98"/>
      <c r="DBQ8" s="98"/>
      <c r="DBR8" s="98"/>
      <c r="DBS8" s="98"/>
      <c r="DBT8" s="98"/>
      <c r="DBU8" s="98"/>
      <c r="DBV8" s="98"/>
      <c r="DBW8" s="98"/>
      <c r="DBX8" s="98"/>
      <c r="DBY8" s="98"/>
      <c r="DBZ8" s="98"/>
      <c r="DCA8" s="98"/>
      <c r="DCB8" s="98"/>
      <c r="DCC8" s="98"/>
      <c r="DCD8" s="98"/>
      <c r="DCE8" s="98"/>
      <c r="DCF8" s="98"/>
      <c r="DCG8" s="98"/>
      <c r="DCH8" s="98"/>
      <c r="DCI8" s="98"/>
      <c r="DCJ8" s="98"/>
      <c r="DCK8" s="98"/>
      <c r="DCL8" s="98"/>
      <c r="DCM8" s="98"/>
      <c r="DCN8" s="98"/>
      <c r="DCO8" s="98"/>
      <c r="DCP8" s="98"/>
      <c r="DCQ8" s="98"/>
      <c r="DCR8" s="98"/>
      <c r="DCS8" s="98"/>
      <c r="DCT8" s="98"/>
      <c r="DCU8" s="98"/>
      <c r="DCV8" s="98"/>
      <c r="DCW8" s="98"/>
      <c r="DCX8" s="98"/>
      <c r="DCY8" s="98"/>
      <c r="DCZ8" s="98"/>
      <c r="DDA8" s="98"/>
      <c r="DDB8" s="98"/>
      <c r="DDC8" s="98"/>
      <c r="DDD8" s="98"/>
      <c r="DDE8" s="98"/>
      <c r="DDF8" s="98"/>
      <c r="DDG8" s="98"/>
      <c r="DDH8" s="98"/>
      <c r="DDI8" s="98"/>
      <c r="DDJ8" s="98"/>
      <c r="DDK8" s="98"/>
      <c r="DDL8" s="98"/>
      <c r="DDM8" s="98"/>
      <c r="DDN8" s="98"/>
      <c r="DDO8" s="98"/>
      <c r="DDP8" s="98"/>
      <c r="DDQ8" s="98"/>
      <c r="DDR8" s="98"/>
      <c r="DDS8" s="98"/>
      <c r="DDT8" s="98"/>
      <c r="DDU8" s="98"/>
      <c r="DDV8" s="98"/>
      <c r="DDW8" s="98"/>
      <c r="DDX8" s="98"/>
      <c r="DDY8" s="98"/>
      <c r="DDZ8" s="98"/>
      <c r="DEA8" s="98"/>
      <c r="DEB8" s="98"/>
      <c r="DEC8" s="98"/>
      <c r="DED8" s="98"/>
      <c r="DEE8" s="98"/>
      <c r="DEF8" s="98"/>
      <c r="DEG8" s="98"/>
      <c r="DEH8" s="98"/>
      <c r="DEI8" s="98"/>
      <c r="DEJ8" s="98"/>
      <c r="DEK8" s="98"/>
      <c r="DEL8" s="98"/>
      <c r="DEM8" s="98"/>
      <c r="DEN8" s="98"/>
      <c r="DEO8" s="98"/>
      <c r="DEP8" s="98"/>
      <c r="DEQ8" s="98"/>
      <c r="DER8" s="98"/>
      <c r="DES8" s="98"/>
      <c r="DET8" s="98"/>
      <c r="DEU8" s="98"/>
      <c r="DEV8" s="98"/>
      <c r="DEW8" s="98"/>
      <c r="DEX8" s="98"/>
      <c r="DEY8" s="98"/>
      <c r="DEZ8" s="98"/>
      <c r="DFA8" s="98"/>
      <c r="DFB8" s="98"/>
      <c r="DFC8" s="98"/>
      <c r="DFD8" s="98"/>
      <c r="DFE8" s="98"/>
      <c r="DFF8" s="98"/>
      <c r="DFG8" s="98"/>
      <c r="DFH8" s="98"/>
      <c r="DFI8" s="98"/>
      <c r="DFJ8" s="98"/>
      <c r="DFK8" s="98"/>
      <c r="DFL8" s="98"/>
      <c r="DFM8" s="98"/>
      <c r="DFN8" s="98"/>
      <c r="DFO8" s="98"/>
      <c r="DFP8" s="98"/>
      <c r="DFQ8" s="98"/>
      <c r="DFR8" s="98"/>
      <c r="DFS8" s="98"/>
      <c r="DFT8" s="98"/>
      <c r="DFU8" s="98"/>
      <c r="DFV8" s="98"/>
      <c r="DFW8" s="98"/>
      <c r="DFX8" s="98"/>
      <c r="DFY8" s="98"/>
      <c r="DFZ8" s="98"/>
      <c r="DGA8" s="98"/>
      <c r="DGB8" s="98"/>
      <c r="DGC8" s="98"/>
      <c r="DGD8" s="98"/>
      <c r="DGE8" s="98"/>
      <c r="DGF8" s="98"/>
      <c r="DGG8" s="98"/>
      <c r="DGH8" s="98"/>
      <c r="DGI8" s="98"/>
      <c r="DGJ8" s="98"/>
      <c r="DGK8" s="98"/>
      <c r="DGL8" s="98"/>
      <c r="DGM8" s="98"/>
      <c r="DGN8" s="98"/>
      <c r="DGO8" s="98"/>
      <c r="DGP8" s="98"/>
      <c r="DGQ8" s="98"/>
      <c r="DGR8" s="98"/>
      <c r="DGS8" s="98"/>
      <c r="DGT8" s="98"/>
      <c r="DGU8" s="98"/>
      <c r="DGV8" s="98"/>
      <c r="DGW8" s="98"/>
      <c r="DGX8" s="98"/>
      <c r="DGY8" s="98"/>
      <c r="DGZ8" s="98"/>
      <c r="DHA8" s="98"/>
      <c r="DHB8" s="98"/>
      <c r="DHC8" s="98"/>
      <c r="DHD8" s="98"/>
      <c r="DHE8" s="98"/>
      <c r="DHF8" s="98"/>
      <c r="DHG8" s="98"/>
      <c r="DHH8" s="98"/>
      <c r="DHI8" s="98"/>
      <c r="DHJ8" s="98"/>
      <c r="DHK8" s="98"/>
      <c r="DHL8" s="98"/>
      <c r="DHM8" s="98"/>
      <c r="DHN8" s="98"/>
      <c r="DHO8" s="98"/>
      <c r="DHP8" s="98"/>
      <c r="DHQ8" s="98"/>
      <c r="DHR8" s="98"/>
      <c r="DHS8" s="98"/>
      <c r="DHT8" s="98"/>
      <c r="DHU8" s="98"/>
      <c r="DHV8" s="98"/>
      <c r="DHW8" s="98"/>
      <c r="DHX8" s="98"/>
      <c r="DHY8" s="98"/>
      <c r="DHZ8" s="98"/>
      <c r="DIA8" s="98"/>
      <c r="DIB8" s="98"/>
      <c r="DIC8" s="98"/>
      <c r="DID8" s="98"/>
      <c r="DIE8" s="98"/>
      <c r="DIF8" s="98"/>
      <c r="DIG8" s="98"/>
      <c r="DIH8" s="98"/>
      <c r="DII8" s="98"/>
      <c r="DIJ8" s="98"/>
      <c r="DIK8" s="98"/>
      <c r="DIL8" s="98"/>
      <c r="DIM8" s="98"/>
      <c r="DIN8" s="98"/>
      <c r="DIO8" s="98"/>
      <c r="DIP8" s="98"/>
      <c r="DIQ8" s="98"/>
      <c r="DIR8" s="98"/>
      <c r="DIS8" s="98"/>
      <c r="DIT8" s="98"/>
      <c r="DIU8" s="98"/>
      <c r="DIV8" s="98"/>
      <c r="DIW8" s="98"/>
      <c r="DIX8" s="98"/>
      <c r="DIY8" s="98"/>
      <c r="DIZ8" s="98"/>
      <c r="DJA8" s="98"/>
      <c r="DJB8" s="98"/>
      <c r="DJC8" s="98"/>
      <c r="DJD8" s="98"/>
      <c r="DJE8" s="98"/>
      <c r="DJF8" s="98"/>
      <c r="DJG8" s="98"/>
      <c r="DJH8" s="98"/>
      <c r="DJI8" s="98"/>
      <c r="DJJ8" s="98"/>
      <c r="DJK8" s="98"/>
      <c r="DJL8" s="98"/>
      <c r="DJM8" s="98"/>
      <c r="DJN8" s="98"/>
      <c r="DJO8" s="98"/>
      <c r="DJP8" s="98"/>
      <c r="DJQ8" s="98"/>
      <c r="DJR8" s="98"/>
      <c r="DJS8" s="98"/>
      <c r="DJT8" s="98"/>
      <c r="DJU8" s="98"/>
      <c r="DJV8" s="98"/>
      <c r="DJW8" s="98"/>
      <c r="DJX8" s="98"/>
      <c r="DJY8" s="98"/>
      <c r="DJZ8" s="98"/>
      <c r="DKA8" s="98"/>
      <c r="DKB8" s="98"/>
      <c r="DKC8" s="98"/>
      <c r="DKD8" s="98"/>
      <c r="DKE8" s="98"/>
      <c r="DKF8" s="98"/>
      <c r="DKG8" s="98"/>
      <c r="DKH8" s="98"/>
      <c r="DKI8" s="98"/>
      <c r="DKJ8" s="98"/>
      <c r="DKK8" s="98"/>
      <c r="DKL8" s="98"/>
      <c r="DKM8" s="98"/>
      <c r="DKN8" s="98"/>
      <c r="DKO8" s="98"/>
      <c r="DKP8" s="98"/>
      <c r="DKQ8" s="98"/>
      <c r="DKR8" s="98"/>
      <c r="DKS8" s="98"/>
      <c r="DKT8" s="98"/>
      <c r="DKU8" s="98"/>
      <c r="DKV8" s="98"/>
      <c r="DKW8" s="98"/>
      <c r="DKX8" s="98"/>
      <c r="DKY8" s="98"/>
      <c r="DKZ8" s="98"/>
      <c r="DLA8" s="98"/>
      <c r="DLB8" s="98"/>
      <c r="DLC8" s="98"/>
      <c r="DLD8" s="98"/>
      <c r="DLE8" s="98"/>
      <c r="DLF8" s="98"/>
      <c r="DLG8" s="98"/>
      <c r="DLH8" s="98"/>
      <c r="DLI8" s="98"/>
      <c r="DLJ8" s="98"/>
      <c r="DLK8" s="98"/>
      <c r="DLL8" s="98"/>
      <c r="DLM8" s="98"/>
      <c r="DLN8" s="98"/>
      <c r="DLO8" s="98"/>
      <c r="DLP8" s="98"/>
      <c r="DLQ8" s="98"/>
      <c r="DLR8" s="98"/>
      <c r="DLS8" s="98"/>
      <c r="DLT8" s="98"/>
      <c r="DLU8" s="98"/>
      <c r="DLV8" s="98"/>
      <c r="DLW8" s="98"/>
      <c r="DLX8" s="98"/>
      <c r="DLY8" s="98"/>
      <c r="DLZ8" s="98"/>
      <c r="DMA8" s="98"/>
      <c r="DMB8" s="98"/>
      <c r="DMC8" s="98"/>
      <c r="DMD8" s="98"/>
      <c r="DME8" s="98"/>
      <c r="DMF8" s="98"/>
      <c r="DMG8" s="98"/>
      <c r="DMH8" s="98"/>
      <c r="DMI8" s="98"/>
      <c r="DMJ8" s="98"/>
      <c r="DMK8" s="98"/>
      <c r="DML8" s="98"/>
      <c r="DMM8" s="98"/>
      <c r="DMN8" s="98"/>
      <c r="DMO8" s="98"/>
      <c r="DMP8" s="98"/>
      <c r="DMQ8" s="98"/>
      <c r="DMR8" s="98"/>
      <c r="DMS8" s="98"/>
      <c r="DMT8" s="98"/>
      <c r="DMU8" s="98"/>
      <c r="DMV8" s="98"/>
      <c r="DMW8" s="98"/>
      <c r="DMX8" s="98"/>
      <c r="DMY8" s="98"/>
      <c r="DMZ8" s="98"/>
      <c r="DNA8" s="98"/>
      <c r="DNB8" s="98"/>
      <c r="DNC8" s="98"/>
      <c r="DND8" s="98"/>
      <c r="DNE8" s="98"/>
      <c r="DNF8" s="98"/>
      <c r="DNG8" s="98"/>
      <c r="DNH8" s="98"/>
      <c r="DNI8" s="98"/>
      <c r="DNJ8" s="98"/>
      <c r="DNK8" s="98"/>
      <c r="DNL8" s="98"/>
      <c r="DNM8" s="98"/>
      <c r="DNN8" s="98"/>
      <c r="DNO8" s="98"/>
      <c r="DNP8" s="98"/>
      <c r="DNQ8" s="98"/>
      <c r="DNR8" s="98"/>
      <c r="DNS8" s="98"/>
      <c r="DNT8" s="98"/>
      <c r="DNU8" s="98"/>
      <c r="DNV8" s="98"/>
      <c r="DNW8" s="98"/>
      <c r="DNX8" s="98"/>
      <c r="DNY8" s="98"/>
      <c r="DNZ8" s="98"/>
      <c r="DOA8" s="98"/>
      <c r="DOB8" s="98"/>
      <c r="DOC8" s="98"/>
      <c r="DOD8" s="98"/>
      <c r="DOE8" s="98"/>
      <c r="DOF8" s="98"/>
      <c r="DOG8" s="98"/>
      <c r="DOH8" s="98"/>
      <c r="DOI8" s="98"/>
      <c r="DOJ8" s="98"/>
      <c r="DOK8" s="98"/>
      <c r="DOL8" s="98"/>
      <c r="DOM8" s="98"/>
      <c r="DON8" s="98"/>
      <c r="DOO8" s="98"/>
      <c r="DOP8" s="98"/>
      <c r="DOQ8" s="98"/>
      <c r="DOR8" s="98"/>
      <c r="DOS8" s="98"/>
      <c r="DOT8" s="98"/>
      <c r="DOU8" s="98"/>
      <c r="DOV8" s="98"/>
      <c r="DOW8" s="98"/>
      <c r="DOX8" s="98"/>
      <c r="DOY8" s="98"/>
      <c r="DOZ8" s="98"/>
      <c r="DPA8" s="98"/>
      <c r="DPB8" s="98"/>
      <c r="DPC8" s="98"/>
      <c r="DPD8" s="98"/>
      <c r="DPE8" s="98"/>
      <c r="DPF8" s="98"/>
      <c r="DPG8" s="98"/>
      <c r="DPH8" s="98"/>
      <c r="DPI8" s="98"/>
      <c r="DPJ8" s="98"/>
      <c r="DPK8" s="98"/>
      <c r="DPL8" s="98"/>
      <c r="DPM8" s="98"/>
      <c r="DPN8" s="98"/>
      <c r="DPO8" s="98"/>
      <c r="DPP8" s="98"/>
      <c r="DPQ8" s="98"/>
      <c r="DPR8" s="98"/>
      <c r="DPS8" s="98"/>
      <c r="DPT8" s="98"/>
      <c r="DPU8" s="98"/>
      <c r="DPV8" s="98"/>
      <c r="DPW8" s="98"/>
      <c r="DPX8" s="98"/>
      <c r="DPY8" s="98"/>
      <c r="DPZ8" s="98"/>
      <c r="DQA8" s="98"/>
      <c r="DQB8" s="98"/>
      <c r="DQC8" s="98"/>
      <c r="DQD8" s="98"/>
      <c r="DQE8" s="98"/>
      <c r="DQF8" s="98"/>
      <c r="DQG8" s="98"/>
      <c r="DQH8" s="98"/>
      <c r="DQI8" s="98"/>
      <c r="DQJ8" s="98"/>
      <c r="DQK8" s="98"/>
      <c r="DQL8" s="98"/>
      <c r="DQM8" s="98"/>
      <c r="DQN8" s="98"/>
      <c r="DQO8" s="98"/>
      <c r="DQP8" s="98"/>
      <c r="DQQ8" s="98"/>
      <c r="DQR8" s="98"/>
      <c r="DQS8" s="98"/>
      <c r="DQT8" s="98"/>
      <c r="DQU8" s="98"/>
      <c r="DQV8" s="98"/>
      <c r="DQW8" s="98"/>
      <c r="DQX8" s="98"/>
      <c r="DQY8" s="98"/>
      <c r="DQZ8" s="98"/>
      <c r="DRA8" s="98"/>
      <c r="DRB8" s="98"/>
      <c r="DRC8" s="98"/>
      <c r="DRD8" s="98"/>
      <c r="DRE8" s="98"/>
      <c r="DRF8" s="98"/>
      <c r="DRG8" s="98"/>
      <c r="DRH8" s="98"/>
      <c r="DRI8" s="98"/>
      <c r="DRJ8" s="98"/>
      <c r="DRK8" s="98"/>
      <c r="DRL8" s="98"/>
      <c r="DRM8" s="98"/>
      <c r="DRN8" s="98"/>
      <c r="DRO8" s="98"/>
      <c r="DRP8" s="98"/>
      <c r="DRQ8" s="98"/>
      <c r="DRR8" s="98"/>
      <c r="DRS8" s="98"/>
      <c r="DRT8" s="98"/>
      <c r="DRU8" s="98"/>
      <c r="DRV8" s="98"/>
      <c r="DRW8" s="98"/>
      <c r="DRX8" s="98"/>
      <c r="DRY8" s="98"/>
      <c r="DRZ8" s="98"/>
      <c r="DSA8" s="98"/>
      <c r="DSB8" s="98"/>
      <c r="DSC8" s="98"/>
      <c r="DSD8" s="98"/>
      <c r="DSE8" s="98"/>
      <c r="DSF8" s="98"/>
      <c r="DSG8" s="98"/>
      <c r="DSH8" s="98"/>
      <c r="DSI8" s="98"/>
      <c r="DSJ8" s="98"/>
      <c r="DSK8" s="98"/>
      <c r="DSL8" s="98"/>
      <c r="DSM8" s="98"/>
      <c r="DSN8" s="98"/>
      <c r="DSO8" s="98"/>
      <c r="DSP8" s="98"/>
      <c r="DSQ8" s="98"/>
      <c r="DSR8" s="98"/>
      <c r="DSS8" s="98"/>
      <c r="DST8" s="98"/>
      <c r="DSU8" s="98"/>
      <c r="DSV8" s="98"/>
      <c r="DSW8" s="98"/>
      <c r="DSX8" s="98"/>
      <c r="DSY8" s="98"/>
      <c r="DSZ8" s="98"/>
      <c r="DTA8" s="98"/>
      <c r="DTB8" s="98"/>
      <c r="DTC8" s="98"/>
      <c r="DTD8" s="98"/>
      <c r="DTE8" s="98"/>
      <c r="DTF8" s="98"/>
      <c r="DTG8" s="98"/>
      <c r="DTH8" s="98"/>
      <c r="DTI8" s="98"/>
      <c r="DTJ8" s="98"/>
      <c r="DTK8" s="98"/>
      <c r="DTL8" s="98"/>
      <c r="DTM8" s="98"/>
      <c r="DTN8" s="98"/>
      <c r="DTO8" s="98"/>
      <c r="DTP8" s="98"/>
      <c r="DTQ8" s="98"/>
      <c r="DTR8" s="98"/>
      <c r="DTS8" s="98"/>
      <c r="DTT8" s="98"/>
      <c r="DTU8" s="98"/>
      <c r="DTV8" s="98"/>
      <c r="DTW8" s="98"/>
      <c r="DTX8" s="98"/>
      <c r="DTY8" s="98"/>
      <c r="DTZ8" s="98"/>
      <c r="DUA8" s="98"/>
      <c r="DUB8" s="98"/>
      <c r="DUC8" s="98"/>
      <c r="DUD8" s="98"/>
      <c r="DUE8" s="98"/>
      <c r="DUF8" s="98"/>
      <c r="DUG8" s="98"/>
      <c r="DUH8" s="98"/>
      <c r="DUI8" s="98"/>
      <c r="DUJ8" s="98"/>
      <c r="DUK8" s="98"/>
      <c r="DUL8" s="98"/>
      <c r="DUM8" s="98"/>
      <c r="DUN8" s="98"/>
      <c r="DUO8" s="98"/>
      <c r="DUP8" s="98"/>
      <c r="DUQ8" s="98"/>
      <c r="DUR8" s="98"/>
      <c r="DUS8" s="98"/>
      <c r="DUT8" s="98"/>
      <c r="DUU8" s="98"/>
      <c r="DUV8" s="98"/>
      <c r="DUW8" s="98"/>
      <c r="DUX8" s="98"/>
      <c r="DUY8" s="98"/>
      <c r="DUZ8" s="98"/>
      <c r="DVA8" s="98"/>
      <c r="DVB8" s="98"/>
      <c r="DVC8" s="98"/>
      <c r="DVD8" s="98"/>
      <c r="DVE8" s="98"/>
      <c r="DVF8" s="98"/>
      <c r="DVG8" s="98"/>
      <c r="DVH8" s="98"/>
      <c r="DVI8" s="98"/>
      <c r="DVJ8" s="98"/>
      <c r="DVK8" s="98"/>
      <c r="DVL8" s="98"/>
      <c r="DVM8" s="98"/>
      <c r="DVN8" s="98"/>
      <c r="DVO8" s="98"/>
      <c r="DVP8" s="98"/>
      <c r="DVQ8" s="98"/>
      <c r="DVR8" s="98"/>
      <c r="DVS8" s="98"/>
      <c r="DVT8" s="98"/>
      <c r="DVU8" s="98"/>
      <c r="DVV8" s="98"/>
      <c r="DVW8" s="98"/>
      <c r="DVX8" s="98"/>
      <c r="DVY8" s="98"/>
      <c r="DVZ8" s="98"/>
      <c r="DWA8" s="98"/>
      <c r="DWB8" s="98"/>
      <c r="DWC8" s="98"/>
      <c r="DWD8" s="98"/>
      <c r="DWE8" s="98"/>
      <c r="DWF8" s="98"/>
      <c r="DWG8" s="98"/>
      <c r="DWH8" s="98"/>
      <c r="DWI8" s="98"/>
      <c r="DWJ8" s="98"/>
      <c r="DWK8" s="98"/>
      <c r="DWL8" s="98"/>
      <c r="DWM8" s="98"/>
      <c r="DWN8" s="98"/>
      <c r="DWO8" s="98"/>
      <c r="DWP8" s="98"/>
      <c r="DWQ8" s="98"/>
      <c r="DWR8" s="98"/>
      <c r="DWS8" s="98"/>
      <c r="DWT8" s="98"/>
      <c r="DWU8" s="98"/>
      <c r="DWV8" s="98"/>
      <c r="DWW8" s="98"/>
      <c r="DWX8" s="98"/>
      <c r="DWY8" s="98"/>
      <c r="DWZ8" s="98"/>
      <c r="DXA8" s="98"/>
      <c r="DXB8" s="98"/>
      <c r="DXC8" s="98"/>
      <c r="DXD8" s="98"/>
      <c r="DXE8" s="98"/>
      <c r="DXF8" s="98"/>
      <c r="DXG8" s="98"/>
      <c r="DXH8" s="98"/>
      <c r="DXI8" s="98"/>
      <c r="DXJ8" s="98"/>
      <c r="DXK8" s="98"/>
      <c r="DXL8" s="98"/>
      <c r="DXM8" s="98"/>
      <c r="DXN8" s="98"/>
      <c r="DXO8" s="98"/>
      <c r="DXP8" s="98"/>
      <c r="DXQ8" s="98"/>
      <c r="DXR8" s="98"/>
      <c r="DXS8" s="98"/>
      <c r="DXT8" s="98"/>
      <c r="DXU8" s="98"/>
      <c r="DXV8" s="98"/>
      <c r="DXW8" s="98"/>
      <c r="DXX8" s="98"/>
      <c r="DXY8" s="98"/>
      <c r="DXZ8" s="98"/>
      <c r="DYA8" s="98"/>
      <c r="DYB8" s="98"/>
      <c r="DYC8" s="98"/>
      <c r="DYD8" s="98"/>
      <c r="DYE8" s="98"/>
      <c r="DYF8" s="98"/>
      <c r="DYG8" s="98"/>
      <c r="DYH8" s="98"/>
      <c r="DYI8" s="98"/>
      <c r="DYJ8" s="98"/>
      <c r="DYK8" s="98"/>
      <c r="DYL8" s="98"/>
      <c r="DYM8" s="98"/>
      <c r="DYN8" s="98"/>
      <c r="DYO8" s="98"/>
      <c r="DYP8" s="98"/>
      <c r="DYQ8" s="98"/>
      <c r="DYR8" s="98"/>
      <c r="DYS8" s="98"/>
      <c r="DYT8" s="98"/>
      <c r="DYU8" s="98"/>
      <c r="DYV8" s="98"/>
      <c r="DYW8" s="98"/>
      <c r="DYX8" s="98"/>
      <c r="DYY8" s="98"/>
      <c r="DYZ8" s="98"/>
      <c r="DZA8" s="98"/>
      <c r="DZB8" s="98"/>
      <c r="DZC8" s="98"/>
      <c r="DZD8" s="98"/>
      <c r="DZE8" s="98"/>
      <c r="DZF8" s="98"/>
      <c r="DZG8" s="98"/>
      <c r="DZH8" s="98"/>
      <c r="DZI8" s="98"/>
      <c r="DZJ8" s="98"/>
      <c r="DZK8" s="98"/>
      <c r="DZL8" s="98"/>
      <c r="DZM8" s="98"/>
      <c r="DZN8" s="98"/>
      <c r="DZO8" s="98"/>
      <c r="DZP8" s="98"/>
      <c r="DZQ8" s="98"/>
      <c r="DZR8" s="98"/>
      <c r="DZS8" s="98"/>
      <c r="DZT8" s="98"/>
      <c r="DZU8" s="98"/>
      <c r="DZV8" s="98"/>
      <c r="DZW8" s="98"/>
      <c r="DZX8" s="98"/>
      <c r="DZY8" s="98"/>
      <c r="DZZ8" s="98"/>
      <c r="EAA8" s="98"/>
      <c r="EAB8" s="98"/>
      <c r="EAC8" s="98"/>
      <c r="EAD8" s="98"/>
      <c r="EAE8" s="98"/>
      <c r="EAF8" s="98"/>
      <c r="EAG8" s="98"/>
      <c r="EAH8" s="98"/>
      <c r="EAI8" s="98"/>
      <c r="EAJ8" s="98"/>
      <c r="EAK8" s="98"/>
      <c r="EAL8" s="98"/>
      <c r="EAM8" s="98"/>
      <c r="EAN8" s="98"/>
      <c r="EAO8" s="98"/>
      <c r="EAP8" s="98"/>
      <c r="EAQ8" s="98"/>
      <c r="EAR8" s="98"/>
      <c r="EAS8" s="98"/>
      <c r="EAT8" s="98"/>
      <c r="EAU8" s="98"/>
      <c r="EAV8" s="98"/>
      <c r="EAW8" s="98"/>
      <c r="EAX8" s="98"/>
      <c r="EAY8" s="98"/>
      <c r="EAZ8" s="98"/>
      <c r="EBA8" s="98"/>
      <c r="EBB8" s="98"/>
      <c r="EBC8" s="98"/>
      <c r="EBD8" s="98"/>
      <c r="EBE8" s="98"/>
      <c r="EBF8" s="98"/>
      <c r="EBG8" s="98"/>
      <c r="EBH8" s="98"/>
      <c r="EBI8" s="98"/>
      <c r="EBJ8" s="98"/>
      <c r="EBK8" s="98"/>
      <c r="EBL8" s="98"/>
      <c r="EBM8" s="98"/>
      <c r="EBN8" s="98"/>
      <c r="EBO8" s="98"/>
      <c r="EBP8" s="98"/>
      <c r="EBQ8" s="98"/>
      <c r="EBR8" s="98"/>
      <c r="EBS8" s="98"/>
      <c r="EBT8" s="98"/>
      <c r="EBU8" s="98"/>
      <c r="EBV8" s="98"/>
      <c r="EBW8" s="98"/>
      <c r="EBX8" s="98"/>
      <c r="EBY8" s="98"/>
      <c r="EBZ8" s="98"/>
      <c r="ECA8" s="98"/>
      <c r="ECB8" s="98"/>
      <c r="ECC8" s="98"/>
      <c r="ECD8" s="98"/>
      <c r="ECE8" s="98"/>
      <c r="ECF8" s="98"/>
      <c r="ECG8" s="98"/>
      <c r="ECH8" s="98"/>
      <c r="ECI8" s="98"/>
      <c r="ECJ8" s="98"/>
      <c r="ECK8" s="98"/>
      <c r="ECL8" s="98"/>
      <c r="ECM8" s="98"/>
      <c r="ECN8" s="98"/>
      <c r="ECO8" s="98"/>
      <c r="ECP8" s="98"/>
      <c r="ECQ8" s="98"/>
      <c r="ECR8" s="98"/>
      <c r="ECS8" s="98"/>
      <c r="ECT8" s="98"/>
      <c r="ECU8" s="98"/>
      <c r="ECV8" s="98"/>
      <c r="ECW8" s="98"/>
      <c r="ECX8" s="98"/>
      <c r="ECY8" s="98"/>
      <c r="ECZ8" s="98"/>
      <c r="EDA8" s="98"/>
      <c r="EDB8" s="98"/>
      <c r="EDC8" s="98"/>
      <c r="EDD8" s="98"/>
      <c r="EDE8" s="98"/>
      <c r="EDF8" s="98"/>
      <c r="EDG8" s="98"/>
      <c r="EDH8" s="98"/>
      <c r="EDI8" s="98"/>
      <c r="EDJ8" s="98"/>
      <c r="EDK8" s="98"/>
      <c r="EDL8" s="98"/>
      <c r="EDM8" s="98"/>
      <c r="EDN8" s="98"/>
      <c r="EDO8" s="98"/>
      <c r="EDP8" s="98"/>
      <c r="EDQ8" s="98"/>
      <c r="EDR8" s="98"/>
      <c r="EDS8" s="98"/>
      <c r="EDT8" s="98"/>
      <c r="EDU8" s="98"/>
      <c r="EDV8" s="98"/>
      <c r="EDW8" s="98"/>
      <c r="EDX8" s="98"/>
      <c r="EDY8" s="98"/>
      <c r="EDZ8" s="98"/>
      <c r="EEA8" s="98"/>
      <c r="EEB8" s="98"/>
      <c r="EEC8" s="98"/>
      <c r="EED8" s="98"/>
      <c r="EEE8" s="98"/>
      <c r="EEF8" s="98"/>
      <c r="EEG8" s="98"/>
      <c r="EEH8" s="98"/>
      <c r="EEI8" s="98"/>
      <c r="EEJ8" s="98"/>
      <c r="EEK8" s="98"/>
      <c r="EEL8" s="98"/>
      <c r="EEM8" s="98"/>
      <c r="EEN8" s="98"/>
      <c r="EEO8" s="98"/>
      <c r="EEP8" s="98"/>
      <c r="EEQ8" s="98"/>
      <c r="EER8" s="98"/>
      <c r="EES8" s="98"/>
      <c r="EET8" s="98"/>
      <c r="EEU8" s="98"/>
      <c r="EEV8" s="98"/>
      <c r="EEW8" s="98"/>
      <c r="EEX8" s="98"/>
      <c r="EEY8" s="98"/>
      <c r="EEZ8" s="98"/>
      <c r="EFA8" s="98"/>
      <c r="EFB8" s="98"/>
      <c r="EFC8" s="98"/>
      <c r="EFD8" s="98"/>
      <c r="EFE8" s="98"/>
      <c r="EFF8" s="98"/>
      <c r="EFG8" s="98"/>
      <c r="EFH8" s="98"/>
      <c r="EFI8" s="98"/>
      <c r="EFJ8" s="98"/>
      <c r="EFK8" s="98"/>
      <c r="EFL8" s="98"/>
      <c r="EFM8" s="98"/>
      <c r="EFN8" s="98"/>
      <c r="EFO8" s="98"/>
      <c r="EFP8" s="98"/>
      <c r="EFQ8" s="98"/>
      <c r="EFR8" s="98"/>
      <c r="EFS8" s="98"/>
      <c r="EFT8" s="98"/>
      <c r="EFU8" s="98"/>
      <c r="EFV8" s="98"/>
      <c r="EFW8" s="98"/>
      <c r="EFX8" s="98"/>
      <c r="EFY8" s="98"/>
      <c r="EFZ8" s="98"/>
      <c r="EGA8" s="98"/>
      <c r="EGB8" s="98"/>
      <c r="EGC8" s="98"/>
      <c r="EGD8" s="98"/>
      <c r="EGE8" s="98"/>
      <c r="EGF8" s="98"/>
      <c r="EGG8" s="98"/>
      <c r="EGH8" s="98"/>
      <c r="EGI8" s="98"/>
      <c r="EGJ8" s="98"/>
      <c r="EGK8" s="98"/>
      <c r="EGL8" s="98"/>
      <c r="EGM8" s="98"/>
      <c r="EGN8" s="98"/>
      <c r="EGO8" s="98"/>
      <c r="EGP8" s="98"/>
      <c r="EGQ8" s="98"/>
      <c r="EGR8" s="98"/>
      <c r="EGS8" s="98"/>
      <c r="EGT8" s="98"/>
      <c r="EGU8" s="98"/>
      <c r="EGV8" s="98"/>
      <c r="EGW8" s="98"/>
      <c r="EGX8" s="98"/>
      <c r="EGY8" s="98"/>
      <c r="EGZ8" s="98"/>
      <c r="EHA8" s="98"/>
      <c r="EHB8" s="98"/>
      <c r="EHC8" s="98"/>
      <c r="EHD8" s="98"/>
      <c r="EHE8" s="98"/>
      <c r="EHF8" s="98"/>
      <c r="EHG8" s="98"/>
      <c r="EHH8" s="98"/>
      <c r="EHI8" s="98"/>
      <c r="EHJ8" s="98"/>
      <c r="EHK8" s="98"/>
      <c r="EHL8" s="98"/>
      <c r="EHM8" s="98"/>
      <c r="EHN8" s="98"/>
      <c r="EHO8" s="98"/>
      <c r="EHP8" s="98"/>
      <c r="EHQ8" s="98"/>
      <c r="EHR8" s="98"/>
      <c r="EHS8" s="98"/>
      <c r="EHT8" s="98"/>
      <c r="EHU8" s="98"/>
      <c r="EHV8" s="98"/>
      <c r="EHW8" s="98"/>
      <c r="EHX8" s="98"/>
      <c r="EHY8" s="98"/>
      <c r="EHZ8" s="98"/>
      <c r="EIA8" s="98"/>
      <c r="EIB8" s="98"/>
      <c r="EIC8" s="98"/>
      <c r="EID8" s="98"/>
      <c r="EIE8" s="98"/>
      <c r="EIF8" s="98"/>
      <c r="EIG8" s="98"/>
      <c r="EIH8" s="98"/>
      <c r="EII8" s="98"/>
      <c r="EIJ8" s="98"/>
      <c r="EIK8" s="98"/>
      <c r="EIL8" s="98"/>
      <c r="EIM8" s="98"/>
      <c r="EIN8" s="98"/>
      <c r="EIO8" s="98"/>
      <c r="EIP8" s="98"/>
      <c r="EIQ8" s="98"/>
      <c r="EIR8" s="98"/>
      <c r="EIS8" s="98"/>
      <c r="EIT8" s="98"/>
      <c r="EIU8" s="98"/>
      <c r="EIV8" s="98"/>
      <c r="EIW8" s="98"/>
      <c r="EIX8" s="98"/>
      <c r="EIY8" s="98"/>
      <c r="EIZ8" s="98"/>
      <c r="EJA8" s="98"/>
      <c r="EJB8" s="98"/>
      <c r="EJC8" s="98"/>
      <c r="EJD8" s="98"/>
      <c r="EJE8" s="98"/>
      <c r="EJF8" s="98"/>
      <c r="EJG8" s="98"/>
      <c r="EJH8" s="98"/>
      <c r="EJI8" s="98"/>
      <c r="EJJ8" s="98"/>
      <c r="EJK8" s="98"/>
      <c r="EJL8" s="98"/>
      <c r="EJM8" s="98"/>
      <c r="EJN8" s="98"/>
      <c r="EJO8" s="98"/>
      <c r="EJP8" s="98"/>
      <c r="EJQ8" s="98"/>
      <c r="EJR8" s="98"/>
      <c r="EJS8" s="98"/>
      <c r="EJT8" s="98"/>
      <c r="EJU8" s="98"/>
      <c r="EJV8" s="98"/>
      <c r="EJW8" s="98"/>
      <c r="EJX8" s="98"/>
      <c r="EJY8" s="98"/>
      <c r="EJZ8" s="98"/>
      <c r="EKA8" s="98"/>
      <c r="EKB8" s="98"/>
      <c r="EKC8" s="98"/>
      <c r="EKD8" s="98"/>
      <c r="EKE8" s="98"/>
      <c r="EKF8" s="98"/>
      <c r="EKG8" s="98"/>
      <c r="EKH8" s="98"/>
      <c r="EKI8" s="98"/>
      <c r="EKJ8" s="98"/>
      <c r="EKK8" s="98"/>
      <c r="EKL8" s="98"/>
      <c r="EKM8" s="98"/>
      <c r="EKN8" s="98"/>
      <c r="EKO8" s="98"/>
      <c r="EKP8" s="98"/>
      <c r="EKQ8" s="98"/>
      <c r="EKR8" s="98"/>
      <c r="EKS8" s="98"/>
      <c r="EKT8" s="98"/>
      <c r="EKU8" s="98"/>
      <c r="EKV8" s="98"/>
      <c r="EKW8" s="98"/>
      <c r="EKX8" s="98"/>
      <c r="EKY8" s="98"/>
      <c r="EKZ8" s="98"/>
      <c r="ELA8" s="98"/>
      <c r="ELB8" s="98"/>
      <c r="ELC8" s="98"/>
      <c r="ELD8" s="98"/>
      <c r="ELE8" s="98"/>
      <c r="ELF8" s="98"/>
      <c r="ELG8" s="98"/>
      <c r="ELH8" s="98"/>
      <c r="ELI8" s="98"/>
      <c r="ELJ8" s="98"/>
      <c r="ELK8" s="98"/>
      <c r="ELL8" s="98"/>
      <c r="ELM8" s="98"/>
      <c r="ELN8" s="98"/>
      <c r="ELO8" s="98"/>
      <c r="ELP8" s="98"/>
      <c r="ELQ8" s="98"/>
      <c r="ELR8" s="98"/>
      <c r="ELS8" s="98"/>
      <c r="ELT8" s="98"/>
      <c r="ELU8" s="98"/>
      <c r="ELV8" s="98"/>
      <c r="ELW8" s="98"/>
      <c r="ELX8" s="98"/>
      <c r="ELY8" s="98"/>
      <c r="ELZ8" s="98"/>
      <c r="EMA8" s="98"/>
      <c r="EMB8" s="98"/>
      <c r="EMC8" s="98"/>
      <c r="EMD8" s="98"/>
      <c r="EME8" s="98"/>
      <c r="EMF8" s="98"/>
      <c r="EMG8" s="98"/>
      <c r="EMH8" s="98"/>
      <c r="EMI8" s="98"/>
      <c r="EMJ8" s="98"/>
      <c r="EMK8" s="98"/>
      <c r="EML8" s="98"/>
      <c r="EMM8" s="98"/>
      <c r="EMN8" s="98"/>
      <c r="EMO8" s="98"/>
      <c r="EMP8" s="98"/>
      <c r="EMQ8" s="98"/>
      <c r="EMR8" s="98"/>
      <c r="EMS8" s="98"/>
      <c r="EMT8" s="98"/>
      <c r="EMU8" s="98"/>
      <c r="EMV8" s="98"/>
      <c r="EMW8" s="98"/>
      <c r="EMX8" s="98"/>
      <c r="EMY8" s="98"/>
      <c r="EMZ8" s="98"/>
      <c r="ENA8" s="98"/>
      <c r="ENB8" s="98"/>
      <c r="ENC8" s="98"/>
      <c r="END8" s="98"/>
      <c r="ENE8" s="98"/>
      <c r="ENF8" s="98"/>
      <c r="ENG8" s="98"/>
      <c r="ENH8" s="98"/>
      <c r="ENI8" s="98"/>
      <c r="ENJ8" s="98"/>
      <c r="ENK8" s="98"/>
      <c r="ENL8" s="98"/>
      <c r="ENM8" s="98"/>
      <c r="ENN8" s="98"/>
      <c r="ENO8" s="98"/>
      <c r="ENP8" s="98"/>
      <c r="ENQ8" s="98"/>
      <c r="ENR8" s="98"/>
      <c r="ENS8" s="98"/>
      <c r="ENT8" s="98"/>
      <c r="ENU8" s="98"/>
      <c r="ENV8" s="98"/>
      <c r="ENW8" s="98"/>
      <c r="ENX8" s="98"/>
      <c r="ENY8" s="98"/>
      <c r="ENZ8" s="98"/>
      <c r="EOA8" s="98"/>
      <c r="EOB8" s="98"/>
      <c r="EOC8" s="98"/>
      <c r="EOD8" s="98"/>
      <c r="EOE8" s="98"/>
      <c r="EOF8" s="98"/>
      <c r="EOG8" s="98"/>
      <c r="EOH8" s="98"/>
      <c r="EOI8" s="98"/>
      <c r="EOJ8" s="98"/>
      <c r="EOK8" s="98"/>
      <c r="EOL8" s="98"/>
      <c r="EOM8" s="98"/>
      <c r="EON8" s="98"/>
      <c r="EOO8" s="98"/>
      <c r="EOP8" s="98"/>
      <c r="EOQ8" s="98"/>
      <c r="EOR8" s="98"/>
      <c r="EOS8" s="98"/>
      <c r="EOT8" s="98"/>
      <c r="EOU8" s="98"/>
      <c r="EOV8" s="98"/>
      <c r="EOW8" s="98"/>
      <c r="EOX8" s="98"/>
      <c r="EOY8" s="98"/>
      <c r="EOZ8" s="98"/>
      <c r="EPA8" s="98"/>
      <c r="EPB8" s="98"/>
      <c r="EPC8" s="98"/>
      <c r="EPD8" s="98"/>
      <c r="EPE8" s="98"/>
      <c r="EPF8" s="98"/>
      <c r="EPG8" s="98"/>
      <c r="EPH8" s="98"/>
      <c r="EPI8" s="98"/>
      <c r="EPJ8" s="98"/>
      <c r="EPK8" s="98"/>
      <c r="EPL8" s="98"/>
      <c r="EPM8" s="98"/>
      <c r="EPN8" s="98"/>
      <c r="EPO8" s="98"/>
      <c r="EPP8" s="98"/>
      <c r="EPQ8" s="98"/>
      <c r="EPR8" s="98"/>
      <c r="EPS8" s="98"/>
      <c r="EPT8" s="98"/>
      <c r="EPU8" s="98"/>
      <c r="EPV8" s="98"/>
      <c r="EPW8" s="98"/>
      <c r="EPX8" s="98"/>
      <c r="EPY8" s="98"/>
      <c r="EPZ8" s="98"/>
      <c r="EQA8" s="98"/>
      <c r="EQB8" s="98"/>
      <c r="EQC8" s="98"/>
      <c r="EQD8" s="98"/>
      <c r="EQE8" s="98"/>
      <c r="EQF8" s="98"/>
      <c r="EQG8" s="98"/>
      <c r="EQH8" s="98"/>
      <c r="EQI8" s="98"/>
      <c r="EQJ8" s="98"/>
      <c r="EQK8" s="98"/>
      <c r="EQL8" s="98"/>
      <c r="EQM8" s="98"/>
      <c r="EQN8" s="98"/>
      <c r="EQO8" s="98"/>
      <c r="EQP8" s="98"/>
      <c r="EQQ8" s="98"/>
      <c r="EQR8" s="98"/>
      <c r="EQS8" s="98"/>
      <c r="EQT8" s="98"/>
      <c r="EQU8" s="98"/>
      <c r="EQV8" s="98"/>
      <c r="EQW8" s="98"/>
      <c r="EQX8" s="98"/>
      <c r="EQY8" s="98"/>
      <c r="EQZ8" s="98"/>
      <c r="ERA8" s="98"/>
      <c r="ERB8" s="98"/>
      <c r="ERC8" s="98"/>
      <c r="ERD8" s="98"/>
      <c r="ERE8" s="98"/>
      <c r="ERF8" s="98"/>
      <c r="ERG8" s="98"/>
      <c r="ERH8" s="98"/>
      <c r="ERI8" s="98"/>
      <c r="ERJ8" s="98"/>
      <c r="ERK8" s="98"/>
      <c r="ERL8" s="98"/>
      <c r="ERM8" s="98"/>
      <c r="ERN8" s="98"/>
      <c r="ERO8" s="98"/>
      <c r="ERP8" s="98"/>
      <c r="ERQ8" s="98"/>
      <c r="ERR8" s="98"/>
      <c r="ERS8" s="98"/>
      <c r="ERT8" s="98"/>
      <c r="ERU8" s="98"/>
      <c r="ERV8" s="98"/>
      <c r="ERW8" s="98"/>
      <c r="ERX8" s="98"/>
      <c r="ERY8" s="98"/>
      <c r="ERZ8" s="98"/>
      <c r="ESA8" s="98"/>
      <c r="ESB8" s="98"/>
      <c r="ESC8" s="98"/>
      <c r="ESD8" s="98"/>
      <c r="ESE8" s="98"/>
      <c r="ESF8" s="98"/>
      <c r="ESG8" s="98"/>
      <c r="ESH8" s="98"/>
      <c r="ESI8" s="98"/>
      <c r="ESJ8" s="98"/>
      <c r="ESK8" s="98"/>
      <c r="ESL8" s="98"/>
      <c r="ESM8" s="98"/>
      <c r="ESN8" s="98"/>
      <c r="ESO8" s="98"/>
      <c r="ESP8" s="98"/>
      <c r="ESQ8" s="98"/>
      <c r="ESR8" s="98"/>
      <c r="ESS8" s="98"/>
      <c r="EST8" s="98"/>
      <c r="ESU8" s="98"/>
      <c r="ESV8" s="98"/>
      <c r="ESW8" s="98"/>
      <c r="ESX8" s="98"/>
      <c r="ESY8" s="98"/>
      <c r="ESZ8" s="98"/>
      <c r="ETA8" s="98"/>
      <c r="ETB8" s="98"/>
      <c r="ETC8" s="98"/>
      <c r="ETD8" s="98"/>
      <c r="ETE8" s="98"/>
      <c r="ETF8" s="98"/>
      <c r="ETG8" s="98"/>
      <c r="ETH8" s="98"/>
      <c r="ETI8" s="98"/>
      <c r="ETJ8" s="98"/>
      <c r="ETK8" s="98"/>
      <c r="ETL8" s="98"/>
      <c r="ETM8" s="98"/>
      <c r="ETN8" s="98"/>
      <c r="ETO8" s="98"/>
      <c r="ETP8" s="98"/>
      <c r="ETQ8" s="98"/>
      <c r="ETR8" s="98"/>
      <c r="ETS8" s="98"/>
      <c r="ETT8" s="98"/>
      <c r="ETU8" s="98"/>
      <c r="ETV8" s="98"/>
      <c r="ETW8" s="98"/>
      <c r="ETX8" s="98"/>
      <c r="ETY8" s="98"/>
      <c r="ETZ8" s="98"/>
      <c r="EUA8" s="98"/>
      <c r="EUB8" s="98"/>
      <c r="EUC8" s="98"/>
      <c r="EUD8" s="98"/>
      <c r="EUE8" s="98"/>
      <c r="EUF8" s="98"/>
      <c r="EUG8" s="98"/>
      <c r="EUH8" s="98"/>
      <c r="EUI8" s="98"/>
      <c r="EUJ8" s="98"/>
      <c r="EUK8" s="98"/>
      <c r="EUL8" s="98"/>
      <c r="EUM8" s="98"/>
      <c r="EUN8" s="98"/>
      <c r="EUO8" s="98"/>
      <c r="EUP8" s="98"/>
      <c r="EUQ8" s="98"/>
      <c r="EUR8" s="98"/>
      <c r="EUS8" s="98"/>
      <c r="EUT8" s="98"/>
      <c r="EUU8" s="98"/>
      <c r="EUV8" s="98"/>
      <c r="EUW8" s="98"/>
      <c r="EUX8" s="98"/>
      <c r="EUY8" s="98"/>
      <c r="EUZ8" s="98"/>
      <c r="EVA8" s="98"/>
      <c r="EVB8" s="98"/>
      <c r="EVC8" s="98"/>
      <c r="EVD8" s="98"/>
      <c r="EVE8" s="98"/>
      <c r="EVF8" s="98"/>
      <c r="EVG8" s="98"/>
      <c r="EVH8" s="98"/>
      <c r="EVI8" s="98"/>
      <c r="EVJ8" s="98"/>
      <c r="EVK8" s="98"/>
      <c r="EVL8" s="98"/>
      <c r="EVM8" s="98"/>
      <c r="EVN8" s="98"/>
      <c r="EVO8" s="98"/>
      <c r="EVP8" s="98"/>
      <c r="EVQ8" s="98"/>
      <c r="EVR8" s="98"/>
      <c r="EVS8" s="98"/>
      <c r="EVT8" s="98"/>
      <c r="EVU8" s="98"/>
      <c r="EVV8" s="98"/>
      <c r="EVW8" s="98"/>
      <c r="EVX8" s="98"/>
      <c r="EVY8" s="98"/>
      <c r="EVZ8" s="98"/>
      <c r="EWA8" s="98"/>
      <c r="EWB8" s="98"/>
      <c r="EWC8" s="98"/>
      <c r="EWD8" s="98"/>
      <c r="EWE8" s="98"/>
      <c r="EWF8" s="98"/>
      <c r="EWG8" s="98"/>
      <c r="EWH8" s="98"/>
      <c r="EWI8" s="98"/>
      <c r="EWJ8" s="98"/>
      <c r="EWK8" s="98"/>
      <c r="EWL8" s="98"/>
      <c r="EWM8" s="98"/>
      <c r="EWN8" s="98"/>
      <c r="EWO8" s="98"/>
      <c r="EWP8" s="98"/>
      <c r="EWQ8" s="98"/>
      <c r="EWR8" s="98"/>
      <c r="EWS8" s="98"/>
      <c r="EWT8" s="98"/>
      <c r="EWU8" s="98"/>
      <c r="EWV8" s="98"/>
      <c r="EWW8" s="98"/>
      <c r="EWX8" s="98"/>
      <c r="EWY8" s="98"/>
      <c r="EWZ8" s="98"/>
      <c r="EXA8" s="98"/>
      <c r="EXB8" s="98"/>
      <c r="EXC8" s="98"/>
      <c r="EXD8" s="98"/>
      <c r="EXE8" s="98"/>
      <c r="EXF8" s="98"/>
      <c r="EXG8" s="98"/>
      <c r="EXH8" s="98"/>
      <c r="EXI8" s="98"/>
      <c r="EXJ8" s="98"/>
      <c r="EXK8" s="98"/>
      <c r="EXL8" s="98"/>
      <c r="EXM8" s="98"/>
      <c r="EXN8" s="98"/>
      <c r="EXO8" s="98"/>
      <c r="EXP8" s="98"/>
      <c r="EXQ8" s="98"/>
      <c r="EXR8" s="98"/>
      <c r="EXS8" s="98"/>
      <c r="EXT8" s="98"/>
      <c r="EXU8" s="98"/>
      <c r="EXV8" s="98"/>
      <c r="EXW8" s="98"/>
      <c r="EXX8" s="98"/>
      <c r="EXY8" s="98"/>
      <c r="EXZ8" s="98"/>
      <c r="EYA8" s="98"/>
      <c r="EYB8" s="98"/>
      <c r="EYC8" s="98"/>
      <c r="EYD8" s="98"/>
      <c r="EYE8" s="98"/>
      <c r="EYF8" s="98"/>
      <c r="EYG8" s="98"/>
      <c r="EYH8" s="98"/>
      <c r="EYI8" s="98"/>
      <c r="EYJ8" s="98"/>
      <c r="EYK8" s="98"/>
      <c r="EYL8" s="98"/>
      <c r="EYM8" s="98"/>
      <c r="EYN8" s="98"/>
      <c r="EYO8" s="98"/>
      <c r="EYP8" s="98"/>
      <c r="EYQ8" s="98"/>
      <c r="EYR8" s="98"/>
      <c r="EYS8" s="98"/>
      <c r="EYT8" s="98"/>
      <c r="EYU8" s="98"/>
      <c r="EYV8" s="98"/>
      <c r="EYW8" s="98"/>
      <c r="EYX8" s="98"/>
      <c r="EYY8" s="98"/>
      <c r="EYZ8" s="98"/>
      <c r="EZA8" s="98"/>
      <c r="EZB8" s="98"/>
      <c r="EZC8" s="98"/>
      <c r="EZD8" s="98"/>
      <c r="EZE8" s="98"/>
      <c r="EZF8" s="98"/>
      <c r="EZG8" s="98"/>
      <c r="EZH8" s="98"/>
      <c r="EZI8" s="98"/>
      <c r="EZJ8" s="98"/>
      <c r="EZK8" s="98"/>
      <c r="EZL8" s="98"/>
      <c r="EZM8" s="98"/>
      <c r="EZN8" s="98"/>
      <c r="EZO8" s="98"/>
      <c r="EZP8" s="98"/>
      <c r="EZQ8" s="98"/>
      <c r="EZR8" s="98"/>
      <c r="EZS8" s="98"/>
      <c r="EZT8" s="98"/>
      <c r="EZU8" s="98"/>
      <c r="EZV8" s="98"/>
      <c r="EZW8" s="98"/>
      <c r="EZX8" s="98"/>
      <c r="EZY8" s="98"/>
      <c r="EZZ8" s="98"/>
      <c r="FAA8" s="98"/>
      <c r="FAB8" s="98"/>
      <c r="FAC8" s="98"/>
      <c r="FAD8" s="98"/>
      <c r="FAE8" s="98"/>
      <c r="FAF8" s="98"/>
      <c r="FAG8" s="98"/>
      <c r="FAH8" s="98"/>
      <c r="FAI8" s="98"/>
      <c r="FAJ8" s="98"/>
      <c r="FAK8" s="98"/>
      <c r="FAL8" s="98"/>
      <c r="FAM8" s="98"/>
      <c r="FAN8" s="98"/>
      <c r="FAO8" s="98"/>
      <c r="FAP8" s="98"/>
      <c r="FAQ8" s="98"/>
      <c r="FAR8" s="98"/>
      <c r="FAS8" s="98"/>
      <c r="FAT8" s="98"/>
      <c r="FAU8" s="98"/>
      <c r="FAV8" s="98"/>
      <c r="FAW8" s="98"/>
      <c r="FAX8" s="98"/>
      <c r="FAY8" s="98"/>
      <c r="FAZ8" s="98"/>
      <c r="FBA8" s="98"/>
      <c r="FBB8" s="98"/>
      <c r="FBC8" s="98"/>
      <c r="FBD8" s="98"/>
      <c r="FBE8" s="98"/>
      <c r="FBF8" s="98"/>
      <c r="FBG8" s="98"/>
      <c r="FBH8" s="98"/>
      <c r="FBI8" s="98"/>
      <c r="FBJ8" s="98"/>
      <c r="FBK8" s="98"/>
      <c r="FBL8" s="98"/>
      <c r="FBM8" s="98"/>
      <c r="FBN8" s="98"/>
      <c r="FBO8" s="98"/>
      <c r="FBP8" s="98"/>
      <c r="FBQ8" s="98"/>
      <c r="FBR8" s="98"/>
      <c r="FBS8" s="98"/>
      <c r="FBT8" s="98"/>
      <c r="FBU8" s="98"/>
      <c r="FBV8" s="98"/>
      <c r="FBW8" s="98"/>
      <c r="FBX8" s="98"/>
      <c r="FBY8" s="98"/>
      <c r="FBZ8" s="98"/>
      <c r="FCA8" s="98"/>
      <c r="FCB8" s="98"/>
      <c r="FCC8" s="98"/>
      <c r="FCD8" s="98"/>
      <c r="FCE8" s="98"/>
      <c r="FCF8" s="98"/>
      <c r="FCG8" s="98"/>
      <c r="FCH8" s="98"/>
      <c r="FCI8" s="98"/>
      <c r="FCJ8" s="98"/>
      <c r="FCK8" s="98"/>
      <c r="FCL8" s="98"/>
      <c r="FCM8" s="98"/>
      <c r="FCN8" s="98"/>
      <c r="FCO8" s="98"/>
      <c r="FCP8" s="98"/>
      <c r="FCQ8" s="98"/>
      <c r="FCR8" s="98"/>
      <c r="FCS8" s="98"/>
      <c r="FCT8" s="98"/>
      <c r="FCU8" s="98"/>
      <c r="FCV8" s="98"/>
      <c r="FCW8" s="98"/>
      <c r="FCX8" s="98"/>
      <c r="FCY8" s="98"/>
      <c r="FCZ8" s="98"/>
      <c r="FDA8" s="98"/>
      <c r="FDB8" s="98"/>
      <c r="FDC8" s="98"/>
      <c r="FDD8" s="98"/>
      <c r="FDE8" s="98"/>
      <c r="FDF8" s="98"/>
      <c r="FDG8" s="98"/>
      <c r="FDH8" s="98"/>
      <c r="FDI8" s="98"/>
      <c r="FDJ8" s="98"/>
      <c r="FDK8" s="98"/>
      <c r="FDL8" s="98"/>
      <c r="FDM8" s="98"/>
      <c r="FDN8" s="98"/>
      <c r="FDO8" s="98"/>
      <c r="FDP8" s="98"/>
      <c r="FDQ8" s="98"/>
      <c r="FDR8" s="98"/>
      <c r="FDS8" s="98"/>
      <c r="FDT8" s="98"/>
      <c r="FDU8" s="98"/>
      <c r="FDV8" s="98"/>
      <c r="FDW8" s="98"/>
      <c r="FDX8" s="98"/>
      <c r="FDY8" s="98"/>
      <c r="FDZ8" s="98"/>
      <c r="FEA8" s="98"/>
      <c r="FEB8" s="98"/>
      <c r="FEC8" s="98"/>
      <c r="FED8" s="98"/>
      <c r="FEE8" s="98"/>
      <c r="FEF8" s="98"/>
      <c r="FEG8" s="98"/>
      <c r="FEH8" s="98"/>
      <c r="FEI8" s="98"/>
      <c r="FEJ8" s="98"/>
      <c r="FEK8" s="98"/>
      <c r="FEL8" s="98"/>
      <c r="FEM8" s="98"/>
      <c r="FEN8" s="98"/>
      <c r="FEO8" s="98"/>
      <c r="FEP8" s="98"/>
      <c r="FEQ8" s="98"/>
      <c r="FER8" s="98"/>
      <c r="FES8" s="98"/>
      <c r="FET8" s="98"/>
      <c r="FEU8" s="98"/>
      <c r="FEV8" s="98"/>
      <c r="FEW8" s="98"/>
      <c r="FEX8" s="98"/>
      <c r="FEY8" s="98"/>
      <c r="FEZ8" s="98"/>
      <c r="FFA8" s="98"/>
      <c r="FFB8" s="98"/>
      <c r="FFC8" s="98"/>
      <c r="FFD8" s="98"/>
      <c r="FFE8" s="98"/>
      <c r="FFF8" s="98"/>
      <c r="FFG8" s="98"/>
      <c r="FFH8" s="98"/>
      <c r="FFI8" s="98"/>
      <c r="FFJ8" s="98"/>
      <c r="FFK8" s="98"/>
      <c r="FFL8" s="98"/>
      <c r="FFM8" s="98"/>
      <c r="FFN8" s="98"/>
      <c r="FFO8" s="98"/>
      <c r="FFP8" s="98"/>
      <c r="FFQ8" s="98"/>
      <c r="FFR8" s="98"/>
      <c r="FFS8" s="98"/>
      <c r="FFT8" s="98"/>
      <c r="FFU8" s="98"/>
      <c r="FFV8" s="98"/>
      <c r="FFW8" s="98"/>
      <c r="FFX8" s="98"/>
      <c r="FFY8" s="98"/>
      <c r="FFZ8" s="98"/>
      <c r="FGA8" s="98"/>
      <c r="FGB8" s="98"/>
      <c r="FGC8" s="98"/>
      <c r="FGD8" s="98"/>
      <c r="FGE8" s="98"/>
      <c r="FGF8" s="98"/>
      <c r="FGG8" s="98"/>
      <c r="FGH8" s="98"/>
      <c r="FGI8" s="98"/>
      <c r="FGJ8" s="98"/>
      <c r="FGK8" s="98"/>
      <c r="FGL8" s="98"/>
      <c r="FGM8" s="98"/>
      <c r="FGN8" s="98"/>
      <c r="FGO8" s="98"/>
      <c r="FGP8" s="98"/>
      <c r="FGQ8" s="98"/>
      <c r="FGR8" s="98"/>
      <c r="FGS8" s="98"/>
      <c r="FGT8" s="98"/>
      <c r="FGU8" s="98"/>
      <c r="FGV8" s="98"/>
      <c r="FGW8" s="98"/>
      <c r="FGX8" s="98"/>
      <c r="FGY8" s="98"/>
      <c r="FGZ8" s="98"/>
      <c r="FHA8" s="98"/>
      <c r="FHB8" s="98"/>
      <c r="FHC8" s="98"/>
      <c r="FHD8" s="98"/>
      <c r="FHE8" s="98"/>
      <c r="FHF8" s="98"/>
      <c r="FHG8" s="98"/>
      <c r="FHH8" s="98"/>
      <c r="FHI8" s="98"/>
      <c r="FHJ8" s="98"/>
      <c r="FHK8" s="98"/>
      <c r="FHL8" s="98"/>
      <c r="FHM8" s="98"/>
      <c r="FHN8" s="98"/>
      <c r="FHO8" s="98"/>
      <c r="FHP8" s="98"/>
      <c r="FHQ8" s="98"/>
      <c r="FHR8" s="98"/>
      <c r="FHS8" s="98"/>
      <c r="FHT8" s="98"/>
      <c r="FHU8" s="98"/>
      <c r="FHV8" s="98"/>
      <c r="FHW8" s="98"/>
      <c r="FHX8" s="98"/>
      <c r="FHY8" s="98"/>
      <c r="FHZ8" s="98"/>
      <c r="FIA8" s="98"/>
      <c r="FIB8" s="98"/>
      <c r="FIC8" s="98"/>
      <c r="FID8" s="98"/>
      <c r="FIE8" s="98"/>
      <c r="FIF8" s="98"/>
      <c r="FIG8" s="98"/>
      <c r="FIH8" s="98"/>
      <c r="FII8" s="98"/>
      <c r="FIJ8" s="98"/>
      <c r="FIK8" s="98"/>
      <c r="FIL8" s="98"/>
      <c r="FIM8" s="98"/>
      <c r="FIN8" s="98"/>
      <c r="FIO8" s="98"/>
      <c r="FIP8" s="98"/>
      <c r="FIQ8" s="98"/>
      <c r="FIR8" s="98"/>
      <c r="FIS8" s="98"/>
      <c r="FIT8" s="98"/>
      <c r="FIU8" s="98"/>
      <c r="FIV8" s="98"/>
      <c r="FIW8" s="98"/>
      <c r="FIX8" s="98"/>
      <c r="FIY8" s="98"/>
      <c r="FIZ8" s="98"/>
      <c r="FJA8" s="98"/>
      <c r="FJB8" s="98"/>
      <c r="FJC8" s="98"/>
      <c r="FJD8" s="98"/>
      <c r="FJE8" s="98"/>
      <c r="FJF8" s="98"/>
      <c r="FJG8" s="98"/>
      <c r="FJH8" s="98"/>
      <c r="FJI8" s="98"/>
      <c r="FJJ8" s="98"/>
      <c r="FJK8" s="98"/>
      <c r="FJL8" s="98"/>
      <c r="FJM8" s="98"/>
      <c r="FJN8" s="98"/>
      <c r="FJO8" s="98"/>
      <c r="FJP8" s="98"/>
      <c r="FJQ8" s="98"/>
      <c r="FJR8" s="98"/>
      <c r="FJS8" s="98"/>
      <c r="FJT8" s="98"/>
      <c r="FJU8" s="98"/>
      <c r="FJV8" s="98"/>
      <c r="FJW8" s="98"/>
      <c r="FJX8" s="98"/>
      <c r="FJY8" s="98"/>
      <c r="FJZ8" s="98"/>
      <c r="FKA8" s="98"/>
      <c r="FKB8" s="98"/>
      <c r="FKC8" s="98"/>
      <c r="FKD8" s="98"/>
      <c r="FKE8" s="98"/>
      <c r="FKF8" s="98"/>
      <c r="FKG8" s="98"/>
      <c r="FKH8" s="98"/>
      <c r="FKI8" s="98"/>
      <c r="FKJ8" s="98"/>
      <c r="FKK8" s="98"/>
      <c r="FKL8" s="98"/>
      <c r="FKM8" s="98"/>
      <c r="FKN8" s="98"/>
      <c r="FKO8" s="98"/>
      <c r="FKP8" s="98"/>
      <c r="FKQ8" s="98"/>
      <c r="FKR8" s="98"/>
      <c r="FKS8" s="98"/>
      <c r="FKT8" s="98"/>
      <c r="FKU8" s="98"/>
      <c r="FKV8" s="98"/>
      <c r="FKW8" s="98"/>
      <c r="FKX8" s="98"/>
      <c r="FKY8" s="98"/>
      <c r="FKZ8" s="98"/>
      <c r="FLA8" s="98"/>
      <c r="FLB8" s="98"/>
      <c r="FLC8" s="98"/>
      <c r="FLD8" s="98"/>
      <c r="FLE8" s="98"/>
      <c r="FLF8" s="98"/>
      <c r="FLG8" s="98"/>
      <c r="FLH8" s="98"/>
      <c r="FLI8" s="98"/>
      <c r="FLJ8" s="98"/>
      <c r="FLK8" s="98"/>
      <c r="FLL8" s="98"/>
      <c r="FLM8" s="98"/>
      <c r="FLN8" s="98"/>
      <c r="FLO8" s="98"/>
      <c r="FLP8" s="98"/>
      <c r="FLQ8" s="98"/>
      <c r="FLR8" s="98"/>
      <c r="FLS8" s="98"/>
      <c r="FLT8" s="98"/>
      <c r="FLU8" s="98"/>
      <c r="FLV8" s="98"/>
      <c r="FLW8" s="98"/>
      <c r="FLX8" s="98"/>
      <c r="FLY8" s="98"/>
      <c r="FLZ8" s="98"/>
      <c r="FMA8" s="98"/>
      <c r="FMB8" s="98"/>
      <c r="FMC8" s="98"/>
      <c r="FMD8" s="98"/>
      <c r="FME8" s="98"/>
      <c r="FMF8" s="98"/>
      <c r="FMG8" s="98"/>
      <c r="FMH8" s="98"/>
      <c r="FMI8" s="98"/>
      <c r="FMJ8" s="98"/>
      <c r="FMK8" s="98"/>
      <c r="FML8" s="98"/>
      <c r="FMM8" s="98"/>
      <c r="FMN8" s="98"/>
      <c r="FMO8" s="98"/>
      <c r="FMP8" s="98"/>
      <c r="FMQ8" s="98"/>
      <c r="FMR8" s="98"/>
      <c r="FMS8" s="98"/>
      <c r="FMT8" s="98"/>
      <c r="FMU8" s="98"/>
      <c r="FMV8" s="98"/>
      <c r="FMW8" s="98"/>
      <c r="FMX8" s="98"/>
      <c r="FMY8" s="98"/>
      <c r="FMZ8" s="98"/>
      <c r="FNA8" s="98"/>
      <c r="FNB8" s="98"/>
      <c r="FNC8" s="98"/>
      <c r="FND8" s="98"/>
      <c r="FNE8" s="98"/>
      <c r="FNF8" s="98"/>
      <c r="FNG8" s="98"/>
      <c r="FNH8" s="98"/>
      <c r="FNI8" s="98"/>
      <c r="FNJ8" s="98"/>
      <c r="FNK8" s="98"/>
      <c r="FNL8" s="98"/>
      <c r="FNM8" s="98"/>
      <c r="FNN8" s="98"/>
      <c r="FNO8" s="98"/>
      <c r="FNP8" s="98"/>
      <c r="FNQ8" s="98"/>
      <c r="FNR8" s="98"/>
      <c r="FNS8" s="98"/>
      <c r="FNT8" s="98"/>
      <c r="FNU8" s="98"/>
      <c r="FNV8" s="98"/>
      <c r="FNW8" s="98"/>
      <c r="FNX8" s="98"/>
      <c r="FNY8" s="98"/>
      <c r="FNZ8" s="98"/>
      <c r="FOA8" s="98"/>
      <c r="FOB8" s="98"/>
      <c r="FOC8" s="98"/>
      <c r="FOD8" s="98"/>
      <c r="FOE8" s="98"/>
      <c r="FOF8" s="98"/>
      <c r="FOG8" s="98"/>
      <c r="FOH8" s="98"/>
      <c r="FOI8" s="98"/>
      <c r="FOJ8" s="98"/>
      <c r="FOK8" s="98"/>
      <c r="FOL8" s="98"/>
      <c r="FOM8" s="98"/>
      <c r="FON8" s="98"/>
      <c r="FOO8" s="98"/>
      <c r="FOP8" s="98"/>
      <c r="FOQ8" s="98"/>
      <c r="FOR8" s="98"/>
      <c r="FOS8" s="98"/>
      <c r="FOT8" s="98"/>
      <c r="FOU8" s="98"/>
      <c r="FOV8" s="98"/>
      <c r="FOW8" s="98"/>
      <c r="FOX8" s="98"/>
      <c r="FOY8" s="98"/>
      <c r="FOZ8" s="98"/>
      <c r="FPA8" s="98"/>
      <c r="FPB8" s="98"/>
      <c r="FPC8" s="98"/>
      <c r="FPD8" s="98"/>
      <c r="FPE8" s="98"/>
      <c r="FPF8" s="98"/>
      <c r="FPG8" s="98"/>
      <c r="FPH8" s="98"/>
      <c r="FPI8" s="98"/>
      <c r="FPJ8" s="98"/>
      <c r="FPK8" s="98"/>
      <c r="FPL8" s="98"/>
      <c r="FPM8" s="98"/>
      <c r="FPN8" s="98"/>
      <c r="FPO8" s="98"/>
      <c r="FPP8" s="98"/>
      <c r="FPQ8" s="98"/>
      <c r="FPR8" s="98"/>
      <c r="FPS8" s="98"/>
      <c r="FPT8" s="98"/>
      <c r="FPU8" s="98"/>
      <c r="FPV8" s="98"/>
      <c r="FPW8" s="98"/>
      <c r="FPX8" s="98"/>
      <c r="FPY8" s="98"/>
      <c r="FPZ8" s="98"/>
      <c r="FQA8" s="98"/>
      <c r="FQB8" s="98"/>
      <c r="FQC8" s="98"/>
      <c r="FQD8" s="98"/>
      <c r="FQE8" s="98"/>
      <c r="FQF8" s="98"/>
      <c r="FQG8" s="98"/>
      <c r="FQH8" s="98"/>
      <c r="FQI8" s="98"/>
      <c r="FQJ8" s="98"/>
      <c r="FQK8" s="98"/>
      <c r="FQL8" s="98"/>
      <c r="FQM8" s="98"/>
      <c r="FQN8" s="98"/>
      <c r="FQO8" s="98"/>
      <c r="FQP8" s="98"/>
      <c r="FQQ8" s="98"/>
      <c r="FQR8" s="98"/>
      <c r="FQS8" s="98"/>
      <c r="FQT8" s="98"/>
      <c r="FQU8" s="98"/>
      <c r="FQV8" s="98"/>
      <c r="FQW8" s="98"/>
      <c r="FQX8" s="98"/>
      <c r="FQY8" s="98"/>
      <c r="FQZ8" s="98"/>
      <c r="FRA8" s="98"/>
      <c r="FRB8" s="98"/>
      <c r="FRC8" s="98"/>
      <c r="FRD8" s="98"/>
      <c r="FRE8" s="98"/>
      <c r="FRF8" s="98"/>
      <c r="FRG8" s="98"/>
      <c r="FRH8" s="98"/>
      <c r="FRI8" s="98"/>
      <c r="FRJ8" s="98"/>
      <c r="FRK8" s="98"/>
      <c r="FRL8" s="98"/>
      <c r="FRM8" s="98"/>
      <c r="FRN8" s="98"/>
      <c r="FRO8" s="98"/>
      <c r="FRP8" s="98"/>
      <c r="FRQ8" s="98"/>
      <c r="FRR8" s="98"/>
      <c r="FRS8" s="98"/>
      <c r="FRT8" s="98"/>
      <c r="FRU8" s="98"/>
      <c r="FRV8" s="98"/>
      <c r="FRW8" s="98"/>
      <c r="FRX8" s="98"/>
      <c r="FRY8" s="98"/>
      <c r="FRZ8" s="98"/>
      <c r="FSA8" s="98"/>
      <c r="FSB8" s="98"/>
      <c r="FSC8" s="98"/>
      <c r="FSD8" s="98"/>
      <c r="FSE8" s="98"/>
      <c r="FSF8" s="98"/>
      <c r="FSG8" s="98"/>
      <c r="FSH8" s="98"/>
      <c r="FSI8" s="98"/>
      <c r="FSJ8" s="98"/>
      <c r="FSK8" s="98"/>
      <c r="FSL8" s="98"/>
      <c r="FSM8" s="98"/>
      <c r="FSN8" s="98"/>
      <c r="FSO8" s="98"/>
      <c r="FSP8" s="98"/>
      <c r="FSQ8" s="98"/>
      <c r="FSR8" s="98"/>
      <c r="FSS8" s="98"/>
      <c r="FST8" s="98"/>
      <c r="FSU8" s="98"/>
      <c r="FSV8" s="98"/>
      <c r="FSW8" s="98"/>
      <c r="FSX8" s="98"/>
      <c r="FSY8" s="98"/>
      <c r="FSZ8" s="98"/>
      <c r="FTA8" s="98"/>
      <c r="FTB8" s="98"/>
      <c r="FTC8" s="98"/>
      <c r="FTD8" s="98"/>
      <c r="FTE8" s="98"/>
      <c r="FTF8" s="98"/>
      <c r="FTG8" s="98"/>
      <c r="FTH8" s="98"/>
      <c r="FTI8" s="98"/>
      <c r="FTJ8" s="98"/>
      <c r="FTK8" s="98"/>
      <c r="FTL8" s="98"/>
      <c r="FTM8" s="98"/>
      <c r="FTN8" s="98"/>
      <c r="FTO8" s="98"/>
      <c r="FTP8" s="98"/>
      <c r="FTQ8" s="98"/>
      <c r="FTR8" s="98"/>
      <c r="FTS8" s="98"/>
      <c r="FTT8" s="98"/>
      <c r="FTU8" s="98"/>
      <c r="FTV8" s="98"/>
      <c r="FTW8" s="98"/>
      <c r="FTX8" s="98"/>
      <c r="FTY8" s="98"/>
      <c r="FTZ8" s="98"/>
      <c r="FUA8" s="98"/>
      <c r="FUB8" s="98"/>
      <c r="FUC8" s="98"/>
      <c r="FUD8" s="98"/>
      <c r="FUE8" s="98"/>
      <c r="FUF8" s="98"/>
      <c r="FUG8" s="98"/>
      <c r="FUH8" s="98"/>
      <c r="FUI8" s="98"/>
      <c r="FUJ8" s="98"/>
      <c r="FUK8" s="98"/>
      <c r="FUL8" s="98"/>
      <c r="FUM8" s="98"/>
      <c r="FUN8" s="98"/>
      <c r="FUO8" s="98"/>
      <c r="FUP8" s="98"/>
      <c r="FUQ8" s="98"/>
      <c r="FUR8" s="98"/>
      <c r="FUS8" s="98"/>
      <c r="FUT8" s="98"/>
      <c r="FUU8" s="98"/>
      <c r="FUV8" s="98"/>
      <c r="FUW8" s="98"/>
      <c r="FUX8" s="98"/>
      <c r="FUY8" s="98"/>
      <c r="FUZ8" s="98"/>
      <c r="FVA8" s="98"/>
      <c r="FVB8" s="98"/>
      <c r="FVC8" s="98"/>
      <c r="FVD8" s="98"/>
      <c r="FVE8" s="98"/>
      <c r="FVF8" s="98"/>
      <c r="FVG8" s="98"/>
      <c r="FVH8" s="98"/>
      <c r="FVI8" s="98"/>
      <c r="FVJ8" s="98"/>
      <c r="FVK8" s="98"/>
      <c r="FVL8" s="98"/>
      <c r="FVM8" s="98"/>
      <c r="FVN8" s="98"/>
      <c r="FVO8" s="98"/>
      <c r="FVP8" s="98"/>
      <c r="FVQ8" s="98"/>
      <c r="FVR8" s="98"/>
      <c r="FVS8" s="98"/>
      <c r="FVT8" s="98"/>
      <c r="FVU8" s="98"/>
      <c r="FVV8" s="98"/>
      <c r="FVW8" s="98"/>
      <c r="FVX8" s="98"/>
      <c r="FVY8" s="98"/>
      <c r="FVZ8" s="98"/>
      <c r="FWA8" s="98"/>
      <c r="FWB8" s="98"/>
      <c r="FWC8" s="98"/>
      <c r="FWD8" s="98"/>
      <c r="FWE8" s="98"/>
      <c r="FWF8" s="98"/>
      <c r="FWG8" s="98"/>
      <c r="FWH8" s="98"/>
      <c r="FWI8" s="98"/>
      <c r="FWJ8" s="98"/>
      <c r="FWK8" s="98"/>
      <c r="FWL8" s="98"/>
      <c r="FWM8" s="98"/>
      <c r="FWN8" s="98"/>
      <c r="FWO8" s="98"/>
      <c r="FWP8" s="98"/>
      <c r="FWQ8" s="98"/>
      <c r="FWR8" s="98"/>
      <c r="FWS8" s="98"/>
      <c r="FWT8" s="98"/>
      <c r="FWU8" s="98"/>
      <c r="FWV8" s="98"/>
      <c r="FWW8" s="98"/>
      <c r="FWX8" s="98"/>
      <c r="FWY8" s="98"/>
      <c r="FWZ8" s="98"/>
      <c r="FXA8" s="98"/>
      <c r="FXB8" s="98"/>
      <c r="FXC8" s="98"/>
      <c r="FXD8" s="98"/>
      <c r="FXE8" s="98"/>
      <c r="FXF8" s="98"/>
      <c r="FXG8" s="98"/>
      <c r="FXH8" s="98"/>
      <c r="FXI8" s="98"/>
      <c r="FXJ8" s="98"/>
      <c r="FXK8" s="98"/>
      <c r="FXL8" s="98"/>
      <c r="FXM8" s="98"/>
      <c r="FXN8" s="98"/>
      <c r="FXO8" s="98"/>
      <c r="FXP8" s="98"/>
      <c r="FXQ8" s="98"/>
      <c r="FXR8" s="98"/>
      <c r="FXS8" s="98"/>
      <c r="FXT8" s="98"/>
      <c r="FXU8" s="98"/>
      <c r="FXV8" s="98"/>
      <c r="FXW8" s="98"/>
      <c r="FXX8" s="98"/>
      <c r="FXY8" s="98"/>
      <c r="FXZ8" s="98"/>
      <c r="FYA8" s="98"/>
      <c r="FYB8" s="98"/>
      <c r="FYC8" s="98"/>
      <c r="FYD8" s="98"/>
      <c r="FYE8" s="98"/>
      <c r="FYF8" s="98"/>
      <c r="FYG8" s="98"/>
      <c r="FYH8" s="98"/>
      <c r="FYI8" s="98"/>
      <c r="FYJ8" s="98"/>
      <c r="FYK8" s="98"/>
      <c r="FYL8" s="98"/>
      <c r="FYM8" s="98"/>
      <c r="FYN8" s="98"/>
      <c r="FYO8" s="98"/>
      <c r="FYP8" s="98"/>
      <c r="FYQ8" s="98"/>
      <c r="FYR8" s="98"/>
      <c r="FYS8" s="98"/>
      <c r="FYT8" s="98"/>
      <c r="FYU8" s="98"/>
      <c r="FYV8" s="98"/>
      <c r="FYW8" s="98"/>
      <c r="FYX8" s="98"/>
      <c r="FYY8" s="98"/>
      <c r="FYZ8" s="98"/>
      <c r="FZA8" s="98"/>
      <c r="FZB8" s="98"/>
      <c r="FZC8" s="98"/>
      <c r="FZD8" s="98"/>
      <c r="FZE8" s="98"/>
      <c r="FZF8" s="98"/>
      <c r="FZG8" s="98"/>
      <c r="FZH8" s="98"/>
      <c r="FZI8" s="98"/>
      <c r="FZJ8" s="98"/>
      <c r="FZK8" s="98"/>
      <c r="FZL8" s="98"/>
      <c r="FZM8" s="98"/>
      <c r="FZN8" s="98"/>
      <c r="FZO8" s="98"/>
      <c r="FZP8" s="98"/>
      <c r="FZQ8" s="98"/>
      <c r="FZR8" s="98"/>
      <c r="FZS8" s="98"/>
      <c r="FZT8" s="98"/>
      <c r="FZU8" s="98"/>
      <c r="FZV8" s="98"/>
      <c r="FZW8" s="98"/>
      <c r="FZX8" s="98"/>
      <c r="FZY8" s="98"/>
      <c r="FZZ8" s="98"/>
      <c r="GAA8" s="98"/>
      <c r="GAB8" s="98"/>
      <c r="GAC8" s="98"/>
      <c r="GAD8" s="98"/>
      <c r="GAE8" s="98"/>
      <c r="GAF8" s="98"/>
      <c r="GAG8" s="98"/>
      <c r="GAH8" s="98"/>
      <c r="GAI8" s="98"/>
      <c r="GAJ8" s="98"/>
      <c r="GAK8" s="98"/>
      <c r="GAL8" s="98"/>
      <c r="GAM8" s="98"/>
      <c r="GAN8" s="98"/>
      <c r="GAO8" s="98"/>
      <c r="GAP8" s="98"/>
      <c r="GAQ8" s="98"/>
      <c r="GAR8" s="98"/>
      <c r="GAS8" s="98"/>
      <c r="GAT8" s="98"/>
      <c r="GAU8" s="98"/>
      <c r="GAV8" s="98"/>
      <c r="GAW8" s="98"/>
      <c r="GAX8" s="98"/>
      <c r="GAY8" s="98"/>
      <c r="GAZ8" s="98"/>
      <c r="GBA8" s="98"/>
      <c r="GBB8" s="98"/>
      <c r="GBC8" s="98"/>
      <c r="GBD8" s="98"/>
      <c r="GBE8" s="98"/>
      <c r="GBF8" s="98"/>
      <c r="GBG8" s="98"/>
      <c r="GBH8" s="98"/>
      <c r="GBI8" s="98"/>
      <c r="GBJ8" s="98"/>
      <c r="GBK8" s="98"/>
      <c r="GBL8" s="98"/>
      <c r="GBM8" s="98"/>
      <c r="GBN8" s="98"/>
      <c r="GBO8" s="98"/>
      <c r="GBP8" s="98"/>
      <c r="GBQ8" s="98"/>
      <c r="GBR8" s="98"/>
      <c r="GBS8" s="98"/>
      <c r="GBT8" s="98"/>
      <c r="GBU8" s="98"/>
      <c r="GBV8" s="98"/>
      <c r="GBW8" s="98"/>
      <c r="GBX8" s="98"/>
      <c r="GBY8" s="98"/>
      <c r="GBZ8" s="98"/>
      <c r="GCA8" s="98"/>
      <c r="GCB8" s="98"/>
      <c r="GCC8" s="98"/>
      <c r="GCD8" s="98"/>
      <c r="GCE8" s="98"/>
      <c r="GCF8" s="98"/>
      <c r="GCG8" s="98"/>
      <c r="GCH8" s="98"/>
      <c r="GCI8" s="98"/>
      <c r="GCJ8" s="98"/>
      <c r="GCK8" s="98"/>
      <c r="GCL8" s="98"/>
      <c r="GCM8" s="98"/>
      <c r="GCN8" s="98"/>
      <c r="GCO8" s="98"/>
      <c r="GCP8" s="98"/>
      <c r="GCQ8" s="98"/>
      <c r="GCR8" s="98"/>
      <c r="GCS8" s="98"/>
      <c r="GCT8" s="98"/>
      <c r="GCU8" s="98"/>
      <c r="GCV8" s="98"/>
      <c r="GCW8" s="98"/>
      <c r="GCX8" s="98"/>
      <c r="GCY8" s="98"/>
      <c r="GCZ8" s="98"/>
      <c r="GDA8" s="98"/>
      <c r="GDB8" s="98"/>
      <c r="GDC8" s="98"/>
      <c r="GDD8" s="98"/>
      <c r="GDE8" s="98"/>
      <c r="GDF8" s="98"/>
      <c r="GDG8" s="98"/>
      <c r="GDH8" s="98"/>
      <c r="GDI8" s="98"/>
      <c r="GDJ8" s="98"/>
      <c r="GDK8" s="98"/>
      <c r="GDL8" s="98"/>
      <c r="GDM8" s="98"/>
      <c r="GDN8" s="98"/>
      <c r="GDO8" s="98"/>
      <c r="GDP8" s="98"/>
      <c r="GDQ8" s="98"/>
      <c r="GDR8" s="98"/>
      <c r="GDS8" s="98"/>
      <c r="GDT8" s="98"/>
      <c r="GDU8" s="98"/>
      <c r="GDV8" s="98"/>
      <c r="GDW8" s="98"/>
      <c r="GDX8" s="98"/>
      <c r="GDY8" s="98"/>
      <c r="GDZ8" s="98"/>
      <c r="GEA8" s="98"/>
      <c r="GEB8" s="98"/>
      <c r="GEC8" s="98"/>
      <c r="GED8" s="98"/>
      <c r="GEE8" s="98"/>
      <c r="GEF8" s="98"/>
      <c r="GEG8" s="98"/>
      <c r="GEH8" s="98"/>
      <c r="GEI8" s="98"/>
      <c r="GEJ8" s="98"/>
      <c r="GEK8" s="98"/>
      <c r="GEL8" s="98"/>
      <c r="GEM8" s="98"/>
      <c r="GEN8" s="98"/>
      <c r="GEO8" s="98"/>
      <c r="GEP8" s="98"/>
      <c r="GEQ8" s="98"/>
      <c r="GER8" s="98"/>
      <c r="GES8" s="98"/>
      <c r="GET8" s="98"/>
      <c r="GEU8" s="98"/>
      <c r="GEV8" s="98"/>
      <c r="GEW8" s="98"/>
      <c r="GEX8" s="98"/>
      <c r="GEY8" s="98"/>
      <c r="GEZ8" s="98"/>
      <c r="GFA8" s="98"/>
      <c r="GFB8" s="98"/>
      <c r="GFC8" s="98"/>
      <c r="GFD8" s="98"/>
      <c r="GFE8" s="98"/>
      <c r="GFF8" s="98"/>
      <c r="GFG8" s="98"/>
      <c r="GFH8" s="98"/>
      <c r="GFI8" s="98"/>
      <c r="GFJ8" s="98"/>
      <c r="GFK8" s="98"/>
      <c r="GFL8" s="98"/>
      <c r="GFM8" s="98"/>
      <c r="GFN8" s="98"/>
      <c r="GFO8" s="98"/>
      <c r="GFP8" s="98"/>
      <c r="GFQ8" s="98"/>
      <c r="GFR8" s="98"/>
      <c r="GFS8" s="98"/>
      <c r="GFT8" s="98"/>
      <c r="GFU8" s="98"/>
      <c r="GFV8" s="98"/>
      <c r="GFW8" s="98"/>
      <c r="GFX8" s="98"/>
      <c r="GFY8" s="98"/>
      <c r="GFZ8" s="98"/>
      <c r="GGA8" s="98"/>
      <c r="GGB8" s="98"/>
      <c r="GGC8" s="98"/>
      <c r="GGD8" s="98"/>
      <c r="GGE8" s="98"/>
      <c r="GGF8" s="98"/>
      <c r="GGG8" s="98"/>
      <c r="GGH8" s="98"/>
      <c r="GGI8" s="98"/>
      <c r="GGJ8" s="98"/>
      <c r="GGK8" s="98"/>
      <c r="GGL8" s="98"/>
      <c r="GGM8" s="98"/>
      <c r="GGN8" s="98"/>
      <c r="GGO8" s="98"/>
      <c r="GGP8" s="98"/>
      <c r="GGQ8" s="98"/>
      <c r="GGR8" s="98"/>
      <c r="GGS8" s="98"/>
      <c r="GGT8" s="98"/>
      <c r="GGU8" s="98"/>
      <c r="GGV8" s="98"/>
      <c r="GGW8" s="98"/>
      <c r="GGX8" s="98"/>
      <c r="GGY8" s="98"/>
      <c r="GGZ8" s="98"/>
      <c r="GHA8" s="98"/>
      <c r="GHB8" s="98"/>
      <c r="GHC8" s="98"/>
      <c r="GHD8" s="98"/>
      <c r="GHE8" s="98"/>
      <c r="GHF8" s="98"/>
      <c r="GHG8" s="98"/>
      <c r="GHH8" s="98"/>
      <c r="GHI8" s="98"/>
      <c r="GHJ8" s="98"/>
      <c r="GHK8" s="98"/>
      <c r="GHL8" s="98"/>
      <c r="GHM8" s="98"/>
      <c r="GHN8" s="98"/>
      <c r="GHO8" s="98"/>
      <c r="GHP8" s="98"/>
      <c r="GHQ8" s="98"/>
      <c r="GHR8" s="98"/>
      <c r="GHS8" s="98"/>
      <c r="GHT8" s="98"/>
      <c r="GHU8" s="98"/>
      <c r="GHV8" s="98"/>
      <c r="GHW8" s="98"/>
      <c r="GHX8" s="98"/>
      <c r="GHY8" s="98"/>
      <c r="GHZ8" s="98"/>
      <c r="GIA8" s="98"/>
      <c r="GIB8" s="98"/>
      <c r="GIC8" s="98"/>
      <c r="GID8" s="98"/>
      <c r="GIE8" s="98"/>
      <c r="GIF8" s="98"/>
      <c r="GIG8" s="98"/>
      <c r="GIH8" s="98"/>
      <c r="GII8" s="98"/>
      <c r="GIJ8" s="98"/>
      <c r="GIK8" s="98"/>
      <c r="GIL8" s="98"/>
      <c r="GIM8" s="98"/>
      <c r="GIN8" s="98"/>
      <c r="GIO8" s="98"/>
      <c r="GIP8" s="98"/>
      <c r="GIQ8" s="98"/>
      <c r="GIR8" s="98"/>
      <c r="GIS8" s="98"/>
      <c r="GIT8" s="98"/>
      <c r="GIU8" s="98"/>
      <c r="GIV8" s="98"/>
      <c r="GIW8" s="98"/>
      <c r="GIX8" s="98"/>
      <c r="GIY8" s="98"/>
      <c r="GIZ8" s="98"/>
      <c r="GJA8" s="98"/>
      <c r="GJB8" s="98"/>
      <c r="GJC8" s="98"/>
      <c r="GJD8" s="98"/>
      <c r="GJE8" s="98"/>
      <c r="GJF8" s="98"/>
      <c r="GJG8" s="98"/>
      <c r="GJH8" s="98"/>
      <c r="GJI8" s="98"/>
      <c r="GJJ8" s="98"/>
      <c r="GJK8" s="98"/>
      <c r="GJL8" s="98"/>
      <c r="GJM8" s="98"/>
      <c r="GJN8" s="98"/>
      <c r="GJO8" s="98"/>
      <c r="GJP8" s="98"/>
      <c r="GJQ8" s="98"/>
      <c r="GJR8" s="98"/>
      <c r="GJS8" s="98"/>
      <c r="GJT8" s="98"/>
      <c r="GJU8" s="98"/>
      <c r="GJV8" s="98"/>
      <c r="GJW8" s="98"/>
      <c r="GJX8" s="98"/>
      <c r="GJY8" s="98"/>
      <c r="GJZ8" s="98"/>
      <c r="GKA8" s="98"/>
      <c r="GKB8" s="98"/>
      <c r="GKC8" s="98"/>
      <c r="GKD8" s="98"/>
      <c r="GKE8" s="98"/>
      <c r="GKF8" s="98"/>
      <c r="GKG8" s="98"/>
      <c r="GKH8" s="98"/>
      <c r="GKI8" s="98"/>
      <c r="GKJ8" s="98"/>
      <c r="GKK8" s="98"/>
      <c r="GKL8" s="98"/>
      <c r="GKM8" s="98"/>
      <c r="GKN8" s="98"/>
      <c r="GKO8" s="98"/>
      <c r="GKP8" s="98"/>
      <c r="GKQ8" s="98"/>
      <c r="GKR8" s="98"/>
      <c r="GKS8" s="98"/>
      <c r="GKT8" s="98"/>
      <c r="GKU8" s="98"/>
      <c r="GKV8" s="98"/>
      <c r="GKW8" s="98"/>
      <c r="GKX8" s="98"/>
      <c r="GKY8" s="98"/>
      <c r="GKZ8" s="98"/>
      <c r="GLA8" s="98"/>
      <c r="GLB8" s="98"/>
      <c r="GLC8" s="98"/>
      <c r="GLD8" s="98"/>
      <c r="GLE8" s="98"/>
      <c r="GLF8" s="98"/>
      <c r="GLG8" s="98"/>
      <c r="GLH8" s="98"/>
      <c r="GLI8" s="98"/>
      <c r="GLJ8" s="98"/>
      <c r="GLK8" s="98"/>
      <c r="GLL8" s="98"/>
      <c r="GLM8" s="98"/>
      <c r="GLN8" s="98"/>
      <c r="GLO8" s="98"/>
      <c r="GLP8" s="98"/>
      <c r="GLQ8" s="98"/>
      <c r="GLR8" s="98"/>
      <c r="GLS8" s="98"/>
      <c r="GLT8" s="98"/>
      <c r="GLU8" s="98"/>
      <c r="GLV8" s="98"/>
      <c r="GLW8" s="98"/>
      <c r="GLX8" s="98"/>
      <c r="GLY8" s="98"/>
      <c r="GLZ8" s="98"/>
      <c r="GMA8" s="98"/>
      <c r="GMB8" s="98"/>
      <c r="GMC8" s="98"/>
      <c r="GMD8" s="98"/>
      <c r="GME8" s="98"/>
      <c r="GMF8" s="98"/>
      <c r="GMG8" s="98"/>
      <c r="GMH8" s="98"/>
      <c r="GMI8" s="98"/>
      <c r="GMJ8" s="98"/>
      <c r="GMK8" s="98"/>
      <c r="GML8" s="98"/>
      <c r="GMM8" s="98"/>
      <c r="GMN8" s="98"/>
      <c r="GMO8" s="98"/>
      <c r="GMP8" s="98"/>
      <c r="GMQ8" s="98"/>
      <c r="GMR8" s="98"/>
      <c r="GMS8" s="98"/>
      <c r="GMT8" s="98"/>
      <c r="GMU8" s="98"/>
      <c r="GMV8" s="98"/>
      <c r="GMW8" s="98"/>
      <c r="GMX8" s="98"/>
      <c r="GMY8" s="98"/>
      <c r="GMZ8" s="98"/>
      <c r="GNA8" s="98"/>
      <c r="GNB8" s="98"/>
      <c r="GNC8" s="98"/>
      <c r="GND8" s="98"/>
      <c r="GNE8" s="98"/>
      <c r="GNF8" s="98"/>
      <c r="GNG8" s="98"/>
      <c r="GNH8" s="98"/>
      <c r="GNI8" s="98"/>
      <c r="GNJ8" s="98"/>
      <c r="GNK8" s="98"/>
      <c r="GNL8" s="98"/>
      <c r="GNM8" s="98"/>
      <c r="GNN8" s="98"/>
      <c r="GNO8" s="98"/>
      <c r="GNP8" s="98"/>
      <c r="GNQ8" s="98"/>
      <c r="GNR8" s="98"/>
      <c r="GNS8" s="98"/>
      <c r="GNT8" s="98"/>
      <c r="GNU8" s="98"/>
      <c r="GNV8" s="98"/>
      <c r="GNW8" s="98"/>
      <c r="GNX8" s="98"/>
      <c r="GNY8" s="98"/>
      <c r="GNZ8" s="98"/>
      <c r="GOA8" s="98"/>
      <c r="GOB8" s="98"/>
      <c r="GOC8" s="98"/>
      <c r="GOD8" s="98"/>
      <c r="GOE8" s="98"/>
      <c r="GOF8" s="98"/>
      <c r="GOG8" s="98"/>
      <c r="GOH8" s="98"/>
      <c r="GOI8" s="98"/>
      <c r="GOJ8" s="98"/>
      <c r="GOK8" s="98"/>
      <c r="GOL8" s="98"/>
      <c r="GOM8" s="98"/>
      <c r="GON8" s="98"/>
      <c r="GOO8" s="98"/>
      <c r="GOP8" s="98"/>
      <c r="GOQ8" s="98"/>
      <c r="GOR8" s="98"/>
      <c r="GOS8" s="98"/>
      <c r="GOT8" s="98"/>
      <c r="GOU8" s="98"/>
      <c r="GOV8" s="98"/>
      <c r="GOW8" s="98"/>
      <c r="GOX8" s="98"/>
      <c r="GOY8" s="98"/>
      <c r="GOZ8" s="98"/>
      <c r="GPA8" s="98"/>
      <c r="GPB8" s="98"/>
      <c r="GPC8" s="98"/>
      <c r="GPD8" s="98"/>
      <c r="GPE8" s="98"/>
      <c r="GPF8" s="98"/>
      <c r="GPG8" s="98"/>
      <c r="GPH8" s="98"/>
      <c r="GPI8" s="98"/>
      <c r="GPJ8" s="98"/>
      <c r="GPK8" s="98"/>
      <c r="GPL8" s="98"/>
      <c r="GPM8" s="98"/>
      <c r="GPN8" s="98"/>
      <c r="GPO8" s="98"/>
      <c r="GPP8" s="98"/>
      <c r="GPQ8" s="98"/>
      <c r="GPR8" s="98"/>
      <c r="GPS8" s="98"/>
      <c r="GPT8" s="98"/>
      <c r="GPU8" s="98"/>
      <c r="GPV8" s="98"/>
      <c r="GPW8" s="98"/>
      <c r="GPX8" s="98"/>
      <c r="GPY8" s="98"/>
      <c r="GPZ8" s="98"/>
      <c r="GQA8" s="98"/>
      <c r="GQB8" s="98"/>
      <c r="GQC8" s="98"/>
      <c r="GQD8" s="98"/>
      <c r="GQE8" s="98"/>
      <c r="GQF8" s="98"/>
      <c r="GQG8" s="98"/>
      <c r="GQH8" s="98"/>
      <c r="GQI8" s="98"/>
      <c r="GQJ8" s="98"/>
      <c r="GQK8" s="98"/>
      <c r="GQL8" s="98"/>
      <c r="GQM8" s="98"/>
      <c r="GQN8" s="98"/>
      <c r="GQO8" s="98"/>
      <c r="GQP8" s="98"/>
      <c r="GQQ8" s="98"/>
      <c r="GQR8" s="98"/>
      <c r="GQS8" s="98"/>
      <c r="GQT8" s="98"/>
      <c r="GQU8" s="98"/>
      <c r="GQV8" s="98"/>
      <c r="GQW8" s="98"/>
      <c r="GQX8" s="98"/>
      <c r="GQY8" s="98"/>
      <c r="GQZ8" s="98"/>
      <c r="GRA8" s="98"/>
      <c r="GRB8" s="98"/>
      <c r="GRC8" s="98"/>
      <c r="GRD8" s="98"/>
      <c r="GRE8" s="98"/>
      <c r="GRF8" s="98"/>
      <c r="GRG8" s="98"/>
      <c r="GRH8" s="98"/>
      <c r="GRI8" s="98"/>
      <c r="GRJ8" s="98"/>
      <c r="GRK8" s="98"/>
      <c r="GRL8" s="98"/>
      <c r="GRM8" s="98"/>
      <c r="GRN8" s="98"/>
      <c r="GRO8" s="98"/>
      <c r="GRP8" s="98"/>
      <c r="GRQ8" s="98"/>
      <c r="GRR8" s="98"/>
      <c r="GRS8" s="98"/>
      <c r="GRT8" s="98"/>
      <c r="GRU8" s="98"/>
      <c r="GRV8" s="98"/>
      <c r="GRW8" s="98"/>
      <c r="GRX8" s="98"/>
      <c r="GRY8" s="98"/>
      <c r="GRZ8" s="98"/>
      <c r="GSA8" s="98"/>
      <c r="GSB8" s="98"/>
      <c r="GSC8" s="98"/>
      <c r="GSD8" s="98"/>
      <c r="GSE8" s="98"/>
      <c r="GSF8" s="98"/>
      <c r="GSG8" s="98"/>
      <c r="GSH8" s="98"/>
      <c r="GSI8" s="98"/>
      <c r="GSJ8" s="98"/>
      <c r="GSK8" s="98"/>
      <c r="GSL8" s="98"/>
      <c r="GSM8" s="98"/>
      <c r="GSN8" s="98"/>
      <c r="GSO8" s="98"/>
      <c r="GSP8" s="98"/>
      <c r="GSQ8" s="98"/>
      <c r="GSR8" s="98"/>
      <c r="GSS8" s="98"/>
      <c r="GST8" s="98"/>
      <c r="GSU8" s="98"/>
      <c r="GSV8" s="98"/>
      <c r="GSW8" s="98"/>
      <c r="GSX8" s="98"/>
      <c r="GSY8" s="98"/>
      <c r="GSZ8" s="98"/>
      <c r="GTA8" s="98"/>
      <c r="GTB8" s="98"/>
      <c r="GTC8" s="98"/>
      <c r="GTD8" s="98"/>
      <c r="GTE8" s="98"/>
      <c r="GTF8" s="98"/>
      <c r="GTG8" s="98"/>
      <c r="GTH8" s="98"/>
      <c r="GTI8" s="98"/>
      <c r="GTJ8" s="98"/>
      <c r="GTK8" s="98"/>
      <c r="GTL8" s="98"/>
      <c r="GTM8" s="98"/>
      <c r="GTN8" s="98"/>
      <c r="GTO8" s="98"/>
      <c r="GTP8" s="98"/>
      <c r="GTQ8" s="98"/>
      <c r="GTR8" s="98"/>
      <c r="GTS8" s="98"/>
      <c r="GTT8" s="98"/>
      <c r="GTU8" s="98"/>
      <c r="GTV8" s="98"/>
      <c r="GTW8" s="98"/>
      <c r="GTX8" s="98"/>
      <c r="GTY8" s="98"/>
      <c r="GTZ8" s="98"/>
      <c r="GUA8" s="98"/>
      <c r="GUB8" s="98"/>
      <c r="GUC8" s="98"/>
      <c r="GUD8" s="98"/>
      <c r="GUE8" s="98"/>
      <c r="GUF8" s="98"/>
      <c r="GUG8" s="98"/>
      <c r="GUH8" s="98"/>
      <c r="GUI8" s="98"/>
      <c r="GUJ8" s="98"/>
      <c r="GUK8" s="98"/>
      <c r="GUL8" s="98"/>
      <c r="GUM8" s="98"/>
      <c r="GUN8" s="98"/>
      <c r="GUO8" s="98"/>
      <c r="GUP8" s="98"/>
      <c r="GUQ8" s="98"/>
      <c r="GUR8" s="98"/>
      <c r="GUS8" s="98"/>
      <c r="GUT8" s="98"/>
      <c r="GUU8" s="98"/>
      <c r="GUV8" s="98"/>
      <c r="GUW8" s="98"/>
      <c r="GUX8" s="98"/>
      <c r="GUY8" s="98"/>
      <c r="GUZ8" s="98"/>
      <c r="GVA8" s="98"/>
      <c r="GVB8" s="98"/>
      <c r="GVC8" s="98"/>
      <c r="GVD8" s="98"/>
      <c r="GVE8" s="98"/>
      <c r="GVF8" s="98"/>
      <c r="GVG8" s="98"/>
      <c r="GVH8" s="98"/>
      <c r="GVI8" s="98"/>
      <c r="GVJ8" s="98"/>
      <c r="GVK8" s="98"/>
      <c r="GVL8" s="98"/>
      <c r="GVM8" s="98"/>
      <c r="GVN8" s="98"/>
      <c r="GVO8" s="98"/>
      <c r="GVP8" s="98"/>
      <c r="GVQ8" s="98"/>
      <c r="GVR8" s="98"/>
      <c r="GVS8" s="98"/>
      <c r="GVT8" s="98"/>
      <c r="GVU8" s="98"/>
      <c r="GVV8" s="98"/>
      <c r="GVW8" s="98"/>
      <c r="GVX8" s="98"/>
      <c r="GVY8" s="98"/>
      <c r="GVZ8" s="98"/>
      <c r="GWA8" s="98"/>
      <c r="GWB8" s="98"/>
      <c r="GWC8" s="98"/>
      <c r="GWD8" s="98"/>
      <c r="GWE8" s="98"/>
      <c r="GWF8" s="98"/>
      <c r="GWG8" s="98"/>
      <c r="GWH8" s="98"/>
      <c r="GWI8" s="98"/>
      <c r="GWJ8" s="98"/>
      <c r="GWK8" s="98"/>
      <c r="GWL8" s="98"/>
      <c r="GWM8" s="98"/>
      <c r="GWN8" s="98"/>
      <c r="GWO8" s="98"/>
      <c r="GWP8" s="98"/>
      <c r="GWQ8" s="98"/>
      <c r="GWR8" s="98"/>
      <c r="GWS8" s="98"/>
      <c r="GWT8" s="98"/>
      <c r="GWU8" s="98"/>
      <c r="GWV8" s="98"/>
      <c r="GWW8" s="98"/>
      <c r="GWX8" s="98"/>
      <c r="GWY8" s="98"/>
      <c r="GWZ8" s="98"/>
      <c r="GXA8" s="98"/>
      <c r="GXB8" s="98"/>
      <c r="GXC8" s="98"/>
      <c r="GXD8" s="98"/>
      <c r="GXE8" s="98"/>
      <c r="GXF8" s="98"/>
      <c r="GXG8" s="98"/>
      <c r="GXH8" s="98"/>
      <c r="GXI8" s="98"/>
      <c r="GXJ8" s="98"/>
      <c r="GXK8" s="98"/>
      <c r="GXL8" s="98"/>
      <c r="GXM8" s="98"/>
      <c r="GXN8" s="98"/>
      <c r="GXO8" s="98"/>
      <c r="GXP8" s="98"/>
      <c r="GXQ8" s="98"/>
      <c r="GXR8" s="98"/>
      <c r="GXS8" s="98"/>
      <c r="GXT8" s="98"/>
      <c r="GXU8" s="98"/>
      <c r="GXV8" s="98"/>
      <c r="GXW8" s="98"/>
      <c r="GXX8" s="98"/>
      <c r="GXY8" s="98"/>
      <c r="GXZ8" s="98"/>
      <c r="GYA8" s="98"/>
      <c r="GYB8" s="98"/>
      <c r="GYC8" s="98"/>
      <c r="GYD8" s="98"/>
      <c r="GYE8" s="98"/>
      <c r="GYF8" s="98"/>
      <c r="GYG8" s="98"/>
      <c r="GYH8" s="98"/>
      <c r="GYI8" s="98"/>
      <c r="GYJ8" s="98"/>
      <c r="GYK8" s="98"/>
      <c r="GYL8" s="98"/>
      <c r="GYM8" s="98"/>
      <c r="GYN8" s="98"/>
      <c r="GYO8" s="98"/>
      <c r="GYP8" s="98"/>
      <c r="GYQ8" s="98"/>
      <c r="GYR8" s="98"/>
      <c r="GYS8" s="98"/>
      <c r="GYT8" s="98"/>
      <c r="GYU8" s="98"/>
      <c r="GYV8" s="98"/>
      <c r="GYW8" s="98"/>
      <c r="GYX8" s="98"/>
      <c r="GYY8" s="98"/>
      <c r="GYZ8" s="98"/>
      <c r="GZA8" s="98"/>
      <c r="GZB8" s="98"/>
      <c r="GZC8" s="98"/>
      <c r="GZD8" s="98"/>
      <c r="GZE8" s="98"/>
      <c r="GZF8" s="98"/>
      <c r="GZG8" s="98"/>
      <c r="GZH8" s="98"/>
      <c r="GZI8" s="98"/>
      <c r="GZJ8" s="98"/>
      <c r="GZK8" s="98"/>
      <c r="GZL8" s="98"/>
      <c r="GZM8" s="98"/>
      <c r="GZN8" s="98"/>
      <c r="GZO8" s="98"/>
      <c r="GZP8" s="98"/>
      <c r="GZQ8" s="98"/>
      <c r="GZR8" s="98"/>
      <c r="GZS8" s="98"/>
      <c r="GZT8" s="98"/>
      <c r="GZU8" s="98"/>
      <c r="GZV8" s="98"/>
      <c r="GZW8" s="98"/>
      <c r="GZX8" s="98"/>
      <c r="GZY8" s="98"/>
      <c r="GZZ8" s="98"/>
      <c r="HAA8" s="98"/>
      <c r="HAB8" s="98"/>
      <c r="HAC8" s="98"/>
      <c r="HAD8" s="98"/>
      <c r="HAE8" s="98"/>
      <c r="HAF8" s="98"/>
      <c r="HAG8" s="98"/>
      <c r="HAH8" s="98"/>
      <c r="HAI8" s="98"/>
      <c r="HAJ8" s="98"/>
      <c r="HAK8" s="98"/>
      <c r="HAL8" s="98"/>
      <c r="HAM8" s="98"/>
      <c r="HAN8" s="98"/>
      <c r="HAO8" s="98"/>
      <c r="HAP8" s="98"/>
      <c r="HAQ8" s="98"/>
      <c r="HAR8" s="98"/>
      <c r="HAS8" s="98"/>
      <c r="HAT8" s="98"/>
      <c r="HAU8" s="98"/>
      <c r="HAV8" s="98"/>
      <c r="HAW8" s="98"/>
      <c r="HAX8" s="98"/>
      <c r="HAY8" s="98"/>
      <c r="HAZ8" s="98"/>
      <c r="HBA8" s="98"/>
      <c r="HBB8" s="98"/>
      <c r="HBC8" s="98"/>
      <c r="HBD8" s="98"/>
      <c r="HBE8" s="98"/>
      <c r="HBF8" s="98"/>
      <c r="HBG8" s="98"/>
      <c r="HBH8" s="98"/>
      <c r="HBI8" s="98"/>
      <c r="HBJ8" s="98"/>
      <c r="HBK8" s="98"/>
      <c r="HBL8" s="98"/>
      <c r="HBM8" s="98"/>
      <c r="HBN8" s="98"/>
      <c r="HBO8" s="98"/>
      <c r="HBP8" s="98"/>
      <c r="HBQ8" s="98"/>
      <c r="HBR8" s="98"/>
      <c r="HBS8" s="98"/>
      <c r="HBT8" s="98"/>
      <c r="HBU8" s="98"/>
      <c r="HBV8" s="98"/>
      <c r="HBW8" s="98"/>
      <c r="HBX8" s="98"/>
      <c r="HBY8" s="98"/>
      <c r="HBZ8" s="98"/>
      <c r="HCA8" s="98"/>
      <c r="HCB8" s="98"/>
      <c r="HCC8" s="98"/>
      <c r="HCD8" s="98"/>
      <c r="HCE8" s="98"/>
      <c r="HCF8" s="98"/>
      <c r="HCG8" s="98"/>
      <c r="HCH8" s="98"/>
      <c r="HCI8" s="98"/>
      <c r="HCJ8" s="98"/>
      <c r="HCK8" s="98"/>
      <c r="HCL8" s="98"/>
      <c r="HCM8" s="98"/>
      <c r="HCN8" s="98"/>
      <c r="HCO8" s="98"/>
      <c r="HCP8" s="98"/>
      <c r="HCQ8" s="98"/>
      <c r="HCR8" s="98"/>
      <c r="HCS8" s="98"/>
      <c r="HCT8" s="98"/>
      <c r="HCU8" s="98"/>
      <c r="HCV8" s="98"/>
      <c r="HCW8" s="98"/>
      <c r="HCX8" s="98"/>
      <c r="HCY8" s="98"/>
      <c r="HCZ8" s="98"/>
      <c r="HDA8" s="98"/>
      <c r="HDB8" s="98"/>
      <c r="HDC8" s="98"/>
      <c r="HDD8" s="98"/>
      <c r="HDE8" s="98"/>
      <c r="HDF8" s="98"/>
      <c r="HDG8" s="98"/>
      <c r="HDH8" s="98"/>
      <c r="HDI8" s="98"/>
      <c r="HDJ8" s="98"/>
      <c r="HDK8" s="98"/>
      <c r="HDL8" s="98"/>
      <c r="HDM8" s="98"/>
      <c r="HDN8" s="98"/>
      <c r="HDO8" s="98"/>
      <c r="HDP8" s="98"/>
      <c r="HDQ8" s="98"/>
      <c r="HDR8" s="98"/>
      <c r="HDS8" s="98"/>
      <c r="HDT8" s="98"/>
      <c r="HDU8" s="98"/>
      <c r="HDV8" s="98"/>
      <c r="HDW8" s="98"/>
      <c r="HDX8" s="98"/>
      <c r="HDY8" s="98"/>
      <c r="HDZ8" s="98"/>
      <c r="HEA8" s="98"/>
      <c r="HEB8" s="98"/>
      <c r="HEC8" s="98"/>
      <c r="HED8" s="98"/>
      <c r="HEE8" s="98"/>
      <c r="HEF8" s="98"/>
      <c r="HEG8" s="98"/>
      <c r="HEH8" s="98"/>
      <c r="HEI8" s="98"/>
      <c r="HEJ8" s="98"/>
      <c r="HEK8" s="98"/>
      <c r="HEL8" s="98"/>
      <c r="HEM8" s="98"/>
      <c r="HEN8" s="98"/>
      <c r="HEO8" s="98"/>
      <c r="HEP8" s="98"/>
      <c r="HEQ8" s="98"/>
      <c r="HER8" s="98"/>
      <c r="HES8" s="98"/>
      <c r="HET8" s="98"/>
      <c r="HEU8" s="98"/>
      <c r="HEV8" s="98"/>
      <c r="HEW8" s="98"/>
      <c r="HEX8" s="98"/>
      <c r="HEY8" s="98"/>
      <c r="HEZ8" s="98"/>
      <c r="HFA8" s="98"/>
      <c r="HFB8" s="98"/>
      <c r="HFC8" s="98"/>
      <c r="HFD8" s="98"/>
      <c r="HFE8" s="98"/>
      <c r="HFF8" s="98"/>
      <c r="HFG8" s="98"/>
      <c r="HFH8" s="98"/>
      <c r="HFI8" s="98"/>
      <c r="HFJ8" s="98"/>
      <c r="HFK8" s="98"/>
      <c r="HFL8" s="98"/>
      <c r="HFM8" s="98"/>
      <c r="HFN8" s="98"/>
      <c r="HFO8" s="98"/>
      <c r="HFP8" s="98"/>
      <c r="HFQ8" s="98"/>
      <c r="HFR8" s="98"/>
      <c r="HFS8" s="98"/>
      <c r="HFT8" s="98"/>
      <c r="HFU8" s="98"/>
      <c r="HFV8" s="98"/>
      <c r="HFW8" s="98"/>
      <c r="HFX8" s="98"/>
      <c r="HFY8" s="98"/>
      <c r="HFZ8" s="98"/>
      <c r="HGA8" s="98"/>
      <c r="HGB8" s="98"/>
      <c r="HGC8" s="98"/>
      <c r="HGD8" s="98"/>
      <c r="HGE8" s="98"/>
      <c r="HGF8" s="98"/>
      <c r="HGG8" s="98"/>
      <c r="HGH8" s="98"/>
      <c r="HGI8" s="98"/>
      <c r="HGJ8" s="98"/>
      <c r="HGK8" s="98"/>
      <c r="HGL8" s="98"/>
      <c r="HGM8" s="98"/>
      <c r="HGN8" s="98"/>
      <c r="HGO8" s="98"/>
      <c r="HGP8" s="98"/>
      <c r="HGQ8" s="98"/>
      <c r="HGR8" s="98"/>
      <c r="HGS8" s="98"/>
      <c r="HGT8" s="98"/>
      <c r="HGU8" s="98"/>
      <c r="HGV8" s="98"/>
      <c r="HGW8" s="98"/>
      <c r="HGX8" s="98"/>
      <c r="HGY8" s="98"/>
      <c r="HGZ8" s="98"/>
      <c r="HHA8" s="98"/>
      <c r="HHB8" s="98"/>
      <c r="HHC8" s="98"/>
      <c r="HHD8" s="98"/>
      <c r="HHE8" s="98"/>
      <c r="HHF8" s="98"/>
      <c r="HHG8" s="98"/>
      <c r="HHH8" s="98"/>
      <c r="HHI8" s="98"/>
      <c r="HHJ8" s="98"/>
      <c r="HHK8" s="98"/>
      <c r="HHL8" s="98"/>
      <c r="HHM8" s="98"/>
      <c r="HHN8" s="98"/>
      <c r="HHO8" s="98"/>
      <c r="HHP8" s="98"/>
      <c r="HHQ8" s="98"/>
      <c r="HHR8" s="98"/>
      <c r="HHS8" s="98"/>
      <c r="HHT8" s="98"/>
      <c r="HHU8" s="98"/>
      <c r="HHV8" s="98"/>
      <c r="HHW8" s="98"/>
      <c r="HHX8" s="98"/>
      <c r="HHY8" s="98"/>
      <c r="HHZ8" s="98"/>
      <c r="HIA8" s="98"/>
      <c r="HIB8" s="98"/>
      <c r="HIC8" s="98"/>
      <c r="HID8" s="98"/>
      <c r="HIE8" s="98"/>
      <c r="HIF8" s="98"/>
      <c r="HIG8" s="98"/>
      <c r="HIH8" s="98"/>
      <c r="HII8" s="98"/>
      <c r="HIJ8" s="98"/>
      <c r="HIK8" s="98"/>
      <c r="HIL8" s="98"/>
      <c r="HIM8" s="98"/>
      <c r="HIN8" s="98"/>
      <c r="HIO8" s="98"/>
      <c r="HIP8" s="98"/>
      <c r="HIQ8" s="98"/>
      <c r="HIR8" s="98"/>
      <c r="HIS8" s="98"/>
      <c r="HIT8" s="98"/>
      <c r="HIU8" s="98"/>
      <c r="HIV8" s="98"/>
      <c r="HIW8" s="98"/>
      <c r="HIX8" s="98"/>
      <c r="HIY8" s="98"/>
      <c r="HIZ8" s="98"/>
      <c r="HJA8" s="98"/>
      <c r="HJB8" s="98"/>
      <c r="HJC8" s="98"/>
      <c r="HJD8" s="98"/>
      <c r="HJE8" s="98"/>
      <c r="HJF8" s="98"/>
      <c r="HJG8" s="98"/>
      <c r="HJH8" s="98"/>
      <c r="HJI8" s="98"/>
      <c r="HJJ8" s="98"/>
      <c r="HJK8" s="98"/>
      <c r="HJL8" s="98"/>
      <c r="HJM8" s="98"/>
      <c r="HJN8" s="98"/>
      <c r="HJO8" s="98"/>
      <c r="HJP8" s="98"/>
      <c r="HJQ8" s="98"/>
      <c r="HJR8" s="98"/>
      <c r="HJS8" s="98"/>
      <c r="HJT8" s="98"/>
      <c r="HJU8" s="98"/>
      <c r="HJV8" s="98"/>
      <c r="HJW8" s="98"/>
      <c r="HJX8" s="98"/>
      <c r="HJY8" s="98"/>
      <c r="HJZ8" s="98"/>
      <c r="HKA8" s="98"/>
      <c r="HKB8" s="98"/>
      <c r="HKC8" s="98"/>
      <c r="HKD8" s="98"/>
      <c r="HKE8" s="98"/>
      <c r="HKF8" s="98"/>
      <c r="HKG8" s="98"/>
      <c r="HKH8" s="98"/>
      <c r="HKI8" s="98"/>
      <c r="HKJ8" s="98"/>
      <c r="HKK8" s="98"/>
      <c r="HKL8" s="98"/>
      <c r="HKM8" s="98"/>
      <c r="HKN8" s="98"/>
      <c r="HKO8" s="98"/>
      <c r="HKP8" s="98"/>
      <c r="HKQ8" s="98"/>
      <c r="HKR8" s="98"/>
      <c r="HKS8" s="98"/>
      <c r="HKT8" s="98"/>
      <c r="HKU8" s="98"/>
      <c r="HKV8" s="98"/>
      <c r="HKW8" s="98"/>
      <c r="HKX8" s="98"/>
      <c r="HKY8" s="98"/>
      <c r="HKZ8" s="98"/>
      <c r="HLA8" s="98"/>
      <c r="HLB8" s="98"/>
      <c r="HLC8" s="98"/>
      <c r="HLD8" s="98"/>
      <c r="HLE8" s="98"/>
      <c r="HLF8" s="98"/>
      <c r="HLG8" s="98"/>
      <c r="HLH8" s="98"/>
      <c r="HLI8" s="98"/>
      <c r="HLJ8" s="98"/>
      <c r="HLK8" s="98"/>
      <c r="HLL8" s="98"/>
      <c r="HLM8" s="98"/>
      <c r="HLN8" s="98"/>
      <c r="HLO8" s="98"/>
      <c r="HLP8" s="98"/>
      <c r="HLQ8" s="98"/>
      <c r="HLR8" s="98"/>
      <c r="HLS8" s="98"/>
      <c r="HLT8" s="98"/>
      <c r="HLU8" s="98"/>
      <c r="HLV8" s="98"/>
      <c r="HLW8" s="98"/>
      <c r="HLX8" s="98"/>
      <c r="HLY8" s="98"/>
      <c r="HLZ8" s="98"/>
      <c r="HMA8" s="98"/>
      <c r="HMB8" s="98"/>
      <c r="HMC8" s="98"/>
      <c r="HMD8" s="98"/>
      <c r="HME8" s="98"/>
      <c r="HMF8" s="98"/>
      <c r="HMG8" s="98"/>
      <c r="HMH8" s="98"/>
      <c r="HMI8" s="98"/>
      <c r="HMJ8" s="98"/>
      <c r="HMK8" s="98"/>
      <c r="HML8" s="98"/>
      <c r="HMM8" s="98"/>
      <c r="HMN8" s="98"/>
      <c r="HMO8" s="98"/>
      <c r="HMP8" s="98"/>
      <c r="HMQ8" s="98"/>
      <c r="HMR8" s="98"/>
      <c r="HMS8" s="98"/>
      <c r="HMT8" s="98"/>
      <c r="HMU8" s="98"/>
      <c r="HMV8" s="98"/>
      <c r="HMW8" s="98"/>
      <c r="HMX8" s="98"/>
      <c r="HMY8" s="98"/>
      <c r="HMZ8" s="98"/>
      <c r="HNA8" s="98"/>
      <c r="HNB8" s="98"/>
      <c r="HNC8" s="98"/>
      <c r="HND8" s="98"/>
      <c r="HNE8" s="98"/>
      <c r="HNF8" s="98"/>
      <c r="HNG8" s="98"/>
      <c r="HNH8" s="98"/>
      <c r="HNI8" s="98"/>
      <c r="HNJ8" s="98"/>
      <c r="HNK8" s="98"/>
      <c r="HNL8" s="98"/>
      <c r="HNM8" s="98"/>
      <c r="HNN8" s="98"/>
      <c r="HNO8" s="98"/>
      <c r="HNP8" s="98"/>
      <c r="HNQ8" s="98"/>
      <c r="HNR8" s="98"/>
      <c r="HNS8" s="98"/>
      <c r="HNT8" s="98"/>
      <c r="HNU8" s="98"/>
      <c r="HNV8" s="98"/>
      <c r="HNW8" s="98"/>
      <c r="HNX8" s="98"/>
      <c r="HNY8" s="98"/>
      <c r="HNZ8" s="98"/>
      <c r="HOA8" s="98"/>
      <c r="HOB8" s="98"/>
      <c r="HOC8" s="98"/>
      <c r="HOD8" s="98"/>
      <c r="HOE8" s="98"/>
      <c r="HOF8" s="98"/>
      <c r="HOG8" s="98"/>
      <c r="HOH8" s="98"/>
      <c r="HOI8" s="98"/>
      <c r="HOJ8" s="98"/>
      <c r="HOK8" s="98"/>
      <c r="HOL8" s="98"/>
      <c r="HOM8" s="98"/>
      <c r="HON8" s="98"/>
      <c r="HOO8" s="98"/>
      <c r="HOP8" s="98"/>
      <c r="HOQ8" s="98"/>
      <c r="HOR8" s="98"/>
      <c r="HOS8" s="98"/>
      <c r="HOT8" s="98"/>
      <c r="HOU8" s="98"/>
      <c r="HOV8" s="98"/>
      <c r="HOW8" s="98"/>
      <c r="HOX8" s="98"/>
      <c r="HOY8" s="98"/>
      <c r="HOZ8" s="98"/>
      <c r="HPA8" s="98"/>
      <c r="HPB8" s="98"/>
      <c r="HPC8" s="98"/>
      <c r="HPD8" s="98"/>
      <c r="HPE8" s="98"/>
      <c r="HPF8" s="98"/>
      <c r="HPG8" s="98"/>
      <c r="HPH8" s="98"/>
      <c r="HPI8" s="98"/>
      <c r="HPJ8" s="98"/>
      <c r="HPK8" s="98"/>
      <c r="HPL8" s="98"/>
      <c r="HPM8" s="98"/>
      <c r="HPN8" s="98"/>
      <c r="HPO8" s="98"/>
      <c r="HPP8" s="98"/>
      <c r="HPQ8" s="98"/>
      <c r="HPR8" s="98"/>
      <c r="HPS8" s="98"/>
      <c r="HPT8" s="98"/>
      <c r="HPU8" s="98"/>
      <c r="HPV8" s="98"/>
      <c r="HPW8" s="98"/>
      <c r="HPX8" s="98"/>
      <c r="HPY8" s="98"/>
      <c r="HPZ8" s="98"/>
      <c r="HQA8" s="98"/>
      <c r="HQB8" s="98"/>
      <c r="HQC8" s="98"/>
      <c r="HQD8" s="98"/>
      <c r="HQE8" s="98"/>
      <c r="HQF8" s="98"/>
      <c r="HQG8" s="98"/>
      <c r="HQH8" s="98"/>
      <c r="HQI8" s="98"/>
      <c r="HQJ8" s="98"/>
      <c r="HQK8" s="98"/>
      <c r="HQL8" s="98"/>
      <c r="HQM8" s="98"/>
      <c r="HQN8" s="98"/>
      <c r="HQO8" s="98"/>
      <c r="HQP8" s="98"/>
      <c r="HQQ8" s="98"/>
      <c r="HQR8" s="98"/>
      <c r="HQS8" s="98"/>
      <c r="HQT8" s="98"/>
      <c r="HQU8" s="98"/>
      <c r="HQV8" s="98"/>
      <c r="HQW8" s="98"/>
      <c r="HQX8" s="98"/>
      <c r="HQY8" s="98"/>
      <c r="HQZ8" s="98"/>
      <c r="HRA8" s="98"/>
      <c r="HRB8" s="98"/>
      <c r="HRC8" s="98"/>
      <c r="HRD8" s="98"/>
      <c r="HRE8" s="98"/>
      <c r="HRF8" s="98"/>
      <c r="HRG8" s="98"/>
      <c r="HRH8" s="98"/>
      <c r="HRI8" s="98"/>
      <c r="HRJ8" s="98"/>
      <c r="HRK8" s="98"/>
      <c r="HRL8" s="98"/>
      <c r="HRM8" s="98"/>
      <c r="HRN8" s="98"/>
      <c r="HRO8" s="98"/>
      <c r="HRP8" s="98"/>
      <c r="HRQ8" s="98"/>
      <c r="HRR8" s="98"/>
      <c r="HRS8" s="98"/>
      <c r="HRT8" s="98"/>
      <c r="HRU8" s="98"/>
      <c r="HRV8" s="98"/>
      <c r="HRW8" s="98"/>
      <c r="HRX8" s="98"/>
      <c r="HRY8" s="98"/>
      <c r="HRZ8" s="98"/>
      <c r="HSA8" s="98"/>
      <c r="HSB8" s="98"/>
      <c r="HSC8" s="98"/>
      <c r="HSD8" s="98"/>
      <c r="HSE8" s="98"/>
      <c r="HSF8" s="98"/>
      <c r="HSG8" s="98"/>
      <c r="HSH8" s="98"/>
      <c r="HSI8" s="98"/>
      <c r="HSJ8" s="98"/>
      <c r="HSK8" s="98"/>
      <c r="HSL8" s="98"/>
      <c r="HSM8" s="98"/>
      <c r="HSN8" s="98"/>
      <c r="HSO8" s="98"/>
      <c r="HSP8" s="98"/>
      <c r="HSQ8" s="98"/>
      <c r="HSR8" s="98"/>
      <c r="HSS8" s="98"/>
      <c r="HST8" s="98"/>
      <c r="HSU8" s="98"/>
      <c r="HSV8" s="98"/>
      <c r="HSW8" s="98"/>
      <c r="HSX8" s="98"/>
      <c r="HSY8" s="98"/>
      <c r="HSZ8" s="98"/>
      <c r="HTA8" s="98"/>
      <c r="HTB8" s="98"/>
      <c r="HTC8" s="98"/>
      <c r="HTD8" s="98"/>
      <c r="HTE8" s="98"/>
      <c r="HTF8" s="98"/>
      <c r="HTG8" s="98"/>
      <c r="HTH8" s="98"/>
      <c r="HTI8" s="98"/>
      <c r="HTJ8" s="98"/>
      <c r="HTK8" s="98"/>
      <c r="HTL8" s="98"/>
      <c r="HTM8" s="98"/>
      <c r="HTN8" s="98"/>
      <c r="HTO8" s="98"/>
      <c r="HTP8" s="98"/>
      <c r="HTQ8" s="98"/>
      <c r="HTR8" s="98"/>
      <c r="HTS8" s="98"/>
      <c r="HTT8" s="98"/>
      <c r="HTU8" s="98"/>
      <c r="HTV8" s="98"/>
      <c r="HTW8" s="98"/>
      <c r="HTX8" s="98"/>
      <c r="HTY8" s="98"/>
      <c r="HTZ8" s="98"/>
      <c r="HUA8" s="98"/>
      <c r="HUB8" s="98"/>
      <c r="HUC8" s="98"/>
      <c r="HUD8" s="98"/>
      <c r="HUE8" s="98"/>
      <c r="HUF8" s="98"/>
      <c r="HUG8" s="98"/>
      <c r="HUH8" s="98"/>
      <c r="HUI8" s="98"/>
      <c r="HUJ8" s="98"/>
      <c r="HUK8" s="98"/>
      <c r="HUL8" s="98"/>
      <c r="HUM8" s="98"/>
      <c r="HUN8" s="98"/>
      <c r="HUO8" s="98"/>
      <c r="HUP8" s="98"/>
      <c r="HUQ8" s="98"/>
      <c r="HUR8" s="98"/>
      <c r="HUS8" s="98"/>
      <c r="HUT8" s="98"/>
      <c r="HUU8" s="98"/>
      <c r="HUV8" s="98"/>
      <c r="HUW8" s="98"/>
      <c r="HUX8" s="98"/>
      <c r="HUY8" s="98"/>
      <c r="HUZ8" s="98"/>
      <c r="HVA8" s="98"/>
      <c r="HVB8" s="98"/>
      <c r="HVC8" s="98"/>
      <c r="HVD8" s="98"/>
      <c r="HVE8" s="98"/>
      <c r="HVF8" s="98"/>
      <c r="HVG8" s="98"/>
      <c r="HVH8" s="98"/>
      <c r="HVI8" s="98"/>
      <c r="HVJ8" s="98"/>
      <c r="HVK8" s="98"/>
      <c r="HVL8" s="98"/>
      <c r="HVM8" s="98"/>
      <c r="HVN8" s="98"/>
      <c r="HVO8" s="98"/>
      <c r="HVP8" s="98"/>
      <c r="HVQ8" s="98"/>
      <c r="HVR8" s="98"/>
      <c r="HVS8" s="98"/>
      <c r="HVT8" s="98"/>
      <c r="HVU8" s="98"/>
      <c r="HVV8" s="98"/>
      <c r="HVW8" s="98"/>
      <c r="HVX8" s="98"/>
      <c r="HVY8" s="98"/>
      <c r="HVZ8" s="98"/>
      <c r="HWA8" s="98"/>
      <c r="HWB8" s="98"/>
      <c r="HWC8" s="98"/>
      <c r="HWD8" s="98"/>
      <c r="HWE8" s="98"/>
      <c r="HWF8" s="98"/>
      <c r="HWG8" s="98"/>
      <c r="HWH8" s="98"/>
      <c r="HWI8" s="98"/>
      <c r="HWJ8" s="98"/>
      <c r="HWK8" s="98"/>
      <c r="HWL8" s="98"/>
      <c r="HWM8" s="98"/>
      <c r="HWN8" s="98"/>
      <c r="HWO8" s="98"/>
      <c r="HWP8" s="98"/>
      <c r="HWQ8" s="98"/>
      <c r="HWR8" s="98"/>
      <c r="HWS8" s="98"/>
      <c r="HWT8" s="98"/>
      <c r="HWU8" s="98"/>
      <c r="HWV8" s="98"/>
      <c r="HWW8" s="98"/>
      <c r="HWX8" s="98"/>
      <c r="HWY8" s="98"/>
      <c r="HWZ8" s="98"/>
      <c r="HXA8" s="98"/>
      <c r="HXB8" s="98"/>
      <c r="HXC8" s="98"/>
      <c r="HXD8" s="98"/>
      <c r="HXE8" s="98"/>
      <c r="HXF8" s="98"/>
      <c r="HXG8" s="98"/>
      <c r="HXH8" s="98"/>
      <c r="HXI8" s="98"/>
      <c r="HXJ8" s="98"/>
      <c r="HXK8" s="98"/>
      <c r="HXL8" s="98"/>
      <c r="HXM8" s="98"/>
      <c r="HXN8" s="98"/>
      <c r="HXO8" s="98"/>
      <c r="HXP8" s="98"/>
      <c r="HXQ8" s="98"/>
      <c r="HXR8" s="98"/>
      <c r="HXS8" s="98"/>
      <c r="HXT8" s="98"/>
      <c r="HXU8" s="98"/>
      <c r="HXV8" s="98"/>
      <c r="HXW8" s="98"/>
      <c r="HXX8" s="98"/>
      <c r="HXY8" s="98"/>
      <c r="HXZ8" s="98"/>
      <c r="HYA8" s="98"/>
      <c r="HYB8" s="98"/>
      <c r="HYC8" s="98"/>
      <c r="HYD8" s="98"/>
      <c r="HYE8" s="98"/>
      <c r="HYF8" s="98"/>
      <c r="HYG8" s="98"/>
      <c r="HYH8" s="98"/>
      <c r="HYI8" s="98"/>
      <c r="HYJ8" s="98"/>
      <c r="HYK8" s="98"/>
      <c r="HYL8" s="98"/>
      <c r="HYM8" s="98"/>
      <c r="HYN8" s="98"/>
      <c r="HYO8" s="98"/>
      <c r="HYP8" s="98"/>
      <c r="HYQ8" s="98"/>
      <c r="HYR8" s="98"/>
      <c r="HYS8" s="98"/>
      <c r="HYT8" s="98"/>
      <c r="HYU8" s="98"/>
      <c r="HYV8" s="98"/>
      <c r="HYW8" s="98"/>
      <c r="HYX8" s="98"/>
      <c r="HYY8" s="98"/>
      <c r="HYZ8" s="98"/>
      <c r="HZA8" s="98"/>
      <c r="HZB8" s="98"/>
      <c r="HZC8" s="98"/>
      <c r="HZD8" s="98"/>
      <c r="HZE8" s="98"/>
      <c r="HZF8" s="98"/>
      <c r="HZG8" s="98"/>
      <c r="HZH8" s="98"/>
      <c r="HZI8" s="98"/>
      <c r="HZJ8" s="98"/>
      <c r="HZK8" s="98"/>
      <c r="HZL8" s="98"/>
      <c r="HZM8" s="98"/>
      <c r="HZN8" s="98"/>
      <c r="HZO8" s="98"/>
      <c r="HZP8" s="98"/>
      <c r="HZQ8" s="98"/>
      <c r="HZR8" s="98"/>
      <c r="HZS8" s="98"/>
      <c r="HZT8" s="98"/>
      <c r="HZU8" s="98"/>
      <c r="HZV8" s="98"/>
      <c r="HZW8" s="98"/>
      <c r="HZX8" s="98"/>
      <c r="HZY8" s="98"/>
      <c r="HZZ8" s="98"/>
      <c r="IAA8" s="98"/>
      <c r="IAB8" s="98"/>
      <c r="IAC8" s="98"/>
      <c r="IAD8" s="98"/>
      <c r="IAE8" s="98"/>
      <c r="IAF8" s="98"/>
      <c r="IAG8" s="98"/>
      <c r="IAH8" s="98"/>
      <c r="IAI8" s="98"/>
      <c r="IAJ8" s="98"/>
      <c r="IAK8" s="98"/>
      <c r="IAL8" s="98"/>
      <c r="IAM8" s="98"/>
      <c r="IAN8" s="98"/>
      <c r="IAO8" s="98"/>
      <c r="IAP8" s="98"/>
      <c r="IAQ8" s="98"/>
      <c r="IAR8" s="98"/>
      <c r="IAS8" s="98"/>
      <c r="IAT8" s="98"/>
      <c r="IAU8" s="98"/>
      <c r="IAV8" s="98"/>
      <c r="IAW8" s="98"/>
      <c r="IAX8" s="98"/>
      <c r="IAY8" s="98"/>
      <c r="IAZ8" s="98"/>
      <c r="IBA8" s="98"/>
      <c r="IBB8" s="98"/>
      <c r="IBC8" s="98"/>
      <c r="IBD8" s="98"/>
      <c r="IBE8" s="98"/>
      <c r="IBF8" s="98"/>
      <c r="IBG8" s="98"/>
      <c r="IBH8" s="98"/>
      <c r="IBI8" s="98"/>
      <c r="IBJ8" s="98"/>
      <c r="IBK8" s="98"/>
      <c r="IBL8" s="98"/>
      <c r="IBM8" s="98"/>
      <c r="IBN8" s="98"/>
      <c r="IBO8" s="98"/>
      <c r="IBP8" s="98"/>
      <c r="IBQ8" s="98"/>
      <c r="IBR8" s="98"/>
      <c r="IBS8" s="98"/>
      <c r="IBT8" s="98"/>
      <c r="IBU8" s="98"/>
      <c r="IBV8" s="98"/>
      <c r="IBW8" s="98"/>
      <c r="IBX8" s="98"/>
      <c r="IBY8" s="98"/>
      <c r="IBZ8" s="98"/>
      <c r="ICA8" s="98"/>
      <c r="ICB8" s="98"/>
      <c r="ICC8" s="98"/>
      <c r="ICD8" s="98"/>
      <c r="ICE8" s="98"/>
      <c r="ICF8" s="98"/>
      <c r="ICG8" s="98"/>
      <c r="ICH8" s="98"/>
      <c r="ICI8" s="98"/>
      <c r="ICJ8" s="98"/>
      <c r="ICK8" s="98"/>
      <c r="ICL8" s="98"/>
      <c r="ICM8" s="98"/>
      <c r="ICN8" s="98"/>
      <c r="ICO8" s="98"/>
      <c r="ICP8" s="98"/>
      <c r="ICQ8" s="98"/>
      <c r="ICR8" s="98"/>
      <c r="ICS8" s="98"/>
      <c r="ICT8" s="98"/>
      <c r="ICU8" s="98"/>
      <c r="ICV8" s="98"/>
      <c r="ICW8" s="98"/>
      <c r="ICX8" s="98"/>
      <c r="ICY8" s="98"/>
      <c r="ICZ8" s="98"/>
      <c r="IDA8" s="98"/>
      <c r="IDB8" s="98"/>
      <c r="IDC8" s="98"/>
      <c r="IDD8" s="98"/>
      <c r="IDE8" s="98"/>
      <c r="IDF8" s="98"/>
      <c r="IDG8" s="98"/>
      <c r="IDH8" s="98"/>
      <c r="IDI8" s="98"/>
      <c r="IDJ8" s="98"/>
      <c r="IDK8" s="98"/>
      <c r="IDL8" s="98"/>
      <c r="IDM8" s="98"/>
      <c r="IDN8" s="98"/>
      <c r="IDO8" s="98"/>
      <c r="IDP8" s="98"/>
      <c r="IDQ8" s="98"/>
      <c r="IDR8" s="98"/>
      <c r="IDS8" s="98"/>
      <c r="IDT8" s="98"/>
      <c r="IDU8" s="98"/>
      <c r="IDV8" s="98"/>
      <c r="IDW8" s="98"/>
      <c r="IDX8" s="98"/>
      <c r="IDY8" s="98"/>
      <c r="IDZ8" s="98"/>
      <c r="IEA8" s="98"/>
      <c r="IEB8" s="98"/>
      <c r="IEC8" s="98"/>
      <c r="IED8" s="98"/>
      <c r="IEE8" s="98"/>
      <c r="IEF8" s="98"/>
      <c r="IEG8" s="98"/>
      <c r="IEH8" s="98"/>
      <c r="IEI8" s="98"/>
      <c r="IEJ8" s="98"/>
      <c r="IEK8" s="98"/>
      <c r="IEL8" s="98"/>
      <c r="IEM8" s="98"/>
      <c r="IEN8" s="98"/>
      <c r="IEO8" s="98"/>
      <c r="IEP8" s="98"/>
      <c r="IEQ8" s="98"/>
      <c r="IER8" s="98"/>
      <c r="IES8" s="98"/>
      <c r="IET8" s="98"/>
      <c r="IEU8" s="98"/>
      <c r="IEV8" s="98"/>
      <c r="IEW8" s="98"/>
      <c r="IEX8" s="98"/>
      <c r="IEY8" s="98"/>
      <c r="IEZ8" s="98"/>
      <c r="IFA8" s="98"/>
      <c r="IFB8" s="98"/>
      <c r="IFC8" s="98"/>
      <c r="IFD8" s="98"/>
      <c r="IFE8" s="98"/>
      <c r="IFF8" s="98"/>
      <c r="IFG8" s="98"/>
      <c r="IFH8" s="98"/>
      <c r="IFI8" s="98"/>
      <c r="IFJ8" s="98"/>
      <c r="IFK8" s="98"/>
      <c r="IFL8" s="98"/>
      <c r="IFM8" s="98"/>
      <c r="IFN8" s="98"/>
      <c r="IFO8" s="98"/>
      <c r="IFP8" s="98"/>
      <c r="IFQ8" s="98"/>
      <c r="IFR8" s="98"/>
      <c r="IFS8" s="98"/>
      <c r="IFT8" s="98"/>
      <c r="IFU8" s="98"/>
      <c r="IFV8" s="98"/>
      <c r="IFW8" s="98"/>
      <c r="IFX8" s="98"/>
      <c r="IFY8" s="98"/>
      <c r="IFZ8" s="98"/>
      <c r="IGA8" s="98"/>
      <c r="IGB8" s="98"/>
      <c r="IGC8" s="98"/>
      <c r="IGD8" s="98"/>
      <c r="IGE8" s="98"/>
      <c r="IGF8" s="98"/>
      <c r="IGG8" s="98"/>
      <c r="IGH8" s="98"/>
      <c r="IGI8" s="98"/>
      <c r="IGJ8" s="98"/>
      <c r="IGK8" s="98"/>
      <c r="IGL8" s="98"/>
      <c r="IGM8" s="98"/>
      <c r="IGN8" s="98"/>
      <c r="IGO8" s="98"/>
      <c r="IGP8" s="98"/>
      <c r="IGQ8" s="98"/>
      <c r="IGR8" s="98"/>
      <c r="IGS8" s="98"/>
      <c r="IGT8" s="98"/>
      <c r="IGU8" s="98"/>
      <c r="IGV8" s="98"/>
      <c r="IGW8" s="98"/>
      <c r="IGX8" s="98"/>
      <c r="IGY8" s="98"/>
      <c r="IGZ8" s="98"/>
      <c r="IHA8" s="98"/>
      <c r="IHB8" s="98"/>
      <c r="IHC8" s="98"/>
      <c r="IHD8" s="98"/>
      <c r="IHE8" s="98"/>
      <c r="IHF8" s="98"/>
      <c r="IHG8" s="98"/>
      <c r="IHH8" s="98"/>
      <c r="IHI8" s="98"/>
      <c r="IHJ8" s="98"/>
      <c r="IHK8" s="98"/>
      <c r="IHL8" s="98"/>
      <c r="IHM8" s="98"/>
      <c r="IHN8" s="98"/>
      <c r="IHO8" s="98"/>
      <c r="IHP8" s="98"/>
      <c r="IHQ8" s="98"/>
      <c r="IHR8" s="98"/>
      <c r="IHS8" s="98"/>
      <c r="IHT8" s="98"/>
      <c r="IHU8" s="98"/>
      <c r="IHV8" s="98"/>
      <c r="IHW8" s="98"/>
      <c r="IHX8" s="98"/>
      <c r="IHY8" s="98"/>
      <c r="IHZ8" s="98"/>
      <c r="IIA8" s="98"/>
      <c r="IIB8" s="98"/>
      <c r="IIC8" s="98"/>
      <c r="IID8" s="98"/>
      <c r="IIE8" s="98"/>
      <c r="IIF8" s="98"/>
      <c r="IIG8" s="98"/>
      <c r="IIH8" s="98"/>
      <c r="III8" s="98"/>
      <c r="IIJ8" s="98"/>
      <c r="IIK8" s="98"/>
      <c r="IIL8" s="98"/>
      <c r="IIM8" s="98"/>
      <c r="IIN8" s="98"/>
      <c r="IIO8" s="98"/>
      <c r="IIP8" s="98"/>
      <c r="IIQ8" s="98"/>
      <c r="IIR8" s="98"/>
      <c r="IIS8" s="98"/>
      <c r="IIT8" s="98"/>
      <c r="IIU8" s="98"/>
      <c r="IIV8" s="98"/>
      <c r="IIW8" s="98"/>
      <c r="IIX8" s="98"/>
      <c r="IIY8" s="98"/>
      <c r="IIZ8" s="98"/>
      <c r="IJA8" s="98"/>
      <c r="IJB8" s="98"/>
      <c r="IJC8" s="98"/>
      <c r="IJD8" s="98"/>
      <c r="IJE8" s="98"/>
      <c r="IJF8" s="98"/>
      <c r="IJG8" s="98"/>
      <c r="IJH8" s="98"/>
      <c r="IJI8" s="98"/>
      <c r="IJJ8" s="98"/>
      <c r="IJK8" s="98"/>
      <c r="IJL8" s="98"/>
      <c r="IJM8" s="98"/>
      <c r="IJN8" s="98"/>
      <c r="IJO8" s="98"/>
      <c r="IJP8" s="98"/>
      <c r="IJQ8" s="98"/>
      <c r="IJR8" s="98"/>
      <c r="IJS8" s="98"/>
      <c r="IJT8" s="98"/>
      <c r="IJU8" s="98"/>
      <c r="IJV8" s="98"/>
      <c r="IJW8" s="98"/>
      <c r="IJX8" s="98"/>
      <c r="IJY8" s="98"/>
      <c r="IJZ8" s="98"/>
      <c r="IKA8" s="98"/>
      <c r="IKB8" s="98"/>
      <c r="IKC8" s="98"/>
      <c r="IKD8" s="98"/>
      <c r="IKE8" s="98"/>
      <c r="IKF8" s="98"/>
      <c r="IKG8" s="98"/>
      <c r="IKH8" s="98"/>
      <c r="IKI8" s="98"/>
      <c r="IKJ8" s="98"/>
      <c r="IKK8" s="98"/>
      <c r="IKL8" s="98"/>
      <c r="IKM8" s="98"/>
      <c r="IKN8" s="98"/>
      <c r="IKO8" s="98"/>
      <c r="IKP8" s="98"/>
      <c r="IKQ8" s="98"/>
      <c r="IKR8" s="98"/>
      <c r="IKS8" s="98"/>
      <c r="IKT8" s="98"/>
      <c r="IKU8" s="98"/>
      <c r="IKV8" s="98"/>
      <c r="IKW8" s="98"/>
      <c r="IKX8" s="98"/>
      <c r="IKY8" s="98"/>
      <c r="IKZ8" s="98"/>
      <c r="ILA8" s="98"/>
      <c r="ILB8" s="98"/>
      <c r="ILC8" s="98"/>
      <c r="ILD8" s="98"/>
      <c r="ILE8" s="98"/>
      <c r="ILF8" s="98"/>
      <c r="ILG8" s="98"/>
      <c r="ILH8" s="98"/>
      <c r="ILI8" s="98"/>
      <c r="ILJ8" s="98"/>
      <c r="ILK8" s="98"/>
      <c r="ILL8" s="98"/>
      <c r="ILM8" s="98"/>
      <c r="ILN8" s="98"/>
      <c r="ILO8" s="98"/>
      <c r="ILP8" s="98"/>
      <c r="ILQ8" s="98"/>
      <c r="ILR8" s="98"/>
      <c r="ILS8" s="98"/>
      <c r="ILT8" s="98"/>
      <c r="ILU8" s="98"/>
      <c r="ILV8" s="98"/>
      <c r="ILW8" s="98"/>
      <c r="ILX8" s="98"/>
      <c r="ILY8" s="98"/>
      <c r="ILZ8" s="98"/>
      <c r="IMA8" s="98"/>
      <c r="IMB8" s="98"/>
      <c r="IMC8" s="98"/>
      <c r="IMD8" s="98"/>
      <c r="IME8" s="98"/>
      <c r="IMF8" s="98"/>
      <c r="IMG8" s="98"/>
      <c r="IMH8" s="98"/>
      <c r="IMI8" s="98"/>
      <c r="IMJ8" s="98"/>
      <c r="IMK8" s="98"/>
      <c r="IML8" s="98"/>
      <c r="IMM8" s="98"/>
      <c r="IMN8" s="98"/>
      <c r="IMO8" s="98"/>
      <c r="IMP8" s="98"/>
      <c r="IMQ8" s="98"/>
      <c r="IMR8" s="98"/>
      <c r="IMS8" s="98"/>
      <c r="IMT8" s="98"/>
      <c r="IMU8" s="98"/>
      <c r="IMV8" s="98"/>
      <c r="IMW8" s="98"/>
      <c r="IMX8" s="98"/>
      <c r="IMY8" s="98"/>
      <c r="IMZ8" s="98"/>
      <c r="INA8" s="98"/>
      <c r="INB8" s="98"/>
      <c r="INC8" s="98"/>
      <c r="IND8" s="98"/>
      <c r="INE8" s="98"/>
      <c r="INF8" s="98"/>
      <c r="ING8" s="98"/>
      <c r="INH8" s="98"/>
      <c r="INI8" s="98"/>
      <c r="INJ8" s="98"/>
      <c r="INK8" s="98"/>
      <c r="INL8" s="98"/>
      <c r="INM8" s="98"/>
      <c r="INN8" s="98"/>
      <c r="INO8" s="98"/>
      <c r="INP8" s="98"/>
      <c r="INQ8" s="98"/>
      <c r="INR8" s="98"/>
      <c r="INS8" s="98"/>
      <c r="INT8" s="98"/>
      <c r="INU8" s="98"/>
      <c r="INV8" s="98"/>
      <c r="INW8" s="98"/>
      <c r="INX8" s="98"/>
      <c r="INY8" s="98"/>
      <c r="INZ8" s="98"/>
      <c r="IOA8" s="98"/>
      <c r="IOB8" s="98"/>
      <c r="IOC8" s="98"/>
      <c r="IOD8" s="98"/>
      <c r="IOE8" s="98"/>
      <c r="IOF8" s="98"/>
      <c r="IOG8" s="98"/>
      <c r="IOH8" s="98"/>
      <c r="IOI8" s="98"/>
      <c r="IOJ8" s="98"/>
      <c r="IOK8" s="98"/>
      <c r="IOL8" s="98"/>
      <c r="IOM8" s="98"/>
      <c r="ION8" s="98"/>
      <c r="IOO8" s="98"/>
      <c r="IOP8" s="98"/>
      <c r="IOQ8" s="98"/>
      <c r="IOR8" s="98"/>
      <c r="IOS8" s="98"/>
      <c r="IOT8" s="98"/>
      <c r="IOU8" s="98"/>
      <c r="IOV8" s="98"/>
      <c r="IOW8" s="98"/>
      <c r="IOX8" s="98"/>
      <c r="IOY8" s="98"/>
      <c r="IOZ8" s="98"/>
      <c r="IPA8" s="98"/>
      <c r="IPB8" s="98"/>
      <c r="IPC8" s="98"/>
      <c r="IPD8" s="98"/>
      <c r="IPE8" s="98"/>
      <c r="IPF8" s="98"/>
      <c r="IPG8" s="98"/>
      <c r="IPH8" s="98"/>
      <c r="IPI8" s="98"/>
      <c r="IPJ8" s="98"/>
      <c r="IPK8" s="98"/>
      <c r="IPL8" s="98"/>
      <c r="IPM8" s="98"/>
      <c r="IPN8" s="98"/>
      <c r="IPO8" s="98"/>
      <c r="IPP8" s="98"/>
      <c r="IPQ8" s="98"/>
      <c r="IPR8" s="98"/>
      <c r="IPS8" s="98"/>
      <c r="IPT8" s="98"/>
      <c r="IPU8" s="98"/>
      <c r="IPV8" s="98"/>
      <c r="IPW8" s="98"/>
      <c r="IPX8" s="98"/>
      <c r="IPY8" s="98"/>
      <c r="IPZ8" s="98"/>
      <c r="IQA8" s="98"/>
      <c r="IQB8" s="98"/>
      <c r="IQC8" s="98"/>
      <c r="IQD8" s="98"/>
      <c r="IQE8" s="98"/>
      <c r="IQF8" s="98"/>
      <c r="IQG8" s="98"/>
      <c r="IQH8" s="98"/>
      <c r="IQI8" s="98"/>
      <c r="IQJ8" s="98"/>
      <c r="IQK8" s="98"/>
      <c r="IQL8" s="98"/>
      <c r="IQM8" s="98"/>
      <c r="IQN8" s="98"/>
      <c r="IQO8" s="98"/>
      <c r="IQP8" s="98"/>
      <c r="IQQ8" s="98"/>
      <c r="IQR8" s="98"/>
      <c r="IQS8" s="98"/>
      <c r="IQT8" s="98"/>
      <c r="IQU8" s="98"/>
      <c r="IQV8" s="98"/>
      <c r="IQW8" s="98"/>
      <c r="IQX8" s="98"/>
      <c r="IQY8" s="98"/>
      <c r="IQZ8" s="98"/>
      <c r="IRA8" s="98"/>
      <c r="IRB8" s="98"/>
      <c r="IRC8" s="98"/>
      <c r="IRD8" s="98"/>
      <c r="IRE8" s="98"/>
      <c r="IRF8" s="98"/>
      <c r="IRG8" s="98"/>
      <c r="IRH8" s="98"/>
      <c r="IRI8" s="98"/>
      <c r="IRJ8" s="98"/>
      <c r="IRK8" s="98"/>
      <c r="IRL8" s="98"/>
      <c r="IRM8" s="98"/>
      <c r="IRN8" s="98"/>
      <c r="IRO8" s="98"/>
      <c r="IRP8" s="98"/>
      <c r="IRQ8" s="98"/>
      <c r="IRR8" s="98"/>
      <c r="IRS8" s="98"/>
      <c r="IRT8" s="98"/>
      <c r="IRU8" s="98"/>
      <c r="IRV8" s="98"/>
      <c r="IRW8" s="98"/>
      <c r="IRX8" s="98"/>
      <c r="IRY8" s="98"/>
      <c r="IRZ8" s="98"/>
      <c r="ISA8" s="98"/>
      <c r="ISB8" s="98"/>
      <c r="ISC8" s="98"/>
      <c r="ISD8" s="98"/>
      <c r="ISE8" s="98"/>
      <c r="ISF8" s="98"/>
      <c r="ISG8" s="98"/>
      <c r="ISH8" s="98"/>
      <c r="ISI8" s="98"/>
      <c r="ISJ8" s="98"/>
      <c r="ISK8" s="98"/>
      <c r="ISL8" s="98"/>
      <c r="ISM8" s="98"/>
      <c r="ISN8" s="98"/>
      <c r="ISO8" s="98"/>
      <c r="ISP8" s="98"/>
      <c r="ISQ8" s="98"/>
      <c r="ISR8" s="98"/>
      <c r="ISS8" s="98"/>
      <c r="IST8" s="98"/>
      <c r="ISU8" s="98"/>
      <c r="ISV8" s="98"/>
      <c r="ISW8" s="98"/>
      <c r="ISX8" s="98"/>
      <c r="ISY8" s="98"/>
      <c r="ISZ8" s="98"/>
      <c r="ITA8" s="98"/>
      <c r="ITB8" s="98"/>
      <c r="ITC8" s="98"/>
      <c r="ITD8" s="98"/>
      <c r="ITE8" s="98"/>
      <c r="ITF8" s="98"/>
      <c r="ITG8" s="98"/>
      <c r="ITH8" s="98"/>
      <c r="ITI8" s="98"/>
      <c r="ITJ8" s="98"/>
      <c r="ITK8" s="98"/>
      <c r="ITL8" s="98"/>
      <c r="ITM8" s="98"/>
      <c r="ITN8" s="98"/>
      <c r="ITO8" s="98"/>
      <c r="ITP8" s="98"/>
      <c r="ITQ8" s="98"/>
      <c r="ITR8" s="98"/>
      <c r="ITS8" s="98"/>
      <c r="ITT8" s="98"/>
      <c r="ITU8" s="98"/>
      <c r="ITV8" s="98"/>
      <c r="ITW8" s="98"/>
      <c r="ITX8" s="98"/>
      <c r="ITY8" s="98"/>
      <c r="ITZ8" s="98"/>
      <c r="IUA8" s="98"/>
      <c r="IUB8" s="98"/>
      <c r="IUC8" s="98"/>
      <c r="IUD8" s="98"/>
      <c r="IUE8" s="98"/>
      <c r="IUF8" s="98"/>
      <c r="IUG8" s="98"/>
      <c r="IUH8" s="98"/>
      <c r="IUI8" s="98"/>
      <c r="IUJ8" s="98"/>
      <c r="IUK8" s="98"/>
      <c r="IUL8" s="98"/>
      <c r="IUM8" s="98"/>
      <c r="IUN8" s="98"/>
      <c r="IUO8" s="98"/>
      <c r="IUP8" s="98"/>
      <c r="IUQ8" s="98"/>
      <c r="IUR8" s="98"/>
      <c r="IUS8" s="98"/>
      <c r="IUT8" s="98"/>
      <c r="IUU8" s="98"/>
      <c r="IUV8" s="98"/>
      <c r="IUW8" s="98"/>
      <c r="IUX8" s="98"/>
      <c r="IUY8" s="98"/>
      <c r="IUZ8" s="98"/>
      <c r="IVA8" s="98"/>
      <c r="IVB8" s="98"/>
      <c r="IVC8" s="98"/>
      <c r="IVD8" s="98"/>
      <c r="IVE8" s="98"/>
      <c r="IVF8" s="98"/>
      <c r="IVG8" s="98"/>
      <c r="IVH8" s="98"/>
      <c r="IVI8" s="98"/>
      <c r="IVJ8" s="98"/>
      <c r="IVK8" s="98"/>
      <c r="IVL8" s="98"/>
      <c r="IVM8" s="98"/>
      <c r="IVN8" s="98"/>
      <c r="IVO8" s="98"/>
      <c r="IVP8" s="98"/>
      <c r="IVQ8" s="98"/>
      <c r="IVR8" s="98"/>
      <c r="IVS8" s="98"/>
      <c r="IVT8" s="98"/>
      <c r="IVU8" s="98"/>
      <c r="IVV8" s="98"/>
      <c r="IVW8" s="98"/>
      <c r="IVX8" s="98"/>
      <c r="IVY8" s="98"/>
      <c r="IVZ8" s="98"/>
      <c r="IWA8" s="98"/>
      <c r="IWB8" s="98"/>
      <c r="IWC8" s="98"/>
      <c r="IWD8" s="98"/>
      <c r="IWE8" s="98"/>
      <c r="IWF8" s="98"/>
      <c r="IWG8" s="98"/>
      <c r="IWH8" s="98"/>
      <c r="IWI8" s="98"/>
      <c r="IWJ8" s="98"/>
      <c r="IWK8" s="98"/>
      <c r="IWL8" s="98"/>
      <c r="IWM8" s="98"/>
      <c r="IWN8" s="98"/>
      <c r="IWO8" s="98"/>
      <c r="IWP8" s="98"/>
      <c r="IWQ8" s="98"/>
      <c r="IWR8" s="98"/>
      <c r="IWS8" s="98"/>
      <c r="IWT8" s="98"/>
      <c r="IWU8" s="98"/>
      <c r="IWV8" s="98"/>
      <c r="IWW8" s="98"/>
      <c r="IWX8" s="98"/>
      <c r="IWY8" s="98"/>
      <c r="IWZ8" s="98"/>
      <c r="IXA8" s="98"/>
      <c r="IXB8" s="98"/>
      <c r="IXC8" s="98"/>
      <c r="IXD8" s="98"/>
      <c r="IXE8" s="98"/>
      <c r="IXF8" s="98"/>
      <c r="IXG8" s="98"/>
      <c r="IXH8" s="98"/>
      <c r="IXI8" s="98"/>
      <c r="IXJ8" s="98"/>
      <c r="IXK8" s="98"/>
      <c r="IXL8" s="98"/>
      <c r="IXM8" s="98"/>
      <c r="IXN8" s="98"/>
      <c r="IXO8" s="98"/>
      <c r="IXP8" s="98"/>
      <c r="IXQ8" s="98"/>
      <c r="IXR8" s="98"/>
      <c r="IXS8" s="98"/>
      <c r="IXT8" s="98"/>
      <c r="IXU8" s="98"/>
      <c r="IXV8" s="98"/>
      <c r="IXW8" s="98"/>
      <c r="IXX8" s="98"/>
      <c r="IXY8" s="98"/>
      <c r="IXZ8" s="98"/>
      <c r="IYA8" s="98"/>
      <c r="IYB8" s="98"/>
      <c r="IYC8" s="98"/>
      <c r="IYD8" s="98"/>
      <c r="IYE8" s="98"/>
      <c r="IYF8" s="98"/>
      <c r="IYG8" s="98"/>
      <c r="IYH8" s="98"/>
      <c r="IYI8" s="98"/>
      <c r="IYJ8" s="98"/>
      <c r="IYK8" s="98"/>
      <c r="IYL8" s="98"/>
      <c r="IYM8" s="98"/>
      <c r="IYN8" s="98"/>
      <c r="IYO8" s="98"/>
      <c r="IYP8" s="98"/>
      <c r="IYQ8" s="98"/>
      <c r="IYR8" s="98"/>
      <c r="IYS8" s="98"/>
      <c r="IYT8" s="98"/>
      <c r="IYU8" s="98"/>
      <c r="IYV8" s="98"/>
      <c r="IYW8" s="98"/>
      <c r="IYX8" s="98"/>
      <c r="IYY8" s="98"/>
      <c r="IYZ8" s="98"/>
      <c r="IZA8" s="98"/>
      <c r="IZB8" s="98"/>
      <c r="IZC8" s="98"/>
      <c r="IZD8" s="98"/>
      <c r="IZE8" s="98"/>
      <c r="IZF8" s="98"/>
      <c r="IZG8" s="98"/>
      <c r="IZH8" s="98"/>
      <c r="IZI8" s="98"/>
      <c r="IZJ8" s="98"/>
      <c r="IZK8" s="98"/>
      <c r="IZL8" s="98"/>
      <c r="IZM8" s="98"/>
      <c r="IZN8" s="98"/>
      <c r="IZO8" s="98"/>
      <c r="IZP8" s="98"/>
      <c r="IZQ8" s="98"/>
      <c r="IZR8" s="98"/>
      <c r="IZS8" s="98"/>
      <c r="IZT8" s="98"/>
      <c r="IZU8" s="98"/>
      <c r="IZV8" s="98"/>
      <c r="IZW8" s="98"/>
      <c r="IZX8" s="98"/>
      <c r="IZY8" s="98"/>
      <c r="IZZ8" s="98"/>
      <c r="JAA8" s="98"/>
      <c r="JAB8" s="98"/>
      <c r="JAC8" s="98"/>
      <c r="JAD8" s="98"/>
      <c r="JAE8" s="98"/>
      <c r="JAF8" s="98"/>
      <c r="JAG8" s="98"/>
      <c r="JAH8" s="98"/>
      <c r="JAI8" s="98"/>
      <c r="JAJ8" s="98"/>
      <c r="JAK8" s="98"/>
      <c r="JAL8" s="98"/>
      <c r="JAM8" s="98"/>
      <c r="JAN8" s="98"/>
      <c r="JAO8" s="98"/>
      <c r="JAP8" s="98"/>
      <c r="JAQ8" s="98"/>
      <c r="JAR8" s="98"/>
      <c r="JAS8" s="98"/>
      <c r="JAT8" s="98"/>
      <c r="JAU8" s="98"/>
      <c r="JAV8" s="98"/>
      <c r="JAW8" s="98"/>
      <c r="JAX8" s="98"/>
      <c r="JAY8" s="98"/>
      <c r="JAZ8" s="98"/>
      <c r="JBA8" s="98"/>
      <c r="JBB8" s="98"/>
      <c r="JBC8" s="98"/>
      <c r="JBD8" s="98"/>
      <c r="JBE8" s="98"/>
      <c r="JBF8" s="98"/>
      <c r="JBG8" s="98"/>
      <c r="JBH8" s="98"/>
      <c r="JBI8" s="98"/>
      <c r="JBJ8" s="98"/>
      <c r="JBK8" s="98"/>
      <c r="JBL8" s="98"/>
      <c r="JBM8" s="98"/>
      <c r="JBN8" s="98"/>
      <c r="JBO8" s="98"/>
      <c r="JBP8" s="98"/>
      <c r="JBQ8" s="98"/>
      <c r="JBR8" s="98"/>
      <c r="JBS8" s="98"/>
      <c r="JBT8" s="98"/>
      <c r="JBU8" s="98"/>
      <c r="JBV8" s="98"/>
      <c r="JBW8" s="98"/>
      <c r="JBX8" s="98"/>
      <c r="JBY8" s="98"/>
      <c r="JBZ8" s="98"/>
      <c r="JCA8" s="98"/>
      <c r="JCB8" s="98"/>
      <c r="JCC8" s="98"/>
      <c r="JCD8" s="98"/>
      <c r="JCE8" s="98"/>
      <c r="JCF8" s="98"/>
      <c r="JCG8" s="98"/>
      <c r="JCH8" s="98"/>
      <c r="JCI8" s="98"/>
      <c r="JCJ8" s="98"/>
      <c r="JCK8" s="98"/>
      <c r="JCL8" s="98"/>
      <c r="JCM8" s="98"/>
      <c r="JCN8" s="98"/>
      <c r="JCO8" s="98"/>
      <c r="JCP8" s="98"/>
      <c r="JCQ8" s="98"/>
      <c r="JCR8" s="98"/>
      <c r="JCS8" s="98"/>
      <c r="JCT8" s="98"/>
      <c r="JCU8" s="98"/>
      <c r="JCV8" s="98"/>
      <c r="JCW8" s="98"/>
      <c r="JCX8" s="98"/>
      <c r="JCY8" s="98"/>
      <c r="JCZ8" s="98"/>
      <c r="JDA8" s="98"/>
      <c r="JDB8" s="98"/>
      <c r="JDC8" s="98"/>
      <c r="JDD8" s="98"/>
      <c r="JDE8" s="98"/>
      <c r="JDF8" s="98"/>
      <c r="JDG8" s="98"/>
      <c r="JDH8" s="98"/>
      <c r="JDI8" s="98"/>
      <c r="JDJ8" s="98"/>
      <c r="JDK8" s="98"/>
      <c r="JDL8" s="98"/>
      <c r="JDM8" s="98"/>
      <c r="JDN8" s="98"/>
      <c r="JDO8" s="98"/>
      <c r="JDP8" s="98"/>
      <c r="JDQ8" s="98"/>
      <c r="JDR8" s="98"/>
      <c r="JDS8" s="98"/>
      <c r="JDT8" s="98"/>
      <c r="JDU8" s="98"/>
      <c r="JDV8" s="98"/>
      <c r="JDW8" s="98"/>
      <c r="JDX8" s="98"/>
      <c r="JDY8" s="98"/>
      <c r="JDZ8" s="98"/>
      <c r="JEA8" s="98"/>
      <c r="JEB8" s="98"/>
      <c r="JEC8" s="98"/>
      <c r="JED8" s="98"/>
      <c r="JEE8" s="98"/>
      <c r="JEF8" s="98"/>
      <c r="JEG8" s="98"/>
      <c r="JEH8" s="98"/>
      <c r="JEI8" s="98"/>
      <c r="JEJ8" s="98"/>
      <c r="JEK8" s="98"/>
      <c r="JEL8" s="98"/>
      <c r="JEM8" s="98"/>
      <c r="JEN8" s="98"/>
      <c r="JEO8" s="98"/>
      <c r="JEP8" s="98"/>
      <c r="JEQ8" s="98"/>
      <c r="JER8" s="98"/>
      <c r="JES8" s="98"/>
      <c r="JET8" s="98"/>
      <c r="JEU8" s="98"/>
      <c r="JEV8" s="98"/>
      <c r="JEW8" s="98"/>
      <c r="JEX8" s="98"/>
      <c r="JEY8" s="98"/>
      <c r="JEZ8" s="98"/>
      <c r="JFA8" s="98"/>
      <c r="JFB8" s="98"/>
      <c r="JFC8" s="98"/>
      <c r="JFD8" s="98"/>
      <c r="JFE8" s="98"/>
      <c r="JFF8" s="98"/>
      <c r="JFG8" s="98"/>
      <c r="JFH8" s="98"/>
      <c r="JFI8" s="98"/>
      <c r="JFJ8" s="98"/>
      <c r="JFK8" s="98"/>
      <c r="JFL8" s="98"/>
      <c r="JFM8" s="98"/>
      <c r="JFN8" s="98"/>
      <c r="JFO8" s="98"/>
      <c r="JFP8" s="98"/>
      <c r="JFQ8" s="98"/>
      <c r="JFR8" s="98"/>
      <c r="JFS8" s="98"/>
      <c r="JFT8" s="98"/>
      <c r="JFU8" s="98"/>
      <c r="JFV8" s="98"/>
      <c r="JFW8" s="98"/>
      <c r="JFX8" s="98"/>
      <c r="JFY8" s="98"/>
      <c r="JFZ8" s="98"/>
      <c r="JGA8" s="98"/>
      <c r="JGB8" s="98"/>
      <c r="JGC8" s="98"/>
      <c r="JGD8" s="98"/>
      <c r="JGE8" s="98"/>
      <c r="JGF8" s="98"/>
      <c r="JGG8" s="98"/>
      <c r="JGH8" s="98"/>
      <c r="JGI8" s="98"/>
      <c r="JGJ8" s="98"/>
      <c r="JGK8" s="98"/>
      <c r="JGL8" s="98"/>
      <c r="JGM8" s="98"/>
      <c r="JGN8" s="98"/>
      <c r="JGO8" s="98"/>
      <c r="JGP8" s="98"/>
      <c r="JGQ8" s="98"/>
      <c r="JGR8" s="98"/>
      <c r="JGS8" s="98"/>
      <c r="JGT8" s="98"/>
      <c r="JGU8" s="98"/>
      <c r="JGV8" s="98"/>
      <c r="JGW8" s="98"/>
      <c r="JGX8" s="98"/>
      <c r="JGY8" s="98"/>
      <c r="JGZ8" s="98"/>
      <c r="JHA8" s="98"/>
      <c r="JHB8" s="98"/>
      <c r="JHC8" s="98"/>
      <c r="JHD8" s="98"/>
      <c r="JHE8" s="98"/>
      <c r="JHF8" s="98"/>
      <c r="JHG8" s="98"/>
      <c r="JHH8" s="98"/>
      <c r="JHI8" s="98"/>
      <c r="JHJ8" s="98"/>
      <c r="JHK8" s="98"/>
      <c r="JHL8" s="98"/>
      <c r="JHM8" s="98"/>
      <c r="JHN8" s="98"/>
      <c r="JHO8" s="98"/>
      <c r="JHP8" s="98"/>
      <c r="JHQ8" s="98"/>
      <c r="JHR8" s="98"/>
      <c r="JHS8" s="98"/>
      <c r="JHT8" s="98"/>
      <c r="JHU8" s="98"/>
      <c r="JHV8" s="98"/>
      <c r="JHW8" s="98"/>
      <c r="JHX8" s="98"/>
      <c r="JHY8" s="98"/>
      <c r="JHZ8" s="98"/>
      <c r="JIA8" s="98"/>
      <c r="JIB8" s="98"/>
      <c r="JIC8" s="98"/>
      <c r="JID8" s="98"/>
      <c r="JIE8" s="98"/>
      <c r="JIF8" s="98"/>
      <c r="JIG8" s="98"/>
      <c r="JIH8" s="98"/>
      <c r="JII8" s="98"/>
      <c r="JIJ8" s="98"/>
      <c r="JIK8" s="98"/>
      <c r="JIL8" s="98"/>
      <c r="JIM8" s="98"/>
      <c r="JIN8" s="98"/>
      <c r="JIO8" s="98"/>
      <c r="JIP8" s="98"/>
      <c r="JIQ8" s="98"/>
      <c r="JIR8" s="98"/>
      <c r="JIS8" s="98"/>
      <c r="JIT8" s="98"/>
      <c r="JIU8" s="98"/>
      <c r="JIV8" s="98"/>
      <c r="JIW8" s="98"/>
      <c r="JIX8" s="98"/>
      <c r="JIY8" s="98"/>
      <c r="JIZ8" s="98"/>
      <c r="JJA8" s="98"/>
      <c r="JJB8" s="98"/>
      <c r="JJC8" s="98"/>
      <c r="JJD8" s="98"/>
      <c r="JJE8" s="98"/>
      <c r="JJF8" s="98"/>
      <c r="JJG8" s="98"/>
      <c r="JJH8" s="98"/>
      <c r="JJI8" s="98"/>
      <c r="JJJ8" s="98"/>
      <c r="JJK8" s="98"/>
      <c r="JJL8" s="98"/>
      <c r="JJM8" s="98"/>
      <c r="JJN8" s="98"/>
      <c r="JJO8" s="98"/>
      <c r="JJP8" s="98"/>
      <c r="JJQ8" s="98"/>
      <c r="JJR8" s="98"/>
      <c r="JJS8" s="98"/>
      <c r="JJT8" s="98"/>
      <c r="JJU8" s="98"/>
      <c r="JJV8" s="98"/>
      <c r="JJW8" s="98"/>
      <c r="JJX8" s="98"/>
      <c r="JJY8" s="98"/>
      <c r="JJZ8" s="98"/>
      <c r="JKA8" s="98"/>
      <c r="JKB8" s="98"/>
      <c r="JKC8" s="98"/>
      <c r="JKD8" s="98"/>
      <c r="JKE8" s="98"/>
      <c r="JKF8" s="98"/>
      <c r="JKG8" s="98"/>
      <c r="JKH8" s="98"/>
      <c r="JKI8" s="98"/>
      <c r="JKJ8" s="98"/>
      <c r="JKK8" s="98"/>
      <c r="JKL8" s="98"/>
      <c r="JKM8" s="98"/>
      <c r="JKN8" s="98"/>
      <c r="JKO8" s="98"/>
      <c r="JKP8" s="98"/>
      <c r="JKQ8" s="98"/>
      <c r="JKR8" s="98"/>
      <c r="JKS8" s="98"/>
      <c r="JKT8" s="98"/>
      <c r="JKU8" s="98"/>
      <c r="JKV8" s="98"/>
      <c r="JKW8" s="98"/>
      <c r="JKX8" s="98"/>
      <c r="JKY8" s="98"/>
      <c r="JKZ8" s="98"/>
      <c r="JLA8" s="98"/>
      <c r="JLB8" s="98"/>
      <c r="JLC8" s="98"/>
      <c r="JLD8" s="98"/>
      <c r="JLE8" s="98"/>
      <c r="JLF8" s="98"/>
      <c r="JLG8" s="98"/>
      <c r="JLH8" s="98"/>
      <c r="JLI8" s="98"/>
      <c r="JLJ8" s="98"/>
      <c r="JLK8" s="98"/>
      <c r="JLL8" s="98"/>
      <c r="JLM8" s="98"/>
      <c r="JLN8" s="98"/>
      <c r="JLO8" s="98"/>
      <c r="JLP8" s="98"/>
      <c r="JLQ8" s="98"/>
      <c r="JLR8" s="98"/>
      <c r="JLS8" s="98"/>
      <c r="JLT8" s="98"/>
      <c r="JLU8" s="98"/>
      <c r="JLV8" s="98"/>
      <c r="JLW8" s="98"/>
      <c r="JLX8" s="98"/>
      <c r="JLY8" s="98"/>
      <c r="JLZ8" s="98"/>
      <c r="JMA8" s="98"/>
      <c r="JMB8" s="98"/>
      <c r="JMC8" s="98"/>
      <c r="JMD8" s="98"/>
      <c r="JME8" s="98"/>
      <c r="JMF8" s="98"/>
      <c r="JMG8" s="98"/>
      <c r="JMH8" s="98"/>
      <c r="JMI8" s="98"/>
      <c r="JMJ8" s="98"/>
      <c r="JMK8" s="98"/>
      <c r="JML8" s="98"/>
      <c r="JMM8" s="98"/>
      <c r="JMN8" s="98"/>
      <c r="JMO8" s="98"/>
      <c r="JMP8" s="98"/>
      <c r="JMQ8" s="98"/>
      <c r="JMR8" s="98"/>
      <c r="JMS8" s="98"/>
      <c r="JMT8" s="98"/>
      <c r="JMU8" s="98"/>
      <c r="JMV8" s="98"/>
      <c r="JMW8" s="98"/>
      <c r="JMX8" s="98"/>
      <c r="JMY8" s="98"/>
      <c r="JMZ8" s="98"/>
      <c r="JNA8" s="98"/>
      <c r="JNB8" s="98"/>
      <c r="JNC8" s="98"/>
      <c r="JND8" s="98"/>
      <c r="JNE8" s="98"/>
      <c r="JNF8" s="98"/>
      <c r="JNG8" s="98"/>
      <c r="JNH8" s="98"/>
      <c r="JNI8" s="98"/>
      <c r="JNJ8" s="98"/>
      <c r="JNK8" s="98"/>
      <c r="JNL8" s="98"/>
      <c r="JNM8" s="98"/>
      <c r="JNN8" s="98"/>
      <c r="JNO8" s="98"/>
      <c r="JNP8" s="98"/>
      <c r="JNQ8" s="98"/>
      <c r="JNR8" s="98"/>
      <c r="JNS8" s="98"/>
      <c r="JNT8" s="98"/>
      <c r="JNU8" s="98"/>
      <c r="JNV8" s="98"/>
      <c r="JNW8" s="98"/>
      <c r="JNX8" s="98"/>
      <c r="JNY8" s="98"/>
      <c r="JNZ8" s="98"/>
      <c r="JOA8" s="98"/>
      <c r="JOB8" s="98"/>
      <c r="JOC8" s="98"/>
      <c r="JOD8" s="98"/>
      <c r="JOE8" s="98"/>
      <c r="JOF8" s="98"/>
      <c r="JOG8" s="98"/>
      <c r="JOH8" s="98"/>
      <c r="JOI8" s="98"/>
      <c r="JOJ8" s="98"/>
      <c r="JOK8" s="98"/>
      <c r="JOL8" s="98"/>
      <c r="JOM8" s="98"/>
      <c r="JON8" s="98"/>
      <c r="JOO8" s="98"/>
      <c r="JOP8" s="98"/>
      <c r="JOQ8" s="98"/>
      <c r="JOR8" s="98"/>
      <c r="JOS8" s="98"/>
      <c r="JOT8" s="98"/>
      <c r="JOU8" s="98"/>
      <c r="JOV8" s="98"/>
      <c r="JOW8" s="98"/>
      <c r="JOX8" s="98"/>
      <c r="JOY8" s="98"/>
      <c r="JOZ8" s="98"/>
      <c r="JPA8" s="98"/>
      <c r="JPB8" s="98"/>
      <c r="JPC8" s="98"/>
      <c r="JPD8" s="98"/>
      <c r="JPE8" s="98"/>
      <c r="JPF8" s="98"/>
      <c r="JPG8" s="98"/>
      <c r="JPH8" s="98"/>
      <c r="JPI8" s="98"/>
      <c r="JPJ8" s="98"/>
      <c r="JPK8" s="98"/>
      <c r="JPL8" s="98"/>
      <c r="JPM8" s="98"/>
      <c r="JPN8" s="98"/>
      <c r="JPO8" s="98"/>
      <c r="JPP8" s="98"/>
      <c r="JPQ8" s="98"/>
      <c r="JPR8" s="98"/>
      <c r="JPS8" s="98"/>
      <c r="JPT8" s="98"/>
      <c r="JPU8" s="98"/>
      <c r="JPV8" s="98"/>
      <c r="JPW8" s="98"/>
      <c r="JPX8" s="98"/>
      <c r="JPY8" s="98"/>
      <c r="JPZ8" s="98"/>
      <c r="JQA8" s="98"/>
      <c r="JQB8" s="98"/>
      <c r="JQC8" s="98"/>
      <c r="JQD8" s="98"/>
      <c r="JQE8" s="98"/>
      <c r="JQF8" s="98"/>
      <c r="JQG8" s="98"/>
      <c r="JQH8" s="98"/>
      <c r="JQI8" s="98"/>
      <c r="JQJ8" s="98"/>
      <c r="JQK8" s="98"/>
      <c r="JQL8" s="98"/>
      <c r="JQM8" s="98"/>
      <c r="JQN8" s="98"/>
      <c r="JQO8" s="98"/>
      <c r="JQP8" s="98"/>
      <c r="JQQ8" s="98"/>
      <c r="JQR8" s="98"/>
      <c r="JQS8" s="98"/>
      <c r="JQT8" s="98"/>
      <c r="JQU8" s="98"/>
      <c r="JQV8" s="98"/>
      <c r="JQW8" s="98"/>
      <c r="JQX8" s="98"/>
      <c r="JQY8" s="98"/>
      <c r="JQZ8" s="98"/>
      <c r="JRA8" s="98"/>
      <c r="JRB8" s="98"/>
      <c r="JRC8" s="98"/>
      <c r="JRD8" s="98"/>
      <c r="JRE8" s="98"/>
      <c r="JRF8" s="98"/>
      <c r="JRG8" s="98"/>
      <c r="JRH8" s="98"/>
      <c r="JRI8" s="98"/>
      <c r="JRJ8" s="98"/>
      <c r="JRK8" s="98"/>
      <c r="JRL8" s="98"/>
      <c r="JRM8" s="98"/>
      <c r="JRN8" s="98"/>
      <c r="JRO8" s="98"/>
      <c r="JRP8" s="98"/>
      <c r="JRQ8" s="98"/>
      <c r="JRR8" s="98"/>
      <c r="JRS8" s="98"/>
      <c r="JRT8" s="98"/>
      <c r="JRU8" s="98"/>
      <c r="JRV8" s="98"/>
      <c r="JRW8" s="98"/>
      <c r="JRX8" s="98"/>
      <c r="JRY8" s="98"/>
      <c r="JRZ8" s="98"/>
      <c r="JSA8" s="98"/>
      <c r="JSB8" s="98"/>
      <c r="JSC8" s="98"/>
      <c r="JSD8" s="98"/>
      <c r="JSE8" s="98"/>
      <c r="JSF8" s="98"/>
      <c r="JSG8" s="98"/>
      <c r="JSH8" s="98"/>
      <c r="JSI8" s="98"/>
      <c r="JSJ8" s="98"/>
      <c r="JSK8" s="98"/>
      <c r="JSL8" s="98"/>
      <c r="JSM8" s="98"/>
      <c r="JSN8" s="98"/>
      <c r="JSO8" s="98"/>
      <c r="JSP8" s="98"/>
      <c r="JSQ8" s="98"/>
      <c r="JSR8" s="98"/>
      <c r="JSS8" s="98"/>
      <c r="JST8" s="98"/>
      <c r="JSU8" s="98"/>
      <c r="JSV8" s="98"/>
      <c r="JSW8" s="98"/>
      <c r="JSX8" s="98"/>
      <c r="JSY8" s="98"/>
      <c r="JSZ8" s="98"/>
      <c r="JTA8" s="98"/>
      <c r="JTB8" s="98"/>
      <c r="JTC8" s="98"/>
      <c r="JTD8" s="98"/>
      <c r="JTE8" s="98"/>
      <c r="JTF8" s="98"/>
      <c r="JTG8" s="98"/>
      <c r="JTH8" s="98"/>
      <c r="JTI8" s="98"/>
      <c r="JTJ8" s="98"/>
      <c r="JTK8" s="98"/>
      <c r="JTL8" s="98"/>
      <c r="JTM8" s="98"/>
      <c r="JTN8" s="98"/>
      <c r="JTO8" s="98"/>
      <c r="JTP8" s="98"/>
      <c r="JTQ8" s="98"/>
      <c r="JTR8" s="98"/>
      <c r="JTS8" s="98"/>
      <c r="JTT8" s="98"/>
      <c r="JTU8" s="98"/>
      <c r="JTV8" s="98"/>
      <c r="JTW8" s="98"/>
      <c r="JTX8" s="98"/>
      <c r="JTY8" s="98"/>
      <c r="JTZ8" s="98"/>
      <c r="JUA8" s="98"/>
      <c r="JUB8" s="98"/>
      <c r="JUC8" s="98"/>
      <c r="JUD8" s="98"/>
      <c r="JUE8" s="98"/>
      <c r="JUF8" s="98"/>
      <c r="JUG8" s="98"/>
      <c r="JUH8" s="98"/>
      <c r="JUI8" s="98"/>
      <c r="JUJ8" s="98"/>
      <c r="JUK8" s="98"/>
      <c r="JUL8" s="98"/>
      <c r="JUM8" s="98"/>
      <c r="JUN8" s="98"/>
      <c r="JUO8" s="98"/>
      <c r="JUP8" s="98"/>
      <c r="JUQ8" s="98"/>
      <c r="JUR8" s="98"/>
      <c r="JUS8" s="98"/>
      <c r="JUT8" s="98"/>
      <c r="JUU8" s="98"/>
      <c r="JUV8" s="98"/>
      <c r="JUW8" s="98"/>
      <c r="JUX8" s="98"/>
      <c r="JUY8" s="98"/>
      <c r="JUZ8" s="98"/>
      <c r="JVA8" s="98"/>
      <c r="JVB8" s="98"/>
      <c r="JVC8" s="98"/>
      <c r="JVD8" s="98"/>
      <c r="JVE8" s="98"/>
      <c r="JVF8" s="98"/>
      <c r="JVG8" s="98"/>
      <c r="JVH8" s="98"/>
      <c r="JVI8" s="98"/>
      <c r="JVJ8" s="98"/>
      <c r="JVK8" s="98"/>
      <c r="JVL8" s="98"/>
      <c r="JVM8" s="98"/>
      <c r="JVN8" s="98"/>
      <c r="JVO8" s="98"/>
      <c r="JVP8" s="98"/>
      <c r="JVQ8" s="98"/>
      <c r="JVR8" s="98"/>
      <c r="JVS8" s="98"/>
      <c r="JVT8" s="98"/>
      <c r="JVU8" s="98"/>
      <c r="JVV8" s="98"/>
      <c r="JVW8" s="98"/>
      <c r="JVX8" s="98"/>
      <c r="JVY8" s="98"/>
      <c r="JVZ8" s="98"/>
      <c r="JWA8" s="98"/>
      <c r="JWB8" s="98"/>
      <c r="JWC8" s="98"/>
      <c r="JWD8" s="98"/>
      <c r="JWE8" s="98"/>
      <c r="JWF8" s="98"/>
      <c r="JWG8" s="98"/>
      <c r="JWH8" s="98"/>
      <c r="JWI8" s="98"/>
      <c r="JWJ8" s="98"/>
      <c r="JWK8" s="98"/>
      <c r="JWL8" s="98"/>
      <c r="JWM8" s="98"/>
      <c r="JWN8" s="98"/>
      <c r="JWO8" s="98"/>
      <c r="JWP8" s="98"/>
      <c r="JWQ8" s="98"/>
      <c r="JWR8" s="98"/>
      <c r="JWS8" s="98"/>
      <c r="JWT8" s="98"/>
      <c r="JWU8" s="98"/>
      <c r="JWV8" s="98"/>
      <c r="JWW8" s="98"/>
      <c r="JWX8" s="98"/>
      <c r="JWY8" s="98"/>
      <c r="JWZ8" s="98"/>
      <c r="JXA8" s="98"/>
      <c r="JXB8" s="98"/>
      <c r="JXC8" s="98"/>
      <c r="JXD8" s="98"/>
      <c r="JXE8" s="98"/>
      <c r="JXF8" s="98"/>
      <c r="JXG8" s="98"/>
      <c r="JXH8" s="98"/>
      <c r="JXI8" s="98"/>
      <c r="JXJ8" s="98"/>
      <c r="JXK8" s="98"/>
      <c r="JXL8" s="98"/>
      <c r="JXM8" s="98"/>
      <c r="JXN8" s="98"/>
      <c r="JXO8" s="98"/>
      <c r="JXP8" s="98"/>
      <c r="JXQ8" s="98"/>
      <c r="JXR8" s="98"/>
      <c r="JXS8" s="98"/>
      <c r="JXT8" s="98"/>
      <c r="JXU8" s="98"/>
      <c r="JXV8" s="98"/>
      <c r="JXW8" s="98"/>
      <c r="JXX8" s="98"/>
      <c r="JXY8" s="98"/>
      <c r="JXZ8" s="98"/>
      <c r="JYA8" s="98"/>
      <c r="JYB8" s="98"/>
      <c r="JYC8" s="98"/>
      <c r="JYD8" s="98"/>
      <c r="JYE8" s="98"/>
      <c r="JYF8" s="98"/>
      <c r="JYG8" s="98"/>
      <c r="JYH8" s="98"/>
      <c r="JYI8" s="98"/>
      <c r="JYJ8" s="98"/>
      <c r="JYK8" s="98"/>
      <c r="JYL8" s="98"/>
      <c r="JYM8" s="98"/>
      <c r="JYN8" s="98"/>
      <c r="JYO8" s="98"/>
      <c r="JYP8" s="98"/>
      <c r="JYQ8" s="98"/>
      <c r="JYR8" s="98"/>
      <c r="JYS8" s="98"/>
      <c r="JYT8" s="98"/>
      <c r="JYU8" s="98"/>
      <c r="JYV8" s="98"/>
      <c r="JYW8" s="98"/>
      <c r="JYX8" s="98"/>
      <c r="JYY8" s="98"/>
      <c r="JYZ8" s="98"/>
      <c r="JZA8" s="98"/>
      <c r="JZB8" s="98"/>
      <c r="JZC8" s="98"/>
      <c r="JZD8" s="98"/>
      <c r="JZE8" s="98"/>
      <c r="JZF8" s="98"/>
      <c r="JZG8" s="98"/>
      <c r="JZH8" s="98"/>
      <c r="JZI8" s="98"/>
      <c r="JZJ8" s="98"/>
      <c r="JZK8" s="98"/>
      <c r="JZL8" s="98"/>
      <c r="JZM8" s="98"/>
      <c r="JZN8" s="98"/>
      <c r="JZO8" s="98"/>
      <c r="JZP8" s="98"/>
      <c r="JZQ8" s="98"/>
      <c r="JZR8" s="98"/>
      <c r="JZS8" s="98"/>
      <c r="JZT8" s="98"/>
      <c r="JZU8" s="98"/>
      <c r="JZV8" s="98"/>
      <c r="JZW8" s="98"/>
      <c r="JZX8" s="98"/>
      <c r="JZY8" s="98"/>
      <c r="JZZ8" s="98"/>
      <c r="KAA8" s="98"/>
      <c r="KAB8" s="98"/>
      <c r="KAC8" s="98"/>
      <c r="KAD8" s="98"/>
      <c r="KAE8" s="98"/>
      <c r="KAF8" s="98"/>
      <c r="KAG8" s="98"/>
      <c r="KAH8" s="98"/>
      <c r="KAI8" s="98"/>
      <c r="KAJ8" s="98"/>
      <c r="KAK8" s="98"/>
      <c r="KAL8" s="98"/>
      <c r="KAM8" s="98"/>
      <c r="KAN8" s="98"/>
      <c r="KAO8" s="98"/>
      <c r="KAP8" s="98"/>
      <c r="KAQ8" s="98"/>
      <c r="KAR8" s="98"/>
      <c r="KAS8" s="98"/>
      <c r="KAT8" s="98"/>
      <c r="KAU8" s="98"/>
      <c r="KAV8" s="98"/>
      <c r="KAW8" s="98"/>
      <c r="KAX8" s="98"/>
      <c r="KAY8" s="98"/>
      <c r="KAZ8" s="98"/>
      <c r="KBA8" s="98"/>
      <c r="KBB8" s="98"/>
      <c r="KBC8" s="98"/>
      <c r="KBD8" s="98"/>
      <c r="KBE8" s="98"/>
      <c r="KBF8" s="98"/>
      <c r="KBG8" s="98"/>
      <c r="KBH8" s="98"/>
      <c r="KBI8" s="98"/>
      <c r="KBJ8" s="98"/>
      <c r="KBK8" s="98"/>
      <c r="KBL8" s="98"/>
      <c r="KBM8" s="98"/>
      <c r="KBN8" s="98"/>
      <c r="KBO8" s="98"/>
      <c r="KBP8" s="98"/>
      <c r="KBQ8" s="98"/>
      <c r="KBR8" s="98"/>
      <c r="KBS8" s="98"/>
      <c r="KBT8" s="98"/>
      <c r="KBU8" s="98"/>
      <c r="KBV8" s="98"/>
      <c r="KBW8" s="98"/>
      <c r="KBX8" s="98"/>
      <c r="KBY8" s="98"/>
      <c r="KBZ8" s="98"/>
      <c r="KCA8" s="98"/>
      <c r="KCB8" s="98"/>
      <c r="KCC8" s="98"/>
      <c r="KCD8" s="98"/>
      <c r="KCE8" s="98"/>
      <c r="KCF8" s="98"/>
      <c r="KCG8" s="98"/>
      <c r="KCH8" s="98"/>
      <c r="KCI8" s="98"/>
      <c r="KCJ8" s="98"/>
      <c r="KCK8" s="98"/>
      <c r="KCL8" s="98"/>
      <c r="KCM8" s="98"/>
      <c r="KCN8" s="98"/>
      <c r="KCO8" s="98"/>
      <c r="KCP8" s="98"/>
      <c r="KCQ8" s="98"/>
      <c r="KCR8" s="98"/>
      <c r="KCS8" s="98"/>
      <c r="KCT8" s="98"/>
      <c r="KCU8" s="98"/>
      <c r="KCV8" s="98"/>
      <c r="KCW8" s="98"/>
      <c r="KCX8" s="98"/>
      <c r="KCY8" s="98"/>
      <c r="KCZ8" s="98"/>
      <c r="KDA8" s="98"/>
      <c r="KDB8" s="98"/>
      <c r="KDC8" s="98"/>
      <c r="KDD8" s="98"/>
      <c r="KDE8" s="98"/>
      <c r="KDF8" s="98"/>
      <c r="KDG8" s="98"/>
      <c r="KDH8" s="98"/>
      <c r="KDI8" s="98"/>
      <c r="KDJ8" s="98"/>
      <c r="KDK8" s="98"/>
      <c r="KDL8" s="98"/>
      <c r="KDM8" s="98"/>
      <c r="KDN8" s="98"/>
      <c r="KDO8" s="98"/>
      <c r="KDP8" s="98"/>
      <c r="KDQ8" s="98"/>
      <c r="KDR8" s="98"/>
      <c r="KDS8" s="98"/>
      <c r="KDT8" s="98"/>
      <c r="KDU8" s="98"/>
      <c r="KDV8" s="98"/>
      <c r="KDW8" s="98"/>
      <c r="KDX8" s="98"/>
      <c r="KDY8" s="98"/>
      <c r="KDZ8" s="98"/>
      <c r="KEA8" s="98"/>
      <c r="KEB8" s="98"/>
      <c r="KEC8" s="98"/>
      <c r="KED8" s="98"/>
      <c r="KEE8" s="98"/>
      <c r="KEF8" s="98"/>
      <c r="KEG8" s="98"/>
      <c r="KEH8" s="98"/>
      <c r="KEI8" s="98"/>
      <c r="KEJ8" s="98"/>
      <c r="KEK8" s="98"/>
      <c r="KEL8" s="98"/>
      <c r="KEM8" s="98"/>
      <c r="KEN8" s="98"/>
      <c r="KEO8" s="98"/>
      <c r="KEP8" s="98"/>
      <c r="KEQ8" s="98"/>
      <c r="KER8" s="98"/>
      <c r="KES8" s="98"/>
      <c r="KET8" s="98"/>
      <c r="KEU8" s="98"/>
      <c r="KEV8" s="98"/>
      <c r="KEW8" s="98"/>
      <c r="KEX8" s="98"/>
      <c r="KEY8" s="98"/>
      <c r="KEZ8" s="98"/>
      <c r="KFA8" s="98"/>
      <c r="KFB8" s="98"/>
      <c r="KFC8" s="98"/>
      <c r="KFD8" s="98"/>
      <c r="KFE8" s="98"/>
      <c r="KFF8" s="98"/>
      <c r="KFG8" s="98"/>
      <c r="KFH8" s="98"/>
      <c r="KFI8" s="98"/>
      <c r="KFJ8" s="98"/>
      <c r="KFK8" s="98"/>
      <c r="KFL8" s="98"/>
      <c r="KFM8" s="98"/>
      <c r="KFN8" s="98"/>
      <c r="KFO8" s="98"/>
      <c r="KFP8" s="98"/>
      <c r="KFQ8" s="98"/>
      <c r="KFR8" s="98"/>
      <c r="KFS8" s="98"/>
      <c r="KFT8" s="98"/>
      <c r="KFU8" s="98"/>
      <c r="KFV8" s="98"/>
      <c r="KFW8" s="98"/>
      <c r="KFX8" s="98"/>
      <c r="KFY8" s="98"/>
      <c r="KFZ8" s="98"/>
      <c r="KGA8" s="98"/>
      <c r="KGB8" s="98"/>
      <c r="KGC8" s="98"/>
      <c r="KGD8" s="98"/>
      <c r="KGE8" s="98"/>
      <c r="KGF8" s="98"/>
      <c r="KGG8" s="98"/>
      <c r="KGH8" s="98"/>
      <c r="KGI8" s="98"/>
      <c r="KGJ8" s="98"/>
      <c r="KGK8" s="98"/>
      <c r="KGL8" s="98"/>
      <c r="KGM8" s="98"/>
      <c r="KGN8" s="98"/>
      <c r="KGO8" s="98"/>
      <c r="KGP8" s="98"/>
      <c r="KGQ8" s="98"/>
      <c r="KGR8" s="98"/>
      <c r="KGS8" s="98"/>
      <c r="KGT8" s="98"/>
      <c r="KGU8" s="98"/>
      <c r="KGV8" s="98"/>
      <c r="KGW8" s="98"/>
      <c r="KGX8" s="98"/>
      <c r="KGY8" s="98"/>
      <c r="KGZ8" s="98"/>
      <c r="KHA8" s="98"/>
      <c r="KHB8" s="98"/>
      <c r="KHC8" s="98"/>
      <c r="KHD8" s="98"/>
      <c r="KHE8" s="98"/>
      <c r="KHF8" s="98"/>
      <c r="KHG8" s="98"/>
      <c r="KHH8" s="98"/>
      <c r="KHI8" s="98"/>
      <c r="KHJ8" s="98"/>
      <c r="KHK8" s="98"/>
      <c r="KHL8" s="98"/>
      <c r="KHM8" s="98"/>
      <c r="KHN8" s="98"/>
      <c r="KHO8" s="98"/>
      <c r="KHP8" s="98"/>
      <c r="KHQ8" s="98"/>
      <c r="KHR8" s="98"/>
      <c r="KHS8" s="98"/>
      <c r="KHT8" s="98"/>
      <c r="KHU8" s="98"/>
      <c r="KHV8" s="98"/>
      <c r="KHW8" s="98"/>
      <c r="KHX8" s="98"/>
      <c r="KHY8" s="98"/>
      <c r="KHZ8" s="98"/>
      <c r="KIA8" s="98"/>
      <c r="KIB8" s="98"/>
      <c r="KIC8" s="98"/>
      <c r="KID8" s="98"/>
      <c r="KIE8" s="98"/>
      <c r="KIF8" s="98"/>
      <c r="KIG8" s="98"/>
      <c r="KIH8" s="98"/>
      <c r="KII8" s="98"/>
      <c r="KIJ8" s="98"/>
      <c r="KIK8" s="98"/>
      <c r="KIL8" s="98"/>
      <c r="KIM8" s="98"/>
      <c r="KIN8" s="98"/>
      <c r="KIO8" s="98"/>
      <c r="KIP8" s="98"/>
      <c r="KIQ8" s="98"/>
      <c r="KIR8" s="98"/>
      <c r="KIS8" s="98"/>
      <c r="KIT8" s="98"/>
      <c r="KIU8" s="98"/>
      <c r="KIV8" s="98"/>
      <c r="KIW8" s="98"/>
      <c r="KIX8" s="98"/>
      <c r="KIY8" s="98"/>
      <c r="KIZ8" s="98"/>
      <c r="KJA8" s="98"/>
      <c r="KJB8" s="98"/>
      <c r="KJC8" s="98"/>
      <c r="KJD8" s="98"/>
      <c r="KJE8" s="98"/>
      <c r="KJF8" s="98"/>
      <c r="KJG8" s="98"/>
      <c r="KJH8" s="98"/>
      <c r="KJI8" s="98"/>
      <c r="KJJ8" s="98"/>
      <c r="KJK8" s="98"/>
      <c r="KJL8" s="98"/>
      <c r="KJM8" s="98"/>
      <c r="KJN8" s="98"/>
      <c r="KJO8" s="98"/>
      <c r="KJP8" s="98"/>
      <c r="KJQ8" s="98"/>
      <c r="KJR8" s="98"/>
      <c r="KJS8" s="98"/>
      <c r="KJT8" s="98"/>
      <c r="KJU8" s="98"/>
      <c r="KJV8" s="98"/>
      <c r="KJW8" s="98"/>
      <c r="KJX8" s="98"/>
      <c r="KJY8" s="98"/>
      <c r="KJZ8" s="98"/>
      <c r="KKA8" s="98"/>
      <c r="KKB8" s="98"/>
      <c r="KKC8" s="98"/>
      <c r="KKD8" s="98"/>
      <c r="KKE8" s="98"/>
      <c r="KKF8" s="98"/>
      <c r="KKG8" s="98"/>
      <c r="KKH8" s="98"/>
      <c r="KKI8" s="98"/>
      <c r="KKJ8" s="98"/>
      <c r="KKK8" s="98"/>
      <c r="KKL8" s="98"/>
      <c r="KKM8" s="98"/>
      <c r="KKN8" s="98"/>
      <c r="KKO8" s="98"/>
      <c r="KKP8" s="98"/>
      <c r="KKQ8" s="98"/>
      <c r="KKR8" s="98"/>
      <c r="KKS8" s="98"/>
      <c r="KKT8" s="98"/>
      <c r="KKU8" s="98"/>
      <c r="KKV8" s="98"/>
      <c r="KKW8" s="98"/>
      <c r="KKX8" s="98"/>
      <c r="KKY8" s="98"/>
      <c r="KKZ8" s="98"/>
      <c r="KLA8" s="98"/>
      <c r="KLB8" s="98"/>
      <c r="KLC8" s="98"/>
      <c r="KLD8" s="98"/>
      <c r="KLE8" s="98"/>
      <c r="KLF8" s="98"/>
      <c r="KLG8" s="98"/>
      <c r="KLH8" s="98"/>
      <c r="KLI8" s="98"/>
      <c r="KLJ8" s="98"/>
      <c r="KLK8" s="98"/>
      <c r="KLL8" s="98"/>
      <c r="KLM8" s="98"/>
      <c r="KLN8" s="98"/>
      <c r="KLO8" s="98"/>
      <c r="KLP8" s="98"/>
      <c r="KLQ8" s="98"/>
      <c r="KLR8" s="98"/>
      <c r="KLS8" s="98"/>
      <c r="KLT8" s="98"/>
      <c r="KLU8" s="98"/>
      <c r="KLV8" s="98"/>
      <c r="KLW8" s="98"/>
      <c r="KLX8" s="98"/>
      <c r="KLY8" s="98"/>
      <c r="KLZ8" s="98"/>
      <c r="KMA8" s="98"/>
      <c r="KMB8" s="98"/>
      <c r="KMC8" s="98"/>
      <c r="KMD8" s="98"/>
      <c r="KME8" s="98"/>
      <c r="KMF8" s="98"/>
      <c r="KMG8" s="98"/>
      <c r="KMH8" s="98"/>
      <c r="KMI8" s="98"/>
      <c r="KMJ8" s="98"/>
      <c r="KMK8" s="98"/>
      <c r="KML8" s="98"/>
      <c r="KMM8" s="98"/>
      <c r="KMN8" s="98"/>
      <c r="KMO8" s="98"/>
      <c r="KMP8" s="98"/>
      <c r="KMQ8" s="98"/>
      <c r="KMR8" s="98"/>
      <c r="KMS8" s="98"/>
      <c r="KMT8" s="98"/>
      <c r="KMU8" s="98"/>
      <c r="KMV8" s="98"/>
      <c r="KMW8" s="98"/>
      <c r="KMX8" s="98"/>
      <c r="KMY8" s="98"/>
      <c r="KMZ8" s="98"/>
      <c r="KNA8" s="98"/>
      <c r="KNB8" s="98"/>
      <c r="KNC8" s="98"/>
      <c r="KND8" s="98"/>
      <c r="KNE8" s="98"/>
      <c r="KNF8" s="98"/>
      <c r="KNG8" s="98"/>
      <c r="KNH8" s="98"/>
      <c r="KNI8" s="98"/>
      <c r="KNJ8" s="98"/>
      <c r="KNK8" s="98"/>
      <c r="KNL8" s="98"/>
      <c r="KNM8" s="98"/>
      <c r="KNN8" s="98"/>
      <c r="KNO8" s="98"/>
      <c r="KNP8" s="98"/>
      <c r="KNQ8" s="98"/>
      <c r="KNR8" s="98"/>
      <c r="KNS8" s="98"/>
      <c r="KNT8" s="98"/>
      <c r="KNU8" s="98"/>
      <c r="KNV8" s="98"/>
      <c r="KNW8" s="98"/>
      <c r="KNX8" s="98"/>
      <c r="KNY8" s="98"/>
      <c r="KNZ8" s="98"/>
      <c r="KOA8" s="98"/>
      <c r="KOB8" s="98"/>
      <c r="KOC8" s="98"/>
      <c r="KOD8" s="98"/>
      <c r="KOE8" s="98"/>
      <c r="KOF8" s="98"/>
      <c r="KOG8" s="98"/>
      <c r="KOH8" s="98"/>
      <c r="KOI8" s="98"/>
      <c r="KOJ8" s="98"/>
      <c r="KOK8" s="98"/>
      <c r="KOL8" s="98"/>
      <c r="KOM8" s="98"/>
      <c r="KON8" s="98"/>
      <c r="KOO8" s="98"/>
      <c r="KOP8" s="98"/>
      <c r="KOQ8" s="98"/>
      <c r="KOR8" s="98"/>
      <c r="KOS8" s="98"/>
      <c r="KOT8" s="98"/>
      <c r="KOU8" s="98"/>
      <c r="KOV8" s="98"/>
      <c r="KOW8" s="98"/>
      <c r="KOX8" s="98"/>
      <c r="KOY8" s="98"/>
      <c r="KOZ8" s="98"/>
      <c r="KPA8" s="98"/>
      <c r="KPB8" s="98"/>
      <c r="KPC8" s="98"/>
      <c r="KPD8" s="98"/>
      <c r="KPE8" s="98"/>
      <c r="KPF8" s="98"/>
      <c r="KPG8" s="98"/>
      <c r="KPH8" s="98"/>
      <c r="KPI8" s="98"/>
      <c r="KPJ8" s="98"/>
      <c r="KPK8" s="98"/>
      <c r="KPL8" s="98"/>
      <c r="KPM8" s="98"/>
      <c r="KPN8" s="98"/>
      <c r="KPO8" s="98"/>
      <c r="KPP8" s="98"/>
      <c r="KPQ8" s="98"/>
      <c r="KPR8" s="98"/>
      <c r="KPS8" s="98"/>
      <c r="KPT8" s="98"/>
      <c r="KPU8" s="98"/>
      <c r="KPV8" s="98"/>
      <c r="KPW8" s="98"/>
      <c r="KPX8" s="98"/>
      <c r="KPY8" s="98"/>
      <c r="KPZ8" s="98"/>
      <c r="KQA8" s="98"/>
      <c r="KQB8" s="98"/>
      <c r="KQC8" s="98"/>
      <c r="KQD8" s="98"/>
      <c r="KQE8" s="98"/>
      <c r="KQF8" s="98"/>
      <c r="KQG8" s="98"/>
      <c r="KQH8" s="98"/>
      <c r="KQI8" s="98"/>
      <c r="KQJ8" s="98"/>
      <c r="KQK8" s="98"/>
      <c r="KQL8" s="98"/>
      <c r="KQM8" s="98"/>
      <c r="KQN8" s="98"/>
      <c r="KQO8" s="98"/>
      <c r="KQP8" s="98"/>
      <c r="KQQ8" s="98"/>
      <c r="KQR8" s="98"/>
      <c r="KQS8" s="98"/>
      <c r="KQT8" s="98"/>
      <c r="KQU8" s="98"/>
      <c r="KQV8" s="98"/>
      <c r="KQW8" s="98"/>
      <c r="KQX8" s="98"/>
      <c r="KQY8" s="98"/>
      <c r="KQZ8" s="98"/>
      <c r="KRA8" s="98"/>
      <c r="KRB8" s="98"/>
      <c r="KRC8" s="98"/>
      <c r="KRD8" s="98"/>
      <c r="KRE8" s="98"/>
      <c r="KRF8" s="98"/>
      <c r="KRG8" s="98"/>
      <c r="KRH8" s="98"/>
      <c r="KRI8" s="98"/>
      <c r="KRJ8" s="98"/>
      <c r="KRK8" s="98"/>
      <c r="KRL8" s="98"/>
      <c r="KRM8" s="98"/>
      <c r="KRN8" s="98"/>
      <c r="KRO8" s="98"/>
      <c r="KRP8" s="98"/>
      <c r="KRQ8" s="98"/>
      <c r="KRR8" s="98"/>
      <c r="KRS8" s="98"/>
      <c r="KRT8" s="98"/>
      <c r="KRU8" s="98"/>
      <c r="KRV8" s="98"/>
      <c r="KRW8" s="98"/>
      <c r="KRX8" s="98"/>
      <c r="KRY8" s="98"/>
      <c r="KRZ8" s="98"/>
      <c r="KSA8" s="98"/>
      <c r="KSB8" s="98"/>
      <c r="KSC8" s="98"/>
      <c r="KSD8" s="98"/>
      <c r="KSE8" s="98"/>
      <c r="KSF8" s="98"/>
      <c r="KSG8" s="98"/>
      <c r="KSH8" s="98"/>
      <c r="KSI8" s="98"/>
      <c r="KSJ8" s="98"/>
      <c r="KSK8" s="98"/>
      <c r="KSL8" s="98"/>
      <c r="KSM8" s="98"/>
      <c r="KSN8" s="98"/>
      <c r="KSO8" s="98"/>
      <c r="KSP8" s="98"/>
      <c r="KSQ8" s="98"/>
      <c r="KSR8" s="98"/>
      <c r="KSS8" s="98"/>
      <c r="KST8" s="98"/>
      <c r="KSU8" s="98"/>
      <c r="KSV8" s="98"/>
      <c r="KSW8" s="98"/>
      <c r="KSX8" s="98"/>
      <c r="KSY8" s="98"/>
      <c r="KSZ8" s="98"/>
      <c r="KTA8" s="98"/>
      <c r="KTB8" s="98"/>
      <c r="KTC8" s="98"/>
      <c r="KTD8" s="98"/>
      <c r="KTE8" s="98"/>
      <c r="KTF8" s="98"/>
      <c r="KTG8" s="98"/>
      <c r="KTH8" s="98"/>
      <c r="KTI8" s="98"/>
      <c r="KTJ8" s="98"/>
      <c r="KTK8" s="98"/>
      <c r="KTL8" s="98"/>
      <c r="KTM8" s="98"/>
      <c r="KTN8" s="98"/>
      <c r="KTO8" s="98"/>
      <c r="KTP8" s="98"/>
      <c r="KTQ8" s="98"/>
      <c r="KTR8" s="98"/>
      <c r="KTS8" s="98"/>
      <c r="KTT8" s="98"/>
      <c r="KTU8" s="98"/>
      <c r="KTV8" s="98"/>
      <c r="KTW8" s="98"/>
      <c r="KTX8" s="98"/>
      <c r="KTY8" s="98"/>
      <c r="KTZ8" s="98"/>
      <c r="KUA8" s="98"/>
      <c r="KUB8" s="98"/>
      <c r="KUC8" s="98"/>
      <c r="KUD8" s="98"/>
      <c r="KUE8" s="98"/>
      <c r="KUF8" s="98"/>
      <c r="KUG8" s="98"/>
      <c r="KUH8" s="98"/>
      <c r="KUI8" s="98"/>
      <c r="KUJ8" s="98"/>
      <c r="KUK8" s="98"/>
      <c r="KUL8" s="98"/>
      <c r="KUM8" s="98"/>
      <c r="KUN8" s="98"/>
      <c r="KUO8" s="98"/>
      <c r="KUP8" s="98"/>
      <c r="KUQ8" s="98"/>
      <c r="KUR8" s="98"/>
      <c r="KUS8" s="98"/>
      <c r="KUT8" s="98"/>
      <c r="KUU8" s="98"/>
      <c r="KUV8" s="98"/>
      <c r="KUW8" s="98"/>
      <c r="KUX8" s="98"/>
      <c r="KUY8" s="98"/>
      <c r="KUZ8" s="98"/>
      <c r="KVA8" s="98"/>
      <c r="KVB8" s="98"/>
      <c r="KVC8" s="98"/>
      <c r="KVD8" s="98"/>
      <c r="KVE8" s="98"/>
      <c r="KVF8" s="98"/>
      <c r="KVG8" s="98"/>
      <c r="KVH8" s="98"/>
      <c r="KVI8" s="98"/>
      <c r="KVJ8" s="98"/>
      <c r="KVK8" s="98"/>
      <c r="KVL8" s="98"/>
      <c r="KVM8" s="98"/>
      <c r="KVN8" s="98"/>
      <c r="KVO8" s="98"/>
      <c r="KVP8" s="98"/>
      <c r="KVQ8" s="98"/>
      <c r="KVR8" s="98"/>
      <c r="KVS8" s="98"/>
      <c r="KVT8" s="98"/>
      <c r="KVU8" s="98"/>
      <c r="KVV8" s="98"/>
      <c r="KVW8" s="98"/>
      <c r="KVX8" s="98"/>
      <c r="KVY8" s="98"/>
      <c r="KVZ8" s="98"/>
      <c r="KWA8" s="98"/>
      <c r="KWB8" s="98"/>
      <c r="KWC8" s="98"/>
      <c r="KWD8" s="98"/>
      <c r="KWE8" s="98"/>
      <c r="KWF8" s="98"/>
      <c r="KWG8" s="98"/>
      <c r="KWH8" s="98"/>
      <c r="KWI8" s="98"/>
      <c r="KWJ8" s="98"/>
      <c r="KWK8" s="98"/>
      <c r="KWL8" s="98"/>
      <c r="KWM8" s="98"/>
      <c r="KWN8" s="98"/>
      <c r="KWO8" s="98"/>
      <c r="KWP8" s="98"/>
      <c r="KWQ8" s="98"/>
      <c r="KWR8" s="98"/>
      <c r="KWS8" s="98"/>
      <c r="KWT8" s="98"/>
      <c r="KWU8" s="98"/>
      <c r="KWV8" s="98"/>
      <c r="KWW8" s="98"/>
      <c r="KWX8" s="98"/>
      <c r="KWY8" s="98"/>
      <c r="KWZ8" s="98"/>
      <c r="KXA8" s="98"/>
      <c r="KXB8" s="98"/>
      <c r="KXC8" s="98"/>
      <c r="KXD8" s="98"/>
      <c r="KXE8" s="98"/>
      <c r="KXF8" s="98"/>
      <c r="KXG8" s="98"/>
      <c r="KXH8" s="98"/>
      <c r="KXI8" s="98"/>
      <c r="KXJ8" s="98"/>
      <c r="KXK8" s="98"/>
      <c r="KXL8" s="98"/>
      <c r="KXM8" s="98"/>
      <c r="KXN8" s="98"/>
      <c r="KXO8" s="98"/>
      <c r="KXP8" s="98"/>
      <c r="KXQ8" s="98"/>
      <c r="KXR8" s="98"/>
      <c r="KXS8" s="98"/>
      <c r="KXT8" s="98"/>
      <c r="KXU8" s="98"/>
      <c r="KXV8" s="98"/>
      <c r="KXW8" s="98"/>
      <c r="KXX8" s="98"/>
      <c r="KXY8" s="98"/>
      <c r="KXZ8" s="98"/>
      <c r="KYA8" s="98"/>
      <c r="KYB8" s="98"/>
      <c r="KYC8" s="98"/>
      <c r="KYD8" s="98"/>
      <c r="KYE8" s="98"/>
      <c r="KYF8" s="98"/>
      <c r="KYG8" s="98"/>
      <c r="KYH8" s="98"/>
      <c r="KYI8" s="98"/>
      <c r="KYJ8" s="98"/>
      <c r="KYK8" s="98"/>
      <c r="KYL8" s="98"/>
      <c r="KYM8" s="98"/>
      <c r="KYN8" s="98"/>
      <c r="KYO8" s="98"/>
      <c r="KYP8" s="98"/>
      <c r="KYQ8" s="98"/>
      <c r="KYR8" s="98"/>
      <c r="KYS8" s="98"/>
      <c r="KYT8" s="98"/>
      <c r="KYU8" s="98"/>
      <c r="KYV8" s="98"/>
      <c r="KYW8" s="98"/>
      <c r="KYX8" s="98"/>
      <c r="KYY8" s="98"/>
      <c r="KYZ8" s="98"/>
      <c r="KZA8" s="98"/>
      <c r="KZB8" s="98"/>
      <c r="KZC8" s="98"/>
      <c r="KZD8" s="98"/>
      <c r="KZE8" s="98"/>
      <c r="KZF8" s="98"/>
      <c r="KZG8" s="98"/>
      <c r="KZH8" s="98"/>
      <c r="KZI8" s="98"/>
      <c r="KZJ8" s="98"/>
      <c r="KZK8" s="98"/>
      <c r="KZL8" s="98"/>
      <c r="KZM8" s="98"/>
      <c r="KZN8" s="98"/>
      <c r="KZO8" s="98"/>
      <c r="KZP8" s="98"/>
      <c r="KZQ8" s="98"/>
      <c r="KZR8" s="98"/>
      <c r="KZS8" s="98"/>
      <c r="KZT8" s="98"/>
      <c r="KZU8" s="98"/>
      <c r="KZV8" s="98"/>
      <c r="KZW8" s="98"/>
      <c r="KZX8" s="98"/>
      <c r="KZY8" s="98"/>
      <c r="KZZ8" s="98"/>
      <c r="LAA8" s="98"/>
      <c r="LAB8" s="98"/>
      <c r="LAC8" s="98"/>
      <c r="LAD8" s="98"/>
      <c r="LAE8" s="98"/>
      <c r="LAF8" s="98"/>
      <c r="LAG8" s="98"/>
      <c r="LAH8" s="98"/>
      <c r="LAI8" s="98"/>
      <c r="LAJ8" s="98"/>
      <c r="LAK8" s="98"/>
      <c r="LAL8" s="98"/>
      <c r="LAM8" s="98"/>
      <c r="LAN8" s="98"/>
      <c r="LAO8" s="98"/>
      <c r="LAP8" s="98"/>
      <c r="LAQ8" s="98"/>
      <c r="LAR8" s="98"/>
      <c r="LAS8" s="98"/>
      <c r="LAT8" s="98"/>
      <c r="LAU8" s="98"/>
      <c r="LAV8" s="98"/>
      <c r="LAW8" s="98"/>
      <c r="LAX8" s="98"/>
      <c r="LAY8" s="98"/>
      <c r="LAZ8" s="98"/>
      <c r="LBA8" s="98"/>
      <c r="LBB8" s="98"/>
      <c r="LBC8" s="98"/>
      <c r="LBD8" s="98"/>
      <c r="LBE8" s="98"/>
      <c r="LBF8" s="98"/>
      <c r="LBG8" s="98"/>
      <c r="LBH8" s="98"/>
      <c r="LBI8" s="98"/>
      <c r="LBJ8" s="98"/>
      <c r="LBK8" s="98"/>
      <c r="LBL8" s="98"/>
      <c r="LBM8" s="98"/>
      <c r="LBN8" s="98"/>
      <c r="LBO8" s="98"/>
      <c r="LBP8" s="98"/>
      <c r="LBQ8" s="98"/>
      <c r="LBR8" s="98"/>
      <c r="LBS8" s="98"/>
      <c r="LBT8" s="98"/>
      <c r="LBU8" s="98"/>
      <c r="LBV8" s="98"/>
      <c r="LBW8" s="98"/>
      <c r="LBX8" s="98"/>
      <c r="LBY8" s="98"/>
      <c r="LBZ8" s="98"/>
      <c r="LCA8" s="98"/>
      <c r="LCB8" s="98"/>
      <c r="LCC8" s="98"/>
      <c r="LCD8" s="98"/>
      <c r="LCE8" s="98"/>
      <c r="LCF8" s="98"/>
      <c r="LCG8" s="98"/>
      <c r="LCH8" s="98"/>
      <c r="LCI8" s="98"/>
      <c r="LCJ8" s="98"/>
      <c r="LCK8" s="98"/>
      <c r="LCL8" s="98"/>
      <c r="LCM8" s="98"/>
      <c r="LCN8" s="98"/>
      <c r="LCO8" s="98"/>
      <c r="LCP8" s="98"/>
      <c r="LCQ8" s="98"/>
      <c r="LCR8" s="98"/>
      <c r="LCS8" s="98"/>
      <c r="LCT8" s="98"/>
      <c r="LCU8" s="98"/>
      <c r="LCV8" s="98"/>
      <c r="LCW8" s="98"/>
      <c r="LCX8" s="98"/>
      <c r="LCY8" s="98"/>
      <c r="LCZ8" s="98"/>
      <c r="LDA8" s="98"/>
      <c r="LDB8" s="98"/>
      <c r="LDC8" s="98"/>
      <c r="LDD8" s="98"/>
      <c r="LDE8" s="98"/>
      <c r="LDF8" s="98"/>
      <c r="LDG8" s="98"/>
      <c r="LDH8" s="98"/>
      <c r="LDI8" s="98"/>
      <c r="LDJ8" s="98"/>
      <c r="LDK8" s="98"/>
      <c r="LDL8" s="98"/>
      <c r="LDM8" s="98"/>
      <c r="LDN8" s="98"/>
      <c r="LDO8" s="98"/>
      <c r="LDP8" s="98"/>
      <c r="LDQ8" s="98"/>
      <c r="LDR8" s="98"/>
      <c r="LDS8" s="98"/>
      <c r="LDT8" s="98"/>
      <c r="LDU8" s="98"/>
      <c r="LDV8" s="98"/>
      <c r="LDW8" s="98"/>
      <c r="LDX8" s="98"/>
      <c r="LDY8" s="98"/>
      <c r="LDZ8" s="98"/>
      <c r="LEA8" s="98"/>
      <c r="LEB8" s="98"/>
      <c r="LEC8" s="98"/>
      <c r="LED8" s="98"/>
      <c r="LEE8" s="98"/>
      <c r="LEF8" s="98"/>
      <c r="LEG8" s="98"/>
      <c r="LEH8" s="98"/>
      <c r="LEI8" s="98"/>
      <c r="LEJ8" s="98"/>
      <c r="LEK8" s="98"/>
      <c r="LEL8" s="98"/>
      <c r="LEM8" s="98"/>
      <c r="LEN8" s="98"/>
      <c r="LEO8" s="98"/>
      <c r="LEP8" s="98"/>
      <c r="LEQ8" s="98"/>
      <c r="LER8" s="98"/>
      <c r="LES8" s="98"/>
      <c r="LET8" s="98"/>
      <c r="LEU8" s="98"/>
      <c r="LEV8" s="98"/>
      <c r="LEW8" s="98"/>
      <c r="LEX8" s="98"/>
      <c r="LEY8" s="98"/>
      <c r="LEZ8" s="98"/>
      <c r="LFA8" s="98"/>
      <c r="LFB8" s="98"/>
      <c r="LFC8" s="98"/>
      <c r="LFD8" s="98"/>
      <c r="LFE8" s="98"/>
      <c r="LFF8" s="98"/>
      <c r="LFG8" s="98"/>
      <c r="LFH8" s="98"/>
      <c r="LFI8" s="98"/>
      <c r="LFJ8" s="98"/>
      <c r="LFK8" s="98"/>
      <c r="LFL8" s="98"/>
      <c r="LFM8" s="98"/>
      <c r="LFN8" s="98"/>
      <c r="LFO8" s="98"/>
      <c r="LFP8" s="98"/>
      <c r="LFQ8" s="98"/>
      <c r="LFR8" s="98"/>
      <c r="LFS8" s="98"/>
      <c r="LFT8" s="98"/>
      <c r="LFU8" s="98"/>
      <c r="LFV8" s="98"/>
      <c r="LFW8" s="98"/>
      <c r="LFX8" s="98"/>
      <c r="LFY8" s="98"/>
      <c r="LFZ8" s="98"/>
      <c r="LGA8" s="98"/>
      <c r="LGB8" s="98"/>
      <c r="LGC8" s="98"/>
      <c r="LGD8" s="98"/>
      <c r="LGE8" s="98"/>
      <c r="LGF8" s="98"/>
      <c r="LGG8" s="98"/>
      <c r="LGH8" s="98"/>
      <c r="LGI8" s="98"/>
      <c r="LGJ8" s="98"/>
      <c r="LGK8" s="98"/>
      <c r="LGL8" s="98"/>
      <c r="LGM8" s="98"/>
      <c r="LGN8" s="98"/>
      <c r="LGO8" s="98"/>
      <c r="LGP8" s="98"/>
      <c r="LGQ8" s="98"/>
      <c r="LGR8" s="98"/>
      <c r="LGS8" s="98"/>
      <c r="LGT8" s="98"/>
      <c r="LGU8" s="98"/>
      <c r="LGV8" s="98"/>
      <c r="LGW8" s="98"/>
      <c r="LGX8" s="98"/>
      <c r="LGY8" s="98"/>
      <c r="LGZ8" s="98"/>
      <c r="LHA8" s="98"/>
      <c r="LHB8" s="98"/>
      <c r="LHC8" s="98"/>
      <c r="LHD8" s="98"/>
      <c r="LHE8" s="98"/>
      <c r="LHF8" s="98"/>
      <c r="LHG8" s="98"/>
      <c r="LHH8" s="98"/>
      <c r="LHI8" s="98"/>
      <c r="LHJ8" s="98"/>
      <c r="LHK8" s="98"/>
      <c r="LHL8" s="98"/>
      <c r="LHM8" s="98"/>
      <c r="LHN8" s="98"/>
      <c r="LHO8" s="98"/>
      <c r="LHP8" s="98"/>
      <c r="LHQ8" s="98"/>
      <c r="LHR8" s="98"/>
      <c r="LHS8" s="98"/>
      <c r="LHT8" s="98"/>
      <c r="LHU8" s="98"/>
      <c r="LHV8" s="98"/>
      <c r="LHW8" s="98"/>
      <c r="LHX8" s="98"/>
      <c r="LHY8" s="98"/>
      <c r="LHZ8" s="98"/>
      <c r="LIA8" s="98"/>
      <c r="LIB8" s="98"/>
      <c r="LIC8" s="98"/>
      <c r="LID8" s="98"/>
      <c r="LIE8" s="98"/>
      <c r="LIF8" s="98"/>
      <c r="LIG8" s="98"/>
      <c r="LIH8" s="98"/>
      <c r="LII8" s="98"/>
      <c r="LIJ8" s="98"/>
      <c r="LIK8" s="98"/>
      <c r="LIL8" s="98"/>
      <c r="LIM8" s="98"/>
      <c r="LIN8" s="98"/>
      <c r="LIO8" s="98"/>
      <c r="LIP8" s="98"/>
      <c r="LIQ8" s="98"/>
      <c r="LIR8" s="98"/>
      <c r="LIS8" s="98"/>
      <c r="LIT8" s="98"/>
      <c r="LIU8" s="98"/>
      <c r="LIV8" s="98"/>
      <c r="LIW8" s="98"/>
      <c r="LIX8" s="98"/>
      <c r="LIY8" s="98"/>
      <c r="LIZ8" s="98"/>
      <c r="LJA8" s="98"/>
      <c r="LJB8" s="98"/>
      <c r="LJC8" s="98"/>
      <c r="LJD8" s="98"/>
      <c r="LJE8" s="98"/>
      <c r="LJF8" s="98"/>
      <c r="LJG8" s="98"/>
      <c r="LJH8" s="98"/>
      <c r="LJI8" s="98"/>
      <c r="LJJ8" s="98"/>
      <c r="LJK8" s="98"/>
      <c r="LJL8" s="98"/>
      <c r="LJM8" s="98"/>
      <c r="LJN8" s="98"/>
      <c r="LJO8" s="98"/>
      <c r="LJP8" s="98"/>
      <c r="LJQ8" s="98"/>
      <c r="LJR8" s="98"/>
      <c r="LJS8" s="98"/>
      <c r="LJT8" s="98"/>
      <c r="LJU8" s="98"/>
      <c r="LJV8" s="98"/>
      <c r="LJW8" s="98"/>
      <c r="LJX8" s="98"/>
      <c r="LJY8" s="98"/>
      <c r="LJZ8" s="98"/>
      <c r="LKA8" s="98"/>
      <c r="LKB8" s="98"/>
      <c r="LKC8" s="98"/>
      <c r="LKD8" s="98"/>
      <c r="LKE8" s="98"/>
      <c r="LKF8" s="98"/>
      <c r="LKG8" s="98"/>
      <c r="LKH8" s="98"/>
      <c r="LKI8" s="98"/>
      <c r="LKJ8" s="98"/>
      <c r="LKK8" s="98"/>
      <c r="LKL8" s="98"/>
      <c r="LKM8" s="98"/>
      <c r="LKN8" s="98"/>
      <c r="LKO8" s="98"/>
      <c r="LKP8" s="98"/>
      <c r="LKQ8" s="98"/>
      <c r="LKR8" s="98"/>
      <c r="LKS8" s="98"/>
      <c r="LKT8" s="98"/>
      <c r="LKU8" s="98"/>
      <c r="LKV8" s="98"/>
      <c r="LKW8" s="98"/>
      <c r="LKX8" s="98"/>
      <c r="LKY8" s="98"/>
      <c r="LKZ8" s="98"/>
      <c r="LLA8" s="98"/>
      <c r="LLB8" s="98"/>
      <c r="LLC8" s="98"/>
      <c r="LLD8" s="98"/>
      <c r="LLE8" s="98"/>
      <c r="LLF8" s="98"/>
      <c r="LLG8" s="98"/>
      <c r="LLH8" s="98"/>
      <c r="LLI8" s="98"/>
      <c r="LLJ8" s="98"/>
      <c r="LLK8" s="98"/>
      <c r="LLL8" s="98"/>
      <c r="LLM8" s="98"/>
      <c r="LLN8" s="98"/>
      <c r="LLO8" s="98"/>
      <c r="LLP8" s="98"/>
      <c r="LLQ8" s="98"/>
      <c r="LLR8" s="98"/>
      <c r="LLS8" s="98"/>
      <c r="LLT8" s="98"/>
      <c r="LLU8" s="98"/>
      <c r="LLV8" s="98"/>
      <c r="LLW8" s="98"/>
      <c r="LLX8" s="98"/>
      <c r="LLY8" s="98"/>
      <c r="LLZ8" s="98"/>
      <c r="LMA8" s="98"/>
      <c r="LMB8" s="98"/>
      <c r="LMC8" s="98"/>
      <c r="LMD8" s="98"/>
      <c r="LME8" s="98"/>
      <c r="LMF8" s="98"/>
      <c r="LMG8" s="98"/>
      <c r="LMH8" s="98"/>
      <c r="LMI8" s="98"/>
      <c r="LMJ8" s="98"/>
      <c r="LMK8" s="98"/>
      <c r="LML8" s="98"/>
      <c r="LMM8" s="98"/>
      <c r="LMN8" s="98"/>
      <c r="LMO8" s="98"/>
      <c r="LMP8" s="98"/>
      <c r="LMQ8" s="98"/>
      <c r="LMR8" s="98"/>
      <c r="LMS8" s="98"/>
      <c r="LMT8" s="98"/>
      <c r="LMU8" s="98"/>
      <c r="LMV8" s="98"/>
      <c r="LMW8" s="98"/>
      <c r="LMX8" s="98"/>
      <c r="LMY8" s="98"/>
      <c r="LMZ8" s="98"/>
      <c r="LNA8" s="98"/>
      <c r="LNB8" s="98"/>
      <c r="LNC8" s="98"/>
      <c r="LND8" s="98"/>
      <c r="LNE8" s="98"/>
      <c r="LNF8" s="98"/>
      <c r="LNG8" s="98"/>
      <c r="LNH8" s="98"/>
      <c r="LNI8" s="98"/>
      <c r="LNJ8" s="98"/>
      <c r="LNK8" s="98"/>
      <c r="LNL8" s="98"/>
      <c r="LNM8" s="98"/>
      <c r="LNN8" s="98"/>
      <c r="LNO8" s="98"/>
      <c r="LNP8" s="98"/>
      <c r="LNQ8" s="98"/>
      <c r="LNR8" s="98"/>
      <c r="LNS8" s="98"/>
      <c r="LNT8" s="98"/>
      <c r="LNU8" s="98"/>
      <c r="LNV8" s="98"/>
      <c r="LNW8" s="98"/>
      <c r="LNX8" s="98"/>
      <c r="LNY8" s="98"/>
      <c r="LNZ8" s="98"/>
      <c r="LOA8" s="98"/>
      <c r="LOB8" s="98"/>
      <c r="LOC8" s="98"/>
      <c r="LOD8" s="98"/>
      <c r="LOE8" s="98"/>
      <c r="LOF8" s="98"/>
      <c r="LOG8" s="98"/>
      <c r="LOH8" s="98"/>
      <c r="LOI8" s="98"/>
      <c r="LOJ8" s="98"/>
      <c r="LOK8" s="98"/>
      <c r="LOL8" s="98"/>
      <c r="LOM8" s="98"/>
      <c r="LON8" s="98"/>
      <c r="LOO8" s="98"/>
      <c r="LOP8" s="98"/>
      <c r="LOQ8" s="98"/>
      <c r="LOR8" s="98"/>
      <c r="LOS8" s="98"/>
      <c r="LOT8" s="98"/>
      <c r="LOU8" s="98"/>
      <c r="LOV8" s="98"/>
      <c r="LOW8" s="98"/>
      <c r="LOX8" s="98"/>
      <c r="LOY8" s="98"/>
      <c r="LOZ8" s="98"/>
      <c r="LPA8" s="98"/>
      <c r="LPB8" s="98"/>
      <c r="LPC8" s="98"/>
      <c r="LPD8" s="98"/>
      <c r="LPE8" s="98"/>
      <c r="LPF8" s="98"/>
      <c r="LPG8" s="98"/>
      <c r="LPH8" s="98"/>
      <c r="LPI8" s="98"/>
      <c r="LPJ8" s="98"/>
      <c r="LPK8" s="98"/>
      <c r="LPL8" s="98"/>
      <c r="LPM8" s="98"/>
      <c r="LPN8" s="98"/>
      <c r="LPO8" s="98"/>
      <c r="LPP8" s="98"/>
      <c r="LPQ8" s="98"/>
      <c r="LPR8" s="98"/>
      <c r="LPS8" s="98"/>
      <c r="LPT8" s="98"/>
      <c r="LPU8" s="98"/>
      <c r="LPV8" s="98"/>
      <c r="LPW8" s="98"/>
      <c r="LPX8" s="98"/>
      <c r="LPY8" s="98"/>
      <c r="LPZ8" s="98"/>
      <c r="LQA8" s="98"/>
      <c r="LQB8" s="98"/>
      <c r="LQC8" s="98"/>
      <c r="LQD8" s="98"/>
      <c r="LQE8" s="98"/>
      <c r="LQF8" s="98"/>
      <c r="LQG8" s="98"/>
      <c r="LQH8" s="98"/>
      <c r="LQI8" s="98"/>
      <c r="LQJ8" s="98"/>
      <c r="LQK8" s="98"/>
      <c r="LQL8" s="98"/>
      <c r="LQM8" s="98"/>
      <c r="LQN8" s="98"/>
      <c r="LQO8" s="98"/>
      <c r="LQP8" s="98"/>
      <c r="LQQ8" s="98"/>
      <c r="LQR8" s="98"/>
      <c r="LQS8" s="98"/>
      <c r="LQT8" s="98"/>
      <c r="LQU8" s="98"/>
      <c r="LQV8" s="98"/>
      <c r="LQW8" s="98"/>
      <c r="LQX8" s="98"/>
      <c r="LQY8" s="98"/>
      <c r="LQZ8" s="98"/>
      <c r="LRA8" s="98"/>
      <c r="LRB8" s="98"/>
      <c r="LRC8" s="98"/>
      <c r="LRD8" s="98"/>
      <c r="LRE8" s="98"/>
      <c r="LRF8" s="98"/>
      <c r="LRG8" s="98"/>
      <c r="LRH8" s="98"/>
      <c r="LRI8" s="98"/>
      <c r="LRJ8" s="98"/>
      <c r="LRK8" s="98"/>
      <c r="LRL8" s="98"/>
      <c r="LRM8" s="98"/>
      <c r="LRN8" s="98"/>
      <c r="LRO8" s="98"/>
      <c r="LRP8" s="98"/>
      <c r="LRQ8" s="98"/>
      <c r="LRR8" s="98"/>
      <c r="LRS8" s="98"/>
      <c r="LRT8" s="98"/>
      <c r="LRU8" s="98"/>
      <c r="LRV8" s="98"/>
      <c r="LRW8" s="98"/>
      <c r="LRX8" s="98"/>
      <c r="LRY8" s="98"/>
      <c r="LRZ8" s="98"/>
      <c r="LSA8" s="98"/>
      <c r="LSB8" s="98"/>
      <c r="LSC8" s="98"/>
      <c r="LSD8" s="98"/>
      <c r="LSE8" s="98"/>
      <c r="LSF8" s="98"/>
      <c r="LSG8" s="98"/>
      <c r="LSH8" s="98"/>
      <c r="LSI8" s="98"/>
      <c r="LSJ8" s="98"/>
      <c r="LSK8" s="98"/>
      <c r="LSL8" s="98"/>
      <c r="LSM8" s="98"/>
      <c r="LSN8" s="98"/>
      <c r="LSO8" s="98"/>
      <c r="LSP8" s="98"/>
      <c r="LSQ8" s="98"/>
      <c r="LSR8" s="98"/>
      <c r="LSS8" s="98"/>
      <c r="LST8" s="98"/>
      <c r="LSU8" s="98"/>
      <c r="LSV8" s="98"/>
      <c r="LSW8" s="98"/>
      <c r="LSX8" s="98"/>
      <c r="LSY8" s="98"/>
      <c r="LSZ8" s="98"/>
      <c r="LTA8" s="98"/>
      <c r="LTB8" s="98"/>
      <c r="LTC8" s="98"/>
      <c r="LTD8" s="98"/>
      <c r="LTE8" s="98"/>
      <c r="LTF8" s="98"/>
      <c r="LTG8" s="98"/>
      <c r="LTH8" s="98"/>
      <c r="LTI8" s="98"/>
      <c r="LTJ8" s="98"/>
      <c r="LTK8" s="98"/>
      <c r="LTL8" s="98"/>
      <c r="LTM8" s="98"/>
      <c r="LTN8" s="98"/>
      <c r="LTO8" s="98"/>
      <c r="LTP8" s="98"/>
      <c r="LTQ8" s="98"/>
      <c r="LTR8" s="98"/>
      <c r="LTS8" s="98"/>
      <c r="LTT8" s="98"/>
      <c r="LTU8" s="98"/>
      <c r="LTV8" s="98"/>
      <c r="LTW8" s="98"/>
      <c r="LTX8" s="98"/>
      <c r="LTY8" s="98"/>
      <c r="LTZ8" s="98"/>
      <c r="LUA8" s="98"/>
      <c r="LUB8" s="98"/>
      <c r="LUC8" s="98"/>
      <c r="LUD8" s="98"/>
      <c r="LUE8" s="98"/>
      <c r="LUF8" s="98"/>
      <c r="LUG8" s="98"/>
      <c r="LUH8" s="98"/>
      <c r="LUI8" s="98"/>
      <c r="LUJ8" s="98"/>
      <c r="LUK8" s="98"/>
      <c r="LUL8" s="98"/>
      <c r="LUM8" s="98"/>
      <c r="LUN8" s="98"/>
      <c r="LUO8" s="98"/>
      <c r="LUP8" s="98"/>
      <c r="LUQ8" s="98"/>
      <c r="LUR8" s="98"/>
      <c r="LUS8" s="98"/>
      <c r="LUT8" s="98"/>
      <c r="LUU8" s="98"/>
      <c r="LUV8" s="98"/>
      <c r="LUW8" s="98"/>
      <c r="LUX8" s="98"/>
      <c r="LUY8" s="98"/>
      <c r="LUZ8" s="98"/>
      <c r="LVA8" s="98"/>
      <c r="LVB8" s="98"/>
      <c r="LVC8" s="98"/>
      <c r="LVD8" s="98"/>
      <c r="LVE8" s="98"/>
      <c r="LVF8" s="98"/>
      <c r="LVG8" s="98"/>
      <c r="LVH8" s="98"/>
      <c r="LVI8" s="98"/>
      <c r="LVJ8" s="98"/>
      <c r="LVK8" s="98"/>
      <c r="LVL8" s="98"/>
      <c r="LVM8" s="98"/>
      <c r="LVN8" s="98"/>
      <c r="LVO8" s="98"/>
      <c r="LVP8" s="98"/>
      <c r="LVQ8" s="98"/>
      <c r="LVR8" s="98"/>
      <c r="LVS8" s="98"/>
      <c r="LVT8" s="98"/>
      <c r="LVU8" s="98"/>
      <c r="LVV8" s="98"/>
      <c r="LVW8" s="98"/>
      <c r="LVX8" s="98"/>
      <c r="LVY8" s="98"/>
      <c r="LVZ8" s="98"/>
      <c r="LWA8" s="98"/>
      <c r="LWB8" s="98"/>
      <c r="LWC8" s="98"/>
      <c r="LWD8" s="98"/>
      <c r="LWE8" s="98"/>
      <c r="LWF8" s="98"/>
      <c r="LWG8" s="98"/>
      <c r="LWH8" s="98"/>
      <c r="LWI8" s="98"/>
      <c r="LWJ8" s="98"/>
      <c r="LWK8" s="98"/>
      <c r="LWL8" s="98"/>
      <c r="LWM8" s="98"/>
      <c r="LWN8" s="98"/>
      <c r="LWO8" s="98"/>
      <c r="LWP8" s="98"/>
      <c r="LWQ8" s="98"/>
      <c r="LWR8" s="98"/>
      <c r="LWS8" s="98"/>
      <c r="LWT8" s="98"/>
      <c r="LWU8" s="98"/>
      <c r="LWV8" s="98"/>
      <c r="LWW8" s="98"/>
      <c r="LWX8" s="98"/>
      <c r="LWY8" s="98"/>
      <c r="LWZ8" s="98"/>
      <c r="LXA8" s="98"/>
      <c r="LXB8" s="98"/>
      <c r="LXC8" s="98"/>
      <c r="LXD8" s="98"/>
      <c r="LXE8" s="98"/>
      <c r="LXF8" s="98"/>
      <c r="LXG8" s="98"/>
      <c r="LXH8" s="98"/>
      <c r="LXI8" s="98"/>
      <c r="LXJ8" s="98"/>
      <c r="LXK8" s="98"/>
      <c r="LXL8" s="98"/>
      <c r="LXM8" s="98"/>
      <c r="LXN8" s="98"/>
      <c r="LXO8" s="98"/>
      <c r="LXP8" s="98"/>
      <c r="LXQ8" s="98"/>
      <c r="LXR8" s="98"/>
      <c r="LXS8" s="98"/>
      <c r="LXT8" s="98"/>
      <c r="LXU8" s="98"/>
      <c r="LXV8" s="98"/>
      <c r="LXW8" s="98"/>
      <c r="LXX8" s="98"/>
      <c r="LXY8" s="98"/>
      <c r="LXZ8" s="98"/>
      <c r="LYA8" s="98"/>
      <c r="LYB8" s="98"/>
      <c r="LYC8" s="98"/>
      <c r="LYD8" s="98"/>
      <c r="LYE8" s="98"/>
      <c r="LYF8" s="98"/>
      <c r="LYG8" s="98"/>
      <c r="LYH8" s="98"/>
      <c r="LYI8" s="98"/>
      <c r="LYJ8" s="98"/>
      <c r="LYK8" s="98"/>
      <c r="LYL8" s="98"/>
      <c r="LYM8" s="98"/>
      <c r="LYN8" s="98"/>
      <c r="LYO8" s="98"/>
      <c r="LYP8" s="98"/>
      <c r="LYQ8" s="98"/>
      <c r="LYR8" s="98"/>
      <c r="LYS8" s="98"/>
      <c r="LYT8" s="98"/>
      <c r="LYU8" s="98"/>
      <c r="LYV8" s="98"/>
      <c r="LYW8" s="98"/>
      <c r="LYX8" s="98"/>
      <c r="LYY8" s="98"/>
      <c r="LYZ8" s="98"/>
      <c r="LZA8" s="98"/>
      <c r="LZB8" s="98"/>
      <c r="LZC8" s="98"/>
      <c r="LZD8" s="98"/>
      <c r="LZE8" s="98"/>
      <c r="LZF8" s="98"/>
      <c r="LZG8" s="98"/>
      <c r="LZH8" s="98"/>
      <c r="LZI8" s="98"/>
      <c r="LZJ8" s="98"/>
      <c r="LZK8" s="98"/>
      <c r="LZL8" s="98"/>
      <c r="LZM8" s="98"/>
      <c r="LZN8" s="98"/>
      <c r="LZO8" s="98"/>
      <c r="LZP8" s="98"/>
      <c r="LZQ8" s="98"/>
      <c r="LZR8" s="98"/>
      <c r="LZS8" s="98"/>
      <c r="LZT8" s="98"/>
      <c r="LZU8" s="98"/>
      <c r="LZV8" s="98"/>
      <c r="LZW8" s="98"/>
      <c r="LZX8" s="98"/>
      <c r="LZY8" s="98"/>
      <c r="LZZ8" s="98"/>
      <c r="MAA8" s="98"/>
      <c r="MAB8" s="98"/>
      <c r="MAC8" s="98"/>
      <c r="MAD8" s="98"/>
      <c r="MAE8" s="98"/>
      <c r="MAF8" s="98"/>
      <c r="MAG8" s="98"/>
      <c r="MAH8" s="98"/>
      <c r="MAI8" s="98"/>
      <c r="MAJ8" s="98"/>
      <c r="MAK8" s="98"/>
      <c r="MAL8" s="98"/>
      <c r="MAM8" s="98"/>
      <c r="MAN8" s="98"/>
      <c r="MAO8" s="98"/>
      <c r="MAP8" s="98"/>
      <c r="MAQ8" s="98"/>
      <c r="MAR8" s="98"/>
      <c r="MAS8" s="98"/>
      <c r="MAT8" s="98"/>
      <c r="MAU8" s="98"/>
      <c r="MAV8" s="98"/>
      <c r="MAW8" s="98"/>
      <c r="MAX8" s="98"/>
      <c r="MAY8" s="98"/>
      <c r="MAZ8" s="98"/>
      <c r="MBA8" s="98"/>
      <c r="MBB8" s="98"/>
      <c r="MBC8" s="98"/>
      <c r="MBD8" s="98"/>
      <c r="MBE8" s="98"/>
      <c r="MBF8" s="98"/>
      <c r="MBG8" s="98"/>
      <c r="MBH8" s="98"/>
      <c r="MBI8" s="98"/>
      <c r="MBJ8" s="98"/>
      <c r="MBK8" s="98"/>
      <c r="MBL8" s="98"/>
      <c r="MBM8" s="98"/>
      <c r="MBN8" s="98"/>
      <c r="MBO8" s="98"/>
      <c r="MBP8" s="98"/>
      <c r="MBQ8" s="98"/>
      <c r="MBR8" s="98"/>
      <c r="MBS8" s="98"/>
      <c r="MBT8" s="98"/>
      <c r="MBU8" s="98"/>
      <c r="MBV8" s="98"/>
      <c r="MBW8" s="98"/>
      <c r="MBX8" s="98"/>
      <c r="MBY8" s="98"/>
      <c r="MBZ8" s="98"/>
      <c r="MCA8" s="98"/>
      <c r="MCB8" s="98"/>
      <c r="MCC8" s="98"/>
      <c r="MCD8" s="98"/>
      <c r="MCE8" s="98"/>
      <c r="MCF8" s="98"/>
      <c r="MCG8" s="98"/>
      <c r="MCH8" s="98"/>
      <c r="MCI8" s="98"/>
      <c r="MCJ8" s="98"/>
      <c r="MCK8" s="98"/>
      <c r="MCL8" s="98"/>
      <c r="MCM8" s="98"/>
      <c r="MCN8" s="98"/>
      <c r="MCO8" s="98"/>
      <c r="MCP8" s="98"/>
      <c r="MCQ8" s="98"/>
      <c r="MCR8" s="98"/>
      <c r="MCS8" s="98"/>
      <c r="MCT8" s="98"/>
      <c r="MCU8" s="98"/>
      <c r="MCV8" s="98"/>
      <c r="MCW8" s="98"/>
      <c r="MCX8" s="98"/>
      <c r="MCY8" s="98"/>
      <c r="MCZ8" s="98"/>
      <c r="MDA8" s="98"/>
      <c r="MDB8" s="98"/>
      <c r="MDC8" s="98"/>
      <c r="MDD8" s="98"/>
      <c r="MDE8" s="98"/>
      <c r="MDF8" s="98"/>
      <c r="MDG8" s="98"/>
      <c r="MDH8" s="98"/>
      <c r="MDI8" s="98"/>
      <c r="MDJ8" s="98"/>
      <c r="MDK8" s="98"/>
      <c r="MDL8" s="98"/>
      <c r="MDM8" s="98"/>
      <c r="MDN8" s="98"/>
      <c r="MDO8" s="98"/>
      <c r="MDP8" s="98"/>
      <c r="MDQ8" s="98"/>
      <c r="MDR8" s="98"/>
      <c r="MDS8" s="98"/>
      <c r="MDT8" s="98"/>
      <c r="MDU8" s="98"/>
      <c r="MDV8" s="98"/>
      <c r="MDW8" s="98"/>
      <c r="MDX8" s="98"/>
      <c r="MDY8" s="98"/>
      <c r="MDZ8" s="98"/>
      <c r="MEA8" s="98"/>
      <c r="MEB8" s="98"/>
      <c r="MEC8" s="98"/>
      <c r="MED8" s="98"/>
      <c r="MEE8" s="98"/>
      <c r="MEF8" s="98"/>
      <c r="MEG8" s="98"/>
      <c r="MEH8" s="98"/>
      <c r="MEI8" s="98"/>
      <c r="MEJ8" s="98"/>
      <c r="MEK8" s="98"/>
      <c r="MEL8" s="98"/>
      <c r="MEM8" s="98"/>
      <c r="MEN8" s="98"/>
      <c r="MEO8" s="98"/>
      <c r="MEP8" s="98"/>
      <c r="MEQ8" s="98"/>
      <c r="MER8" s="98"/>
      <c r="MES8" s="98"/>
      <c r="MET8" s="98"/>
      <c r="MEU8" s="98"/>
      <c r="MEV8" s="98"/>
      <c r="MEW8" s="98"/>
      <c r="MEX8" s="98"/>
      <c r="MEY8" s="98"/>
      <c r="MEZ8" s="98"/>
      <c r="MFA8" s="98"/>
      <c r="MFB8" s="98"/>
      <c r="MFC8" s="98"/>
      <c r="MFD8" s="98"/>
      <c r="MFE8" s="98"/>
      <c r="MFF8" s="98"/>
      <c r="MFG8" s="98"/>
      <c r="MFH8" s="98"/>
      <c r="MFI8" s="98"/>
      <c r="MFJ8" s="98"/>
      <c r="MFK8" s="98"/>
      <c r="MFL8" s="98"/>
      <c r="MFM8" s="98"/>
      <c r="MFN8" s="98"/>
      <c r="MFO8" s="98"/>
      <c r="MFP8" s="98"/>
      <c r="MFQ8" s="98"/>
      <c r="MFR8" s="98"/>
      <c r="MFS8" s="98"/>
      <c r="MFT8" s="98"/>
      <c r="MFU8" s="98"/>
      <c r="MFV8" s="98"/>
      <c r="MFW8" s="98"/>
      <c r="MFX8" s="98"/>
      <c r="MFY8" s="98"/>
      <c r="MFZ8" s="98"/>
      <c r="MGA8" s="98"/>
      <c r="MGB8" s="98"/>
      <c r="MGC8" s="98"/>
      <c r="MGD8" s="98"/>
      <c r="MGE8" s="98"/>
      <c r="MGF8" s="98"/>
      <c r="MGG8" s="98"/>
      <c r="MGH8" s="98"/>
      <c r="MGI8" s="98"/>
      <c r="MGJ8" s="98"/>
      <c r="MGK8" s="98"/>
      <c r="MGL8" s="98"/>
      <c r="MGM8" s="98"/>
      <c r="MGN8" s="98"/>
      <c r="MGO8" s="98"/>
      <c r="MGP8" s="98"/>
      <c r="MGQ8" s="98"/>
      <c r="MGR8" s="98"/>
      <c r="MGS8" s="98"/>
      <c r="MGT8" s="98"/>
      <c r="MGU8" s="98"/>
      <c r="MGV8" s="98"/>
      <c r="MGW8" s="98"/>
      <c r="MGX8" s="98"/>
      <c r="MGY8" s="98"/>
      <c r="MGZ8" s="98"/>
      <c r="MHA8" s="98"/>
      <c r="MHB8" s="98"/>
      <c r="MHC8" s="98"/>
      <c r="MHD8" s="98"/>
      <c r="MHE8" s="98"/>
      <c r="MHF8" s="98"/>
      <c r="MHG8" s="98"/>
      <c r="MHH8" s="98"/>
      <c r="MHI8" s="98"/>
      <c r="MHJ8" s="98"/>
      <c r="MHK8" s="98"/>
      <c r="MHL8" s="98"/>
      <c r="MHM8" s="98"/>
      <c r="MHN8" s="98"/>
      <c r="MHO8" s="98"/>
      <c r="MHP8" s="98"/>
      <c r="MHQ8" s="98"/>
      <c r="MHR8" s="98"/>
      <c r="MHS8" s="98"/>
      <c r="MHT8" s="98"/>
      <c r="MHU8" s="98"/>
      <c r="MHV8" s="98"/>
      <c r="MHW8" s="98"/>
      <c r="MHX8" s="98"/>
      <c r="MHY8" s="98"/>
      <c r="MHZ8" s="98"/>
      <c r="MIA8" s="98"/>
      <c r="MIB8" s="98"/>
      <c r="MIC8" s="98"/>
      <c r="MID8" s="98"/>
      <c r="MIE8" s="98"/>
      <c r="MIF8" s="98"/>
      <c r="MIG8" s="98"/>
      <c r="MIH8" s="98"/>
      <c r="MII8" s="98"/>
      <c r="MIJ8" s="98"/>
      <c r="MIK8" s="98"/>
      <c r="MIL8" s="98"/>
      <c r="MIM8" s="98"/>
      <c r="MIN8" s="98"/>
      <c r="MIO8" s="98"/>
      <c r="MIP8" s="98"/>
      <c r="MIQ8" s="98"/>
      <c r="MIR8" s="98"/>
      <c r="MIS8" s="98"/>
      <c r="MIT8" s="98"/>
      <c r="MIU8" s="98"/>
      <c r="MIV8" s="98"/>
      <c r="MIW8" s="98"/>
      <c r="MIX8" s="98"/>
      <c r="MIY8" s="98"/>
      <c r="MIZ8" s="98"/>
      <c r="MJA8" s="98"/>
      <c r="MJB8" s="98"/>
      <c r="MJC8" s="98"/>
      <c r="MJD8" s="98"/>
      <c r="MJE8" s="98"/>
      <c r="MJF8" s="98"/>
      <c r="MJG8" s="98"/>
      <c r="MJH8" s="98"/>
      <c r="MJI8" s="98"/>
      <c r="MJJ8" s="98"/>
      <c r="MJK8" s="98"/>
      <c r="MJL8" s="98"/>
      <c r="MJM8" s="98"/>
      <c r="MJN8" s="98"/>
      <c r="MJO8" s="98"/>
      <c r="MJP8" s="98"/>
      <c r="MJQ8" s="98"/>
      <c r="MJR8" s="98"/>
      <c r="MJS8" s="98"/>
      <c r="MJT8" s="98"/>
      <c r="MJU8" s="98"/>
      <c r="MJV8" s="98"/>
      <c r="MJW8" s="98"/>
      <c r="MJX8" s="98"/>
      <c r="MJY8" s="98"/>
      <c r="MJZ8" s="98"/>
      <c r="MKA8" s="98"/>
      <c r="MKB8" s="98"/>
      <c r="MKC8" s="98"/>
      <c r="MKD8" s="98"/>
      <c r="MKE8" s="98"/>
      <c r="MKF8" s="98"/>
      <c r="MKG8" s="98"/>
      <c r="MKH8" s="98"/>
      <c r="MKI8" s="98"/>
      <c r="MKJ8" s="98"/>
      <c r="MKK8" s="98"/>
      <c r="MKL8" s="98"/>
      <c r="MKM8" s="98"/>
      <c r="MKN8" s="98"/>
      <c r="MKO8" s="98"/>
      <c r="MKP8" s="98"/>
      <c r="MKQ8" s="98"/>
      <c r="MKR8" s="98"/>
      <c r="MKS8" s="98"/>
      <c r="MKT8" s="98"/>
      <c r="MKU8" s="98"/>
      <c r="MKV8" s="98"/>
      <c r="MKW8" s="98"/>
      <c r="MKX8" s="98"/>
      <c r="MKY8" s="98"/>
      <c r="MKZ8" s="98"/>
      <c r="MLA8" s="98"/>
      <c r="MLB8" s="98"/>
      <c r="MLC8" s="98"/>
      <c r="MLD8" s="98"/>
      <c r="MLE8" s="98"/>
      <c r="MLF8" s="98"/>
      <c r="MLG8" s="98"/>
      <c r="MLH8" s="98"/>
      <c r="MLI8" s="98"/>
      <c r="MLJ8" s="98"/>
      <c r="MLK8" s="98"/>
      <c r="MLL8" s="98"/>
      <c r="MLM8" s="98"/>
      <c r="MLN8" s="98"/>
      <c r="MLO8" s="98"/>
      <c r="MLP8" s="98"/>
      <c r="MLQ8" s="98"/>
      <c r="MLR8" s="98"/>
      <c r="MLS8" s="98"/>
      <c r="MLT8" s="98"/>
      <c r="MLU8" s="98"/>
      <c r="MLV8" s="98"/>
      <c r="MLW8" s="98"/>
      <c r="MLX8" s="98"/>
      <c r="MLY8" s="98"/>
      <c r="MLZ8" s="98"/>
      <c r="MMA8" s="98"/>
      <c r="MMB8" s="98"/>
      <c r="MMC8" s="98"/>
      <c r="MMD8" s="98"/>
      <c r="MME8" s="98"/>
      <c r="MMF8" s="98"/>
      <c r="MMG8" s="98"/>
      <c r="MMH8" s="98"/>
      <c r="MMI8" s="98"/>
      <c r="MMJ8" s="98"/>
      <c r="MMK8" s="98"/>
      <c r="MML8" s="98"/>
      <c r="MMM8" s="98"/>
      <c r="MMN8" s="98"/>
      <c r="MMO8" s="98"/>
      <c r="MMP8" s="98"/>
      <c r="MMQ8" s="98"/>
      <c r="MMR8" s="98"/>
      <c r="MMS8" s="98"/>
      <c r="MMT8" s="98"/>
      <c r="MMU8" s="98"/>
      <c r="MMV8" s="98"/>
      <c r="MMW8" s="98"/>
      <c r="MMX8" s="98"/>
      <c r="MMY8" s="98"/>
      <c r="MMZ8" s="98"/>
      <c r="MNA8" s="98"/>
      <c r="MNB8" s="98"/>
      <c r="MNC8" s="98"/>
      <c r="MND8" s="98"/>
      <c r="MNE8" s="98"/>
      <c r="MNF8" s="98"/>
      <c r="MNG8" s="98"/>
      <c r="MNH8" s="98"/>
      <c r="MNI8" s="98"/>
      <c r="MNJ8" s="98"/>
      <c r="MNK8" s="98"/>
      <c r="MNL8" s="98"/>
      <c r="MNM8" s="98"/>
      <c r="MNN8" s="98"/>
      <c r="MNO8" s="98"/>
      <c r="MNP8" s="98"/>
      <c r="MNQ8" s="98"/>
      <c r="MNR8" s="98"/>
      <c r="MNS8" s="98"/>
      <c r="MNT8" s="98"/>
      <c r="MNU8" s="98"/>
      <c r="MNV8" s="98"/>
      <c r="MNW8" s="98"/>
      <c r="MNX8" s="98"/>
      <c r="MNY8" s="98"/>
      <c r="MNZ8" s="98"/>
      <c r="MOA8" s="98"/>
      <c r="MOB8" s="98"/>
      <c r="MOC8" s="98"/>
      <c r="MOD8" s="98"/>
      <c r="MOE8" s="98"/>
      <c r="MOF8" s="98"/>
      <c r="MOG8" s="98"/>
      <c r="MOH8" s="98"/>
      <c r="MOI8" s="98"/>
      <c r="MOJ8" s="98"/>
      <c r="MOK8" s="98"/>
      <c r="MOL8" s="98"/>
      <c r="MOM8" s="98"/>
      <c r="MON8" s="98"/>
      <c r="MOO8" s="98"/>
      <c r="MOP8" s="98"/>
      <c r="MOQ8" s="98"/>
      <c r="MOR8" s="98"/>
      <c r="MOS8" s="98"/>
      <c r="MOT8" s="98"/>
      <c r="MOU8" s="98"/>
      <c r="MOV8" s="98"/>
      <c r="MOW8" s="98"/>
      <c r="MOX8" s="98"/>
      <c r="MOY8" s="98"/>
      <c r="MOZ8" s="98"/>
      <c r="MPA8" s="98"/>
      <c r="MPB8" s="98"/>
      <c r="MPC8" s="98"/>
      <c r="MPD8" s="98"/>
      <c r="MPE8" s="98"/>
      <c r="MPF8" s="98"/>
      <c r="MPG8" s="98"/>
      <c r="MPH8" s="98"/>
      <c r="MPI8" s="98"/>
      <c r="MPJ8" s="98"/>
      <c r="MPK8" s="98"/>
      <c r="MPL8" s="98"/>
      <c r="MPM8" s="98"/>
      <c r="MPN8" s="98"/>
      <c r="MPO8" s="98"/>
      <c r="MPP8" s="98"/>
      <c r="MPQ8" s="98"/>
      <c r="MPR8" s="98"/>
      <c r="MPS8" s="98"/>
      <c r="MPT8" s="98"/>
      <c r="MPU8" s="98"/>
      <c r="MPV8" s="98"/>
      <c r="MPW8" s="98"/>
      <c r="MPX8" s="98"/>
      <c r="MPY8" s="98"/>
      <c r="MPZ8" s="98"/>
      <c r="MQA8" s="98"/>
      <c r="MQB8" s="98"/>
      <c r="MQC8" s="98"/>
      <c r="MQD8" s="98"/>
      <c r="MQE8" s="98"/>
      <c r="MQF8" s="98"/>
      <c r="MQG8" s="98"/>
      <c r="MQH8" s="98"/>
      <c r="MQI8" s="98"/>
      <c r="MQJ8" s="98"/>
      <c r="MQK8" s="98"/>
      <c r="MQL8" s="98"/>
      <c r="MQM8" s="98"/>
      <c r="MQN8" s="98"/>
      <c r="MQO8" s="98"/>
      <c r="MQP8" s="98"/>
      <c r="MQQ8" s="98"/>
      <c r="MQR8" s="98"/>
      <c r="MQS8" s="98"/>
      <c r="MQT8" s="98"/>
      <c r="MQU8" s="98"/>
      <c r="MQV8" s="98"/>
      <c r="MQW8" s="98"/>
      <c r="MQX8" s="98"/>
      <c r="MQY8" s="98"/>
      <c r="MQZ8" s="98"/>
      <c r="MRA8" s="98"/>
      <c r="MRB8" s="98"/>
      <c r="MRC8" s="98"/>
      <c r="MRD8" s="98"/>
      <c r="MRE8" s="98"/>
      <c r="MRF8" s="98"/>
      <c r="MRG8" s="98"/>
      <c r="MRH8" s="98"/>
      <c r="MRI8" s="98"/>
      <c r="MRJ8" s="98"/>
      <c r="MRK8" s="98"/>
      <c r="MRL8" s="98"/>
      <c r="MRM8" s="98"/>
      <c r="MRN8" s="98"/>
      <c r="MRO8" s="98"/>
      <c r="MRP8" s="98"/>
      <c r="MRQ8" s="98"/>
      <c r="MRR8" s="98"/>
      <c r="MRS8" s="98"/>
      <c r="MRT8" s="98"/>
      <c r="MRU8" s="98"/>
      <c r="MRV8" s="98"/>
      <c r="MRW8" s="98"/>
      <c r="MRX8" s="98"/>
      <c r="MRY8" s="98"/>
      <c r="MRZ8" s="98"/>
      <c r="MSA8" s="98"/>
      <c r="MSB8" s="98"/>
      <c r="MSC8" s="98"/>
      <c r="MSD8" s="98"/>
      <c r="MSE8" s="98"/>
      <c r="MSF8" s="98"/>
      <c r="MSG8" s="98"/>
      <c r="MSH8" s="98"/>
      <c r="MSI8" s="98"/>
      <c r="MSJ8" s="98"/>
      <c r="MSK8" s="98"/>
      <c r="MSL8" s="98"/>
      <c r="MSM8" s="98"/>
      <c r="MSN8" s="98"/>
      <c r="MSO8" s="98"/>
      <c r="MSP8" s="98"/>
      <c r="MSQ8" s="98"/>
      <c r="MSR8" s="98"/>
      <c r="MSS8" s="98"/>
      <c r="MST8" s="98"/>
      <c r="MSU8" s="98"/>
      <c r="MSV8" s="98"/>
      <c r="MSW8" s="98"/>
      <c r="MSX8" s="98"/>
      <c r="MSY8" s="98"/>
      <c r="MSZ8" s="98"/>
      <c r="MTA8" s="98"/>
      <c r="MTB8" s="98"/>
      <c r="MTC8" s="98"/>
      <c r="MTD8" s="98"/>
      <c r="MTE8" s="98"/>
      <c r="MTF8" s="98"/>
      <c r="MTG8" s="98"/>
      <c r="MTH8" s="98"/>
      <c r="MTI8" s="98"/>
      <c r="MTJ8" s="98"/>
      <c r="MTK8" s="98"/>
      <c r="MTL8" s="98"/>
      <c r="MTM8" s="98"/>
      <c r="MTN8" s="98"/>
      <c r="MTO8" s="98"/>
      <c r="MTP8" s="98"/>
      <c r="MTQ8" s="98"/>
      <c r="MTR8" s="98"/>
      <c r="MTS8" s="98"/>
      <c r="MTT8" s="98"/>
      <c r="MTU8" s="98"/>
      <c r="MTV8" s="98"/>
      <c r="MTW8" s="98"/>
      <c r="MTX8" s="98"/>
      <c r="MTY8" s="98"/>
      <c r="MTZ8" s="98"/>
      <c r="MUA8" s="98"/>
      <c r="MUB8" s="98"/>
      <c r="MUC8" s="98"/>
      <c r="MUD8" s="98"/>
      <c r="MUE8" s="98"/>
      <c r="MUF8" s="98"/>
      <c r="MUG8" s="98"/>
      <c r="MUH8" s="98"/>
      <c r="MUI8" s="98"/>
      <c r="MUJ8" s="98"/>
      <c r="MUK8" s="98"/>
      <c r="MUL8" s="98"/>
      <c r="MUM8" s="98"/>
      <c r="MUN8" s="98"/>
      <c r="MUO8" s="98"/>
      <c r="MUP8" s="98"/>
      <c r="MUQ8" s="98"/>
      <c r="MUR8" s="98"/>
      <c r="MUS8" s="98"/>
      <c r="MUT8" s="98"/>
      <c r="MUU8" s="98"/>
      <c r="MUV8" s="98"/>
      <c r="MUW8" s="98"/>
      <c r="MUX8" s="98"/>
      <c r="MUY8" s="98"/>
      <c r="MUZ8" s="98"/>
      <c r="MVA8" s="98"/>
      <c r="MVB8" s="98"/>
      <c r="MVC8" s="98"/>
      <c r="MVD8" s="98"/>
      <c r="MVE8" s="98"/>
      <c r="MVF8" s="98"/>
      <c r="MVG8" s="98"/>
      <c r="MVH8" s="98"/>
      <c r="MVI8" s="98"/>
      <c r="MVJ8" s="98"/>
      <c r="MVK8" s="98"/>
      <c r="MVL8" s="98"/>
      <c r="MVM8" s="98"/>
      <c r="MVN8" s="98"/>
      <c r="MVO8" s="98"/>
      <c r="MVP8" s="98"/>
      <c r="MVQ8" s="98"/>
      <c r="MVR8" s="98"/>
      <c r="MVS8" s="98"/>
      <c r="MVT8" s="98"/>
      <c r="MVU8" s="98"/>
      <c r="MVV8" s="98"/>
      <c r="MVW8" s="98"/>
      <c r="MVX8" s="98"/>
      <c r="MVY8" s="98"/>
      <c r="MVZ8" s="98"/>
      <c r="MWA8" s="98"/>
      <c r="MWB8" s="98"/>
      <c r="MWC8" s="98"/>
      <c r="MWD8" s="98"/>
      <c r="MWE8" s="98"/>
      <c r="MWF8" s="98"/>
      <c r="MWG8" s="98"/>
      <c r="MWH8" s="98"/>
      <c r="MWI8" s="98"/>
      <c r="MWJ8" s="98"/>
      <c r="MWK8" s="98"/>
      <c r="MWL8" s="98"/>
      <c r="MWM8" s="98"/>
      <c r="MWN8" s="98"/>
      <c r="MWO8" s="98"/>
      <c r="MWP8" s="98"/>
      <c r="MWQ8" s="98"/>
      <c r="MWR8" s="98"/>
      <c r="MWS8" s="98"/>
      <c r="MWT8" s="98"/>
      <c r="MWU8" s="98"/>
      <c r="MWV8" s="98"/>
      <c r="MWW8" s="98"/>
      <c r="MWX8" s="98"/>
      <c r="MWY8" s="98"/>
      <c r="MWZ8" s="98"/>
      <c r="MXA8" s="98"/>
      <c r="MXB8" s="98"/>
      <c r="MXC8" s="98"/>
      <c r="MXD8" s="98"/>
      <c r="MXE8" s="98"/>
      <c r="MXF8" s="98"/>
      <c r="MXG8" s="98"/>
      <c r="MXH8" s="98"/>
      <c r="MXI8" s="98"/>
      <c r="MXJ8" s="98"/>
      <c r="MXK8" s="98"/>
      <c r="MXL8" s="98"/>
      <c r="MXM8" s="98"/>
      <c r="MXN8" s="98"/>
      <c r="MXO8" s="98"/>
      <c r="MXP8" s="98"/>
      <c r="MXQ8" s="98"/>
      <c r="MXR8" s="98"/>
      <c r="MXS8" s="98"/>
      <c r="MXT8" s="98"/>
      <c r="MXU8" s="98"/>
      <c r="MXV8" s="98"/>
      <c r="MXW8" s="98"/>
      <c r="MXX8" s="98"/>
      <c r="MXY8" s="98"/>
      <c r="MXZ8" s="98"/>
      <c r="MYA8" s="98"/>
      <c r="MYB8" s="98"/>
      <c r="MYC8" s="98"/>
      <c r="MYD8" s="98"/>
      <c r="MYE8" s="98"/>
      <c r="MYF8" s="98"/>
      <c r="MYG8" s="98"/>
      <c r="MYH8" s="98"/>
      <c r="MYI8" s="98"/>
      <c r="MYJ8" s="98"/>
      <c r="MYK8" s="98"/>
      <c r="MYL8" s="98"/>
      <c r="MYM8" s="98"/>
      <c r="MYN8" s="98"/>
      <c r="MYO8" s="98"/>
      <c r="MYP8" s="98"/>
      <c r="MYQ8" s="98"/>
      <c r="MYR8" s="98"/>
      <c r="MYS8" s="98"/>
      <c r="MYT8" s="98"/>
      <c r="MYU8" s="98"/>
      <c r="MYV8" s="98"/>
      <c r="MYW8" s="98"/>
      <c r="MYX8" s="98"/>
      <c r="MYY8" s="98"/>
      <c r="MYZ8" s="98"/>
      <c r="MZA8" s="98"/>
      <c r="MZB8" s="98"/>
      <c r="MZC8" s="98"/>
      <c r="MZD8" s="98"/>
      <c r="MZE8" s="98"/>
      <c r="MZF8" s="98"/>
      <c r="MZG8" s="98"/>
      <c r="MZH8" s="98"/>
      <c r="MZI8" s="98"/>
      <c r="MZJ8" s="98"/>
      <c r="MZK8" s="98"/>
      <c r="MZL8" s="98"/>
      <c r="MZM8" s="98"/>
      <c r="MZN8" s="98"/>
      <c r="MZO8" s="98"/>
      <c r="MZP8" s="98"/>
      <c r="MZQ8" s="98"/>
      <c r="MZR8" s="98"/>
      <c r="MZS8" s="98"/>
      <c r="MZT8" s="98"/>
      <c r="MZU8" s="98"/>
      <c r="MZV8" s="98"/>
      <c r="MZW8" s="98"/>
      <c r="MZX8" s="98"/>
      <c r="MZY8" s="98"/>
      <c r="MZZ8" s="98"/>
      <c r="NAA8" s="98"/>
      <c r="NAB8" s="98"/>
      <c r="NAC8" s="98"/>
      <c r="NAD8" s="98"/>
      <c r="NAE8" s="98"/>
      <c r="NAF8" s="98"/>
      <c r="NAG8" s="98"/>
      <c r="NAH8" s="98"/>
      <c r="NAI8" s="98"/>
      <c r="NAJ8" s="98"/>
      <c r="NAK8" s="98"/>
      <c r="NAL8" s="98"/>
      <c r="NAM8" s="98"/>
      <c r="NAN8" s="98"/>
      <c r="NAO8" s="98"/>
      <c r="NAP8" s="98"/>
      <c r="NAQ8" s="98"/>
      <c r="NAR8" s="98"/>
      <c r="NAS8" s="98"/>
      <c r="NAT8" s="98"/>
      <c r="NAU8" s="98"/>
      <c r="NAV8" s="98"/>
      <c r="NAW8" s="98"/>
      <c r="NAX8" s="98"/>
      <c r="NAY8" s="98"/>
      <c r="NAZ8" s="98"/>
      <c r="NBA8" s="98"/>
      <c r="NBB8" s="98"/>
      <c r="NBC8" s="98"/>
      <c r="NBD8" s="98"/>
      <c r="NBE8" s="98"/>
      <c r="NBF8" s="98"/>
      <c r="NBG8" s="98"/>
      <c r="NBH8" s="98"/>
      <c r="NBI8" s="98"/>
      <c r="NBJ8" s="98"/>
      <c r="NBK8" s="98"/>
      <c r="NBL8" s="98"/>
      <c r="NBM8" s="98"/>
      <c r="NBN8" s="98"/>
      <c r="NBO8" s="98"/>
      <c r="NBP8" s="98"/>
      <c r="NBQ8" s="98"/>
      <c r="NBR8" s="98"/>
      <c r="NBS8" s="98"/>
      <c r="NBT8" s="98"/>
      <c r="NBU8" s="98"/>
      <c r="NBV8" s="98"/>
      <c r="NBW8" s="98"/>
      <c r="NBX8" s="98"/>
      <c r="NBY8" s="98"/>
      <c r="NBZ8" s="98"/>
      <c r="NCA8" s="98"/>
      <c r="NCB8" s="98"/>
      <c r="NCC8" s="98"/>
      <c r="NCD8" s="98"/>
      <c r="NCE8" s="98"/>
      <c r="NCF8" s="98"/>
      <c r="NCG8" s="98"/>
      <c r="NCH8" s="98"/>
      <c r="NCI8" s="98"/>
      <c r="NCJ8" s="98"/>
      <c r="NCK8" s="98"/>
      <c r="NCL8" s="98"/>
      <c r="NCM8" s="98"/>
      <c r="NCN8" s="98"/>
      <c r="NCO8" s="98"/>
      <c r="NCP8" s="98"/>
      <c r="NCQ8" s="98"/>
      <c r="NCR8" s="98"/>
      <c r="NCS8" s="98"/>
      <c r="NCT8" s="98"/>
      <c r="NCU8" s="98"/>
      <c r="NCV8" s="98"/>
      <c r="NCW8" s="98"/>
      <c r="NCX8" s="98"/>
      <c r="NCY8" s="98"/>
      <c r="NCZ8" s="98"/>
      <c r="NDA8" s="98"/>
      <c r="NDB8" s="98"/>
      <c r="NDC8" s="98"/>
      <c r="NDD8" s="98"/>
      <c r="NDE8" s="98"/>
      <c r="NDF8" s="98"/>
      <c r="NDG8" s="98"/>
      <c r="NDH8" s="98"/>
      <c r="NDI8" s="98"/>
      <c r="NDJ8" s="98"/>
      <c r="NDK8" s="98"/>
      <c r="NDL8" s="98"/>
      <c r="NDM8" s="98"/>
      <c r="NDN8" s="98"/>
      <c r="NDO8" s="98"/>
      <c r="NDP8" s="98"/>
      <c r="NDQ8" s="98"/>
      <c r="NDR8" s="98"/>
      <c r="NDS8" s="98"/>
      <c r="NDT8" s="98"/>
      <c r="NDU8" s="98"/>
      <c r="NDV8" s="98"/>
      <c r="NDW8" s="98"/>
      <c r="NDX8" s="98"/>
      <c r="NDY8" s="98"/>
      <c r="NDZ8" s="98"/>
      <c r="NEA8" s="98"/>
      <c r="NEB8" s="98"/>
      <c r="NEC8" s="98"/>
      <c r="NED8" s="98"/>
      <c r="NEE8" s="98"/>
      <c r="NEF8" s="98"/>
      <c r="NEG8" s="98"/>
      <c r="NEH8" s="98"/>
      <c r="NEI8" s="98"/>
      <c r="NEJ8" s="98"/>
      <c r="NEK8" s="98"/>
      <c r="NEL8" s="98"/>
      <c r="NEM8" s="98"/>
      <c r="NEN8" s="98"/>
      <c r="NEO8" s="98"/>
      <c r="NEP8" s="98"/>
      <c r="NEQ8" s="98"/>
      <c r="NER8" s="98"/>
      <c r="NES8" s="98"/>
      <c r="NET8" s="98"/>
      <c r="NEU8" s="98"/>
      <c r="NEV8" s="98"/>
      <c r="NEW8" s="98"/>
      <c r="NEX8" s="98"/>
      <c r="NEY8" s="98"/>
      <c r="NEZ8" s="98"/>
      <c r="NFA8" s="98"/>
      <c r="NFB8" s="98"/>
      <c r="NFC8" s="98"/>
      <c r="NFD8" s="98"/>
      <c r="NFE8" s="98"/>
      <c r="NFF8" s="98"/>
      <c r="NFG8" s="98"/>
      <c r="NFH8" s="98"/>
      <c r="NFI8" s="98"/>
      <c r="NFJ8" s="98"/>
      <c r="NFK8" s="98"/>
      <c r="NFL8" s="98"/>
      <c r="NFM8" s="98"/>
      <c r="NFN8" s="98"/>
      <c r="NFO8" s="98"/>
      <c r="NFP8" s="98"/>
      <c r="NFQ8" s="98"/>
      <c r="NFR8" s="98"/>
      <c r="NFS8" s="98"/>
      <c r="NFT8" s="98"/>
      <c r="NFU8" s="98"/>
      <c r="NFV8" s="98"/>
      <c r="NFW8" s="98"/>
      <c r="NFX8" s="98"/>
      <c r="NFY8" s="98"/>
      <c r="NFZ8" s="98"/>
      <c r="NGA8" s="98"/>
      <c r="NGB8" s="98"/>
      <c r="NGC8" s="98"/>
      <c r="NGD8" s="98"/>
      <c r="NGE8" s="98"/>
      <c r="NGF8" s="98"/>
      <c r="NGG8" s="98"/>
      <c r="NGH8" s="98"/>
      <c r="NGI8" s="98"/>
      <c r="NGJ8" s="98"/>
      <c r="NGK8" s="98"/>
      <c r="NGL8" s="98"/>
      <c r="NGM8" s="98"/>
      <c r="NGN8" s="98"/>
      <c r="NGO8" s="98"/>
      <c r="NGP8" s="98"/>
      <c r="NGQ8" s="98"/>
      <c r="NGR8" s="98"/>
      <c r="NGS8" s="98"/>
      <c r="NGT8" s="98"/>
      <c r="NGU8" s="98"/>
      <c r="NGV8" s="98"/>
      <c r="NGW8" s="98"/>
      <c r="NGX8" s="98"/>
      <c r="NGY8" s="98"/>
      <c r="NGZ8" s="98"/>
      <c r="NHA8" s="98"/>
      <c r="NHB8" s="98"/>
      <c r="NHC8" s="98"/>
      <c r="NHD8" s="98"/>
      <c r="NHE8" s="98"/>
      <c r="NHF8" s="98"/>
      <c r="NHG8" s="98"/>
      <c r="NHH8" s="98"/>
      <c r="NHI8" s="98"/>
      <c r="NHJ8" s="98"/>
      <c r="NHK8" s="98"/>
      <c r="NHL8" s="98"/>
      <c r="NHM8" s="98"/>
      <c r="NHN8" s="98"/>
      <c r="NHO8" s="98"/>
      <c r="NHP8" s="98"/>
      <c r="NHQ8" s="98"/>
      <c r="NHR8" s="98"/>
      <c r="NHS8" s="98"/>
      <c r="NHT8" s="98"/>
      <c r="NHU8" s="98"/>
      <c r="NHV8" s="98"/>
      <c r="NHW8" s="98"/>
      <c r="NHX8" s="98"/>
      <c r="NHY8" s="98"/>
      <c r="NHZ8" s="98"/>
      <c r="NIA8" s="98"/>
      <c r="NIB8" s="98"/>
      <c r="NIC8" s="98"/>
      <c r="NID8" s="98"/>
      <c r="NIE8" s="98"/>
      <c r="NIF8" s="98"/>
      <c r="NIG8" s="98"/>
      <c r="NIH8" s="98"/>
      <c r="NII8" s="98"/>
      <c r="NIJ8" s="98"/>
      <c r="NIK8" s="98"/>
      <c r="NIL8" s="98"/>
      <c r="NIM8" s="98"/>
      <c r="NIN8" s="98"/>
      <c r="NIO8" s="98"/>
      <c r="NIP8" s="98"/>
      <c r="NIQ8" s="98"/>
      <c r="NIR8" s="98"/>
      <c r="NIS8" s="98"/>
      <c r="NIT8" s="98"/>
      <c r="NIU8" s="98"/>
      <c r="NIV8" s="98"/>
      <c r="NIW8" s="98"/>
      <c r="NIX8" s="98"/>
      <c r="NIY8" s="98"/>
      <c r="NIZ8" s="98"/>
      <c r="NJA8" s="98"/>
      <c r="NJB8" s="98"/>
      <c r="NJC8" s="98"/>
      <c r="NJD8" s="98"/>
      <c r="NJE8" s="98"/>
      <c r="NJF8" s="98"/>
      <c r="NJG8" s="98"/>
      <c r="NJH8" s="98"/>
      <c r="NJI8" s="98"/>
      <c r="NJJ8" s="98"/>
      <c r="NJK8" s="98"/>
      <c r="NJL8" s="98"/>
      <c r="NJM8" s="98"/>
      <c r="NJN8" s="98"/>
      <c r="NJO8" s="98"/>
      <c r="NJP8" s="98"/>
      <c r="NJQ8" s="98"/>
      <c r="NJR8" s="98"/>
      <c r="NJS8" s="98"/>
      <c r="NJT8" s="98"/>
      <c r="NJU8" s="98"/>
      <c r="NJV8" s="98"/>
      <c r="NJW8" s="98"/>
      <c r="NJX8" s="98"/>
      <c r="NJY8" s="98"/>
      <c r="NJZ8" s="98"/>
      <c r="NKA8" s="98"/>
      <c r="NKB8" s="98"/>
      <c r="NKC8" s="98"/>
      <c r="NKD8" s="98"/>
      <c r="NKE8" s="98"/>
      <c r="NKF8" s="98"/>
      <c r="NKG8" s="98"/>
      <c r="NKH8" s="98"/>
      <c r="NKI8" s="98"/>
      <c r="NKJ8" s="98"/>
      <c r="NKK8" s="98"/>
      <c r="NKL8" s="98"/>
      <c r="NKM8" s="98"/>
      <c r="NKN8" s="98"/>
      <c r="NKO8" s="98"/>
      <c r="NKP8" s="98"/>
      <c r="NKQ8" s="98"/>
      <c r="NKR8" s="98"/>
      <c r="NKS8" s="98"/>
      <c r="NKT8" s="98"/>
      <c r="NKU8" s="98"/>
      <c r="NKV8" s="98"/>
      <c r="NKW8" s="98"/>
      <c r="NKX8" s="98"/>
      <c r="NKY8" s="98"/>
      <c r="NKZ8" s="98"/>
      <c r="NLA8" s="98"/>
      <c r="NLB8" s="98"/>
      <c r="NLC8" s="98"/>
      <c r="NLD8" s="98"/>
      <c r="NLE8" s="98"/>
      <c r="NLF8" s="98"/>
      <c r="NLG8" s="98"/>
      <c r="NLH8" s="98"/>
      <c r="NLI8" s="98"/>
      <c r="NLJ8" s="98"/>
      <c r="NLK8" s="98"/>
      <c r="NLL8" s="98"/>
      <c r="NLM8" s="98"/>
      <c r="NLN8" s="98"/>
      <c r="NLO8" s="98"/>
      <c r="NLP8" s="98"/>
      <c r="NLQ8" s="98"/>
      <c r="NLR8" s="98"/>
      <c r="NLS8" s="98"/>
      <c r="NLT8" s="98"/>
      <c r="NLU8" s="98"/>
      <c r="NLV8" s="98"/>
      <c r="NLW8" s="98"/>
      <c r="NLX8" s="98"/>
      <c r="NLY8" s="98"/>
      <c r="NLZ8" s="98"/>
      <c r="NMA8" s="98"/>
      <c r="NMB8" s="98"/>
      <c r="NMC8" s="98"/>
      <c r="NMD8" s="98"/>
      <c r="NME8" s="98"/>
      <c r="NMF8" s="98"/>
      <c r="NMG8" s="98"/>
      <c r="NMH8" s="98"/>
      <c r="NMI8" s="98"/>
      <c r="NMJ8" s="98"/>
      <c r="NMK8" s="98"/>
      <c r="NML8" s="98"/>
      <c r="NMM8" s="98"/>
      <c r="NMN8" s="98"/>
      <c r="NMO8" s="98"/>
      <c r="NMP8" s="98"/>
      <c r="NMQ8" s="98"/>
      <c r="NMR8" s="98"/>
      <c r="NMS8" s="98"/>
      <c r="NMT8" s="98"/>
      <c r="NMU8" s="98"/>
      <c r="NMV8" s="98"/>
      <c r="NMW8" s="98"/>
      <c r="NMX8" s="98"/>
      <c r="NMY8" s="98"/>
      <c r="NMZ8" s="98"/>
      <c r="NNA8" s="98"/>
      <c r="NNB8" s="98"/>
      <c r="NNC8" s="98"/>
      <c r="NND8" s="98"/>
      <c r="NNE8" s="98"/>
      <c r="NNF8" s="98"/>
      <c r="NNG8" s="98"/>
      <c r="NNH8" s="98"/>
      <c r="NNI8" s="98"/>
      <c r="NNJ8" s="98"/>
      <c r="NNK8" s="98"/>
      <c r="NNL8" s="98"/>
      <c r="NNM8" s="98"/>
      <c r="NNN8" s="98"/>
      <c r="NNO8" s="98"/>
      <c r="NNP8" s="98"/>
      <c r="NNQ8" s="98"/>
      <c r="NNR8" s="98"/>
      <c r="NNS8" s="98"/>
      <c r="NNT8" s="98"/>
      <c r="NNU8" s="98"/>
      <c r="NNV8" s="98"/>
      <c r="NNW8" s="98"/>
      <c r="NNX8" s="98"/>
      <c r="NNY8" s="98"/>
      <c r="NNZ8" s="98"/>
      <c r="NOA8" s="98"/>
      <c r="NOB8" s="98"/>
      <c r="NOC8" s="98"/>
      <c r="NOD8" s="98"/>
      <c r="NOE8" s="98"/>
      <c r="NOF8" s="98"/>
      <c r="NOG8" s="98"/>
      <c r="NOH8" s="98"/>
      <c r="NOI8" s="98"/>
      <c r="NOJ8" s="98"/>
      <c r="NOK8" s="98"/>
      <c r="NOL8" s="98"/>
      <c r="NOM8" s="98"/>
      <c r="NON8" s="98"/>
      <c r="NOO8" s="98"/>
      <c r="NOP8" s="98"/>
      <c r="NOQ8" s="98"/>
      <c r="NOR8" s="98"/>
      <c r="NOS8" s="98"/>
      <c r="NOT8" s="98"/>
      <c r="NOU8" s="98"/>
      <c r="NOV8" s="98"/>
      <c r="NOW8" s="98"/>
      <c r="NOX8" s="98"/>
      <c r="NOY8" s="98"/>
      <c r="NOZ8" s="98"/>
      <c r="NPA8" s="98"/>
      <c r="NPB8" s="98"/>
      <c r="NPC8" s="98"/>
      <c r="NPD8" s="98"/>
      <c r="NPE8" s="98"/>
      <c r="NPF8" s="98"/>
      <c r="NPG8" s="98"/>
      <c r="NPH8" s="98"/>
      <c r="NPI8" s="98"/>
      <c r="NPJ8" s="98"/>
      <c r="NPK8" s="98"/>
      <c r="NPL8" s="98"/>
      <c r="NPM8" s="98"/>
      <c r="NPN8" s="98"/>
      <c r="NPO8" s="98"/>
      <c r="NPP8" s="98"/>
      <c r="NPQ8" s="98"/>
      <c r="NPR8" s="98"/>
      <c r="NPS8" s="98"/>
      <c r="NPT8" s="98"/>
      <c r="NPU8" s="98"/>
      <c r="NPV8" s="98"/>
      <c r="NPW8" s="98"/>
      <c r="NPX8" s="98"/>
      <c r="NPY8" s="98"/>
      <c r="NPZ8" s="98"/>
      <c r="NQA8" s="98"/>
      <c r="NQB8" s="98"/>
      <c r="NQC8" s="98"/>
      <c r="NQD8" s="98"/>
      <c r="NQE8" s="98"/>
      <c r="NQF8" s="98"/>
      <c r="NQG8" s="98"/>
      <c r="NQH8" s="98"/>
      <c r="NQI8" s="98"/>
      <c r="NQJ8" s="98"/>
      <c r="NQK8" s="98"/>
      <c r="NQL8" s="98"/>
      <c r="NQM8" s="98"/>
      <c r="NQN8" s="98"/>
      <c r="NQO8" s="98"/>
      <c r="NQP8" s="98"/>
      <c r="NQQ8" s="98"/>
      <c r="NQR8" s="98"/>
      <c r="NQS8" s="98"/>
      <c r="NQT8" s="98"/>
      <c r="NQU8" s="98"/>
      <c r="NQV8" s="98"/>
      <c r="NQW8" s="98"/>
      <c r="NQX8" s="98"/>
      <c r="NQY8" s="98"/>
      <c r="NQZ8" s="98"/>
      <c r="NRA8" s="98"/>
      <c r="NRB8" s="98"/>
      <c r="NRC8" s="98"/>
      <c r="NRD8" s="98"/>
      <c r="NRE8" s="98"/>
      <c r="NRF8" s="98"/>
      <c r="NRG8" s="98"/>
      <c r="NRH8" s="98"/>
      <c r="NRI8" s="98"/>
      <c r="NRJ8" s="98"/>
      <c r="NRK8" s="98"/>
      <c r="NRL8" s="98"/>
      <c r="NRM8" s="98"/>
      <c r="NRN8" s="98"/>
      <c r="NRO8" s="98"/>
      <c r="NRP8" s="98"/>
      <c r="NRQ8" s="98"/>
      <c r="NRR8" s="98"/>
      <c r="NRS8" s="98"/>
      <c r="NRT8" s="98"/>
      <c r="NRU8" s="98"/>
      <c r="NRV8" s="98"/>
      <c r="NRW8" s="98"/>
      <c r="NRX8" s="98"/>
      <c r="NRY8" s="98"/>
      <c r="NRZ8" s="98"/>
      <c r="NSA8" s="98"/>
      <c r="NSB8" s="98"/>
      <c r="NSC8" s="98"/>
      <c r="NSD8" s="98"/>
      <c r="NSE8" s="98"/>
      <c r="NSF8" s="98"/>
      <c r="NSG8" s="98"/>
      <c r="NSH8" s="98"/>
      <c r="NSI8" s="98"/>
      <c r="NSJ8" s="98"/>
      <c r="NSK8" s="98"/>
      <c r="NSL8" s="98"/>
      <c r="NSM8" s="98"/>
      <c r="NSN8" s="98"/>
      <c r="NSO8" s="98"/>
      <c r="NSP8" s="98"/>
      <c r="NSQ8" s="98"/>
      <c r="NSR8" s="98"/>
      <c r="NSS8" s="98"/>
      <c r="NST8" s="98"/>
      <c r="NSU8" s="98"/>
      <c r="NSV8" s="98"/>
      <c r="NSW8" s="98"/>
      <c r="NSX8" s="98"/>
      <c r="NSY8" s="98"/>
      <c r="NSZ8" s="98"/>
      <c r="NTA8" s="98"/>
      <c r="NTB8" s="98"/>
      <c r="NTC8" s="98"/>
      <c r="NTD8" s="98"/>
      <c r="NTE8" s="98"/>
      <c r="NTF8" s="98"/>
      <c r="NTG8" s="98"/>
      <c r="NTH8" s="98"/>
      <c r="NTI8" s="98"/>
      <c r="NTJ8" s="98"/>
      <c r="NTK8" s="98"/>
      <c r="NTL8" s="98"/>
      <c r="NTM8" s="98"/>
      <c r="NTN8" s="98"/>
      <c r="NTO8" s="98"/>
      <c r="NTP8" s="98"/>
      <c r="NTQ8" s="98"/>
      <c r="NTR8" s="98"/>
      <c r="NTS8" s="98"/>
      <c r="NTT8" s="98"/>
      <c r="NTU8" s="98"/>
      <c r="NTV8" s="98"/>
      <c r="NTW8" s="98"/>
      <c r="NTX8" s="98"/>
      <c r="NTY8" s="98"/>
      <c r="NTZ8" s="98"/>
      <c r="NUA8" s="98"/>
      <c r="NUB8" s="98"/>
      <c r="NUC8" s="98"/>
      <c r="NUD8" s="98"/>
      <c r="NUE8" s="98"/>
      <c r="NUF8" s="98"/>
      <c r="NUG8" s="98"/>
      <c r="NUH8" s="98"/>
      <c r="NUI8" s="98"/>
      <c r="NUJ8" s="98"/>
      <c r="NUK8" s="98"/>
      <c r="NUL8" s="98"/>
      <c r="NUM8" s="98"/>
      <c r="NUN8" s="98"/>
      <c r="NUO8" s="98"/>
      <c r="NUP8" s="98"/>
      <c r="NUQ8" s="98"/>
      <c r="NUR8" s="98"/>
      <c r="NUS8" s="98"/>
      <c r="NUT8" s="98"/>
      <c r="NUU8" s="98"/>
      <c r="NUV8" s="98"/>
      <c r="NUW8" s="98"/>
      <c r="NUX8" s="98"/>
      <c r="NUY8" s="98"/>
      <c r="NUZ8" s="98"/>
      <c r="NVA8" s="98"/>
      <c r="NVB8" s="98"/>
      <c r="NVC8" s="98"/>
      <c r="NVD8" s="98"/>
      <c r="NVE8" s="98"/>
      <c r="NVF8" s="98"/>
      <c r="NVG8" s="98"/>
      <c r="NVH8" s="98"/>
      <c r="NVI8" s="98"/>
      <c r="NVJ8" s="98"/>
      <c r="NVK8" s="98"/>
      <c r="NVL8" s="98"/>
      <c r="NVM8" s="98"/>
      <c r="NVN8" s="98"/>
      <c r="NVO8" s="98"/>
      <c r="NVP8" s="98"/>
      <c r="NVQ8" s="98"/>
      <c r="NVR8" s="98"/>
      <c r="NVS8" s="98"/>
      <c r="NVT8" s="98"/>
      <c r="NVU8" s="98"/>
      <c r="NVV8" s="98"/>
      <c r="NVW8" s="98"/>
      <c r="NVX8" s="98"/>
      <c r="NVY8" s="98"/>
      <c r="NVZ8" s="98"/>
      <c r="NWA8" s="98"/>
      <c r="NWB8" s="98"/>
      <c r="NWC8" s="98"/>
      <c r="NWD8" s="98"/>
      <c r="NWE8" s="98"/>
      <c r="NWF8" s="98"/>
      <c r="NWG8" s="98"/>
      <c r="NWH8" s="98"/>
      <c r="NWI8" s="98"/>
      <c r="NWJ8" s="98"/>
      <c r="NWK8" s="98"/>
      <c r="NWL8" s="98"/>
      <c r="NWM8" s="98"/>
      <c r="NWN8" s="98"/>
      <c r="NWO8" s="98"/>
      <c r="NWP8" s="98"/>
      <c r="NWQ8" s="98"/>
      <c r="NWR8" s="98"/>
      <c r="NWS8" s="98"/>
      <c r="NWT8" s="98"/>
      <c r="NWU8" s="98"/>
      <c r="NWV8" s="98"/>
      <c r="NWW8" s="98"/>
      <c r="NWX8" s="98"/>
      <c r="NWY8" s="98"/>
      <c r="NWZ8" s="98"/>
      <c r="NXA8" s="98"/>
      <c r="NXB8" s="98"/>
      <c r="NXC8" s="98"/>
      <c r="NXD8" s="98"/>
      <c r="NXE8" s="98"/>
      <c r="NXF8" s="98"/>
      <c r="NXG8" s="98"/>
      <c r="NXH8" s="98"/>
      <c r="NXI8" s="98"/>
      <c r="NXJ8" s="98"/>
      <c r="NXK8" s="98"/>
      <c r="NXL8" s="98"/>
      <c r="NXM8" s="98"/>
      <c r="NXN8" s="98"/>
      <c r="NXO8" s="98"/>
      <c r="NXP8" s="98"/>
      <c r="NXQ8" s="98"/>
      <c r="NXR8" s="98"/>
      <c r="NXS8" s="98"/>
      <c r="NXT8" s="98"/>
      <c r="NXU8" s="98"/>
      <c r="NXV8" s="98"/>
      <c r="NXW8" s="98"/>
      <c r="NXX8" s="98"/>
      <c r="NXY8" s="98"/>
      <c r="NXZ8" s="98"/>
      <c r="NYA8" s="98"/>
      <c r="NYB8" s="98"/>
      <c r="NYC8" s="98"/>
      <c r="NYD8" s="98"/>
      <c r="NYE8" s="98"/>
      <c r="NYF8" s="98"/>
      <c r="NYG8" s="98"/>
      <c r="NYH8" s="98"/>
      <c r="NYI8" s="98"/>
      <c r="NYJ8" s="98"/>
      <c r="NYK8" s="98"/>
      <c r="NYL8" s="98"/>
      <c r="NYM8" s="98"/>
      <c r="NYN8" s="98"/>
      <c r="NYO8" s="98"/>
      <c r="NYP8" s="98"/>
      <c r="NYQ8" s="98"/>
      <c r="NYR8" s="98"/>
      <c r="NYS8" s="98"/>
      <c r="NYT8" s="98"/>
      <c r="NYU8" s="98"/>
      <c r="NYV8" s="98"/>
      <c r="NYW8" s="98"/>
      <c r="NYX8" s="98"/>
      <c r="NYY8" s="98"/>
      <c r="NYZ8" s="98"/>
      <c r="NZA8" s="98"/>
      <c r="NZB8" s="98"/>
      <c r="NZC8" s="98"/>
      <c r="NZD8" s="98"/>
      <c r="NZE8" s="98"/>
      <c r="NZF8" s="98"/>
      <c r="NZG8" s="98"/>
      <c r="NZH8" s="98"/>
      <c r="NZI8" s="98"/>
      <c r="NZJ8" s="98"/>
      <c r="NZK8" s="98"/>
      <c r="NZL8" s="98"/>
      <c r="NZM8" s="98"/>
      <c r="NZN8" s="98"/>
      <c r="NZO8" s="98"/>
      <c r="NZP8" s="98"/>
      <c r="NZQ8" s="98"/>
      <c r="NZR8" s="98"/>
      <c r="NZS8" s="98"/>
      <c r="NZT8" s="98"/>
      <c r="NZU8" s="98"/>
      <c r="NZV8" s="98"/>
      <c r="NZW8" s="98"/>
      <c r="NZX8" s="98"/>
      <c r="NZY8" s="98"/>
      <c r="NZZ8" s="98"/>
      <c r="OAA8" s="98"/>
      <c r="OAB8" s="98"/>
      <c r="OAC8" s="98"/>
      <c r="OAD8" s="98"/>
      <c r="OAE8" s="98"/>
      <c r="OAF8" s="98"/>
      <c r="OAG8" s="98"/>
      <c r="OAH8" s="98"/>
      <c r="OAI8" s="98"/>
      <c r="OAJ8" s="98"/>
      <c r="OAK8" s="98"/>
      <c r="OAL8" s="98"/>
      <c r="OAM8" s="98"/>
      <c r="OAN8" s="98"/>
      <c r="OAO8" s="98"/>
      <c r="OAP8" s="98"/>
      <c r="OAQ8" s="98"/>
      <c r="OAR8" s="98"/>
      <c r="OAS8" s="98"/>
      <c r="OAT8" s="98"/>
      <c r="OAU8" s="98"/>
      <c r="OAV8" s="98"/>
      <c r="OAW8" s="98"/>
      <c r="OAX8" s="98"/>
      <c r="OAY8" s="98"/>
      <c r="OAZ8" s="98"/>
      <c r="OBA8" s="98"/>
      <c r="OBB8" s="98"/>
      <c r="OBC8" s="98"/>
      <c r="OBD8" s="98"/>
      <c r="OBE8" s="98"/>
      <c r="OBF8" s="98"/>
      <c r="OBG8" s="98"/>
      <c r="OBH8" s="98"/>
      <c r="OBI8" s="98"/>
      <c r="OBJ8" s="98"/>
      <c r="OBK8" s="98"/>
      <c r="OBL8" s="98"/>
      <c r="OBM8" s="98"/>
      <c r="OBN8" s="98"/>
      <c r="OBO8" s="98"/>
      <c r="OBP8" s="98"/>
      <c r="OBQ8" s="98"/>
      <c r="OBR8" s="98"/>
      <c r="OBS8" s="98"/>
      <c r="OBT8" s="98"/>
      <c r="OBU8" s="98"/>
      <c r="OBV8" s="98"/>
      <c r="OBW8" s="98"/>
      <c r="OBX8" s="98"/>
      <c r="OBY8" s="98"/>
      <c r="OBZ8" s="98"/>
      <c r="OCA8" s="98"/>
      <c r="OCB8" s="98"/>
      <c r="OCC8" s="98"/>
      <c r="OCD8" s="98"/>
      <c r="OCE8" s="98"/>
      <c r="OCF8" s="98"/>
      <c r="OCG8" s="98"/>
      <c r="OCH8" s="98"/>
      <c r="OCI8" s="98"/>
      <c r="OCJ8" s="98"/>
      <c r="OCK8" s="98"/>
      <c r="OCL8" s="98"/>
      <c r="OCM8" s="98"/>
      <c r="OCN8" s="98"/>
      <c r="OCO8" s="98"/>
      <c r="OCP8" s="98"/>
      <c r="OCQ8" s="98"/>
      <c r="OCR8" s="98"/>
      <c r="OCS8" s="98"/>
      <c r="OCT8" s="98"/>
      <c r="OCU8" s="98"/>
      <c r="OCV8" s="98"/>
      <c r="OCW8" s="98"/>
      <c r="OCX8" s="98"/>
      <c r="OCY8" s="98"/>
      <c r="OCZ8" s="98"/>
      <c r="ODA8" s="98"/>
      <c r="ODB8" s="98"/>
      <c r="ODC8" s="98"/>
      <c r="ODD8" s="98"/>
      <c r="ODE8" s="98"/>
      <c r="ODF8" s="98"/>
      <c r="ODG8" s="98"/>
      <c r="ODH8" s="98"/>
      <c r="ODI8" s="98"/>
      <c r="ODJ8" s="98"/>
      <c r="ODK8" s="98"/>
      <c r="ODL8" s="98"/>
      <c r="ODM8" s="98"/>
      <c r="ODN8" s="98"/>
      <c r="ODO8" s="98"/>
      <c r="ODP8" s="98"/>
      <c r="ODQ8" s="98"/>
      <c r="ODR8" s="98"/>
      <c r="ODS8" s="98"/>
      <c r="ODT8" s="98"/>
      <c r="ODU8" s="98"/>
      <c r="ODV8" s="98"/>
      <c r="ODW8" s="98"/>
      <c r="ODX8" s="98"/>
      <c r="ODY8" s="98"/>
      <c r="ODZ8" s="98"/>
      <c r="OEA8" s="98"/>
      <c r="OEB8" s="98"/>
      <c r="OEC8" s="98"/>
      <c r="OED8" s="98"/>
      <c r="OEE8" s="98"/>
      <c r="OEF8" s="98"/>
      <c r="OEG8" s="98"/>
      <c r="OEH8" s="98"/>
      <c r="OEI8" s="98"/>
      <c r="OEJ8" s="98"/>
      <c r="OEK8" s="98"/>
      <c r="OEL8" s="98"/>
      <c r="OEM8" s="98"/>
      <c r="OEN8" s="98"/>
      <c r="OEO8" s="98"/>
      <c r="OEP8" s="98"/>
      <c r="OEQ8" s="98"/>
      <c r="OER8" s="98"/>
      <c r="OES8" s="98"/>
      <c r="OET8" s="98"/>
      <c r="OEU8" s="98"/>
      <c r="OEV8" s="98"/>
      <c r="OEW8" s="98"/>
      <c r="OEX8" s="98"/>
      <c r="OEY8" s="98"/>
      <c r="OEZ8" s="98"/>
      <c r="OFA8" s="98"/>
      <c r="OFB8" s="98"/>
      <c r="OFC8" s="98"/>
      <c r="OFD8" s="98"/>
      <c r="OFE8" s="98"/>
      <c r="OFF8" s="98"/>
      <c r="OFG8" s="98"/>
      <c r="OFH8" s="98"/>
      <c r="OFI8" s="98"/>
      <c r="OFJ8" s="98"/>
      <c r="OFK8" s="98"/>
      <c r="OFL8" s="98"/>
      <c r="OFM8" s="98"/>
      <c r="OFN8" s="98"/>
      <c r="OFO8" s="98"/>
      <c r="OFP8" s="98"/>
      <c r="OFQ8" s="98"/>
      <c r="OFR8" s="98"/>
      <c r="OFS8" s="98"/>
      <c r="OFT8" s="98"/>
      <c r="OFU8" s="98"/>
      <c r="OFV8" s="98"/>
      <c r="OFW8" s="98"/>
      <c r="OFX8" s="98"/>
      <c r="OFY8" s="98"/>
      <c r="OFZ8" s="98"/>
      <c r="OGA8" s="98"/>
      <c r="OGB8" s="98"/>
      <c r="OGC8" s="98"/>
      <c r="OGD8" s="98"/>
      <c r="OGE8" s="98"/>
      <c r="OGF8" s="98"/>
      <c r="OGG8" s="98"/>
      <c r="OGH8" s="98"/>
      <c r="OGI8" s="98"/>
      <c r="OGJ8" s="98"/>
      <c r="OGK8" s="98"/>
      <c r="OGL8" s="98"/>
      <c r="OGM8" s="98"/>
      <c r="OGN8" s="98"/>
      <c r="OGO8" s="98"/>
      <c r="OGP8" s="98"/>
      <c r="OGQ8" s="98"/>
      <c r="OGR8" s="98"/>
      <c r="OGS8" s="98"/>
      <c r="OGT8" s="98"/>
      <c r="OGU8" s="98"/>
      <c r="OGV8" s="98"/>
      <c r="OGW8" s="98"/>
      <c r="OGX8" s="98"/>
      <c r="OGY8" s="98"/>
      <c r="OGZ8" s="98"/>
      <c r="OHA8" s="98"/>
      <c r="OHB8" s="98"/>
      <c r="OHC8" s="98"/>
      <c r="OHD8" s="98"/>
      <c r="OHE8" s="98"/>
      <c r="OHF8" s="98"/>
      <c r="OHG8" s="98"/>
      <c r="OHH8" s="98"/>
      <c r="OHI8" s="98"/>
      <c r="OHJ8" s="98"/>
      <c r="OHK8" s="98"/>
      <c r="OHL8" s="98"/>
      <c r="OHM8" s="98"/>
      <c r="OHN8" s="98"/>
      <c r="OHO8" s="98"/>
      <c r="OHP8" s="98"/>
      <c r="OHQ8" s="98"/>
      <c r="OHR8" s="98"/>
      <c r="OHS8" s="98"/>
      <c r="OHT8" s="98"/>
      <c r="OHU8" s="98"/>
      <c r="OHV8" s="98"/>
      <c r="OHW8" s="98"/>
      <c r="OHX8" s="98"/>
      <c r="OHY8" s="98"/>
      <c r="OHZ8" s="98"/>
      <c r="OIA8" s="98"/>
      <c r="OIB8" s="98"/>
      <c r="OIC8" s="98"/>
      <c r="OID8" s="98"/>
      <c r="OIE8" s="98"/>
      <c r="OIF8" s="98"/>
      <c r="OIG8" s="98"/>
      <c r="OIH8" s="98"/>
      <c r="OII8" s="98"/>
      <c r="OIJ8" s="98"/>
      <c r="OIK8" s="98"/>
      <c r="OIL8" s="98"/>
      <c r="OIM8" s="98"/>
      <c r="OIN8" s="98"/>
      <c r="OIO8" s="98"/>
      <c r="OIP8" s="98"/>
      <c r="OIQ8" s="98"/>
      <c r="OIR8" s="98"/>
      <c r="OIS8" s="98"/>
      <c r="OIT8" s="98"/>
      <c r="OIU8" s="98"/>
      <c r="OIV8" s="98"/>
      <c r="OIW8" s="98"/>
      <c r="OIX8" s="98"/>
      <c r="OIY8" s="98"/>
      <c r="OIZ8" s="98"/>
      <c r="OJA8" s="98"/>
      <c r="OJB8" s="98"/>
      <c r="OJC8" s="98"/>
      <c r="OJD8" s="98"/>
      <c r="OJE8" s="98"/>
      <c r="OJF8" s="98"/>
      <c r="OJG8" s="98"/>
      <c r="OJH8" s="98"/>
      <c r="OJI8" s="98"/>
      <c r="OJJ8" s="98"/>
      <c r="OJK8" s="98"/>
      <c r="OJL8" s="98"/>
      <c r="OJM8" s="98"/>
      <c r="OJN8" s="98"/>
      <c r="OJO8" s="98"/>
      <c r="OJP8" s="98"/>
      <c r="OJQ8" s="98"/>
      <c r="OJR8" s="98"/>
      <c r="OJS8" s="98"/>
      <c r="OJT8" s="98"/>
      <c r="OJU8" s="98"/>
      <c r="OJV8" s="98"/>
      <c r="OJW8" s="98"/>
      <c r="OJX8" s="98"/>
      <c r="OJY8" s="98"/>
      <c r="OJZ8" s="98"/>
      <c r="OKA8" s="98"/>
      <c r="OKB8" s="98"/>
      <c r="OKC8" s="98"/>
      <c r="OKD8" s="98"/>
      <c r="OKE8" s="98"/>
      <c r="OKF8" s="98"/>
      <c r="OKG8" s="98"/>
      <c r="OKH8" s="98"/>
      <c r="OKI8" s="98"/>
      <c r="OKJ8" s="98"/>
      <c r="OKK8" s="98"/>
      <c r="OKL8" s="98"/>
      <c r="OKM8" s="98"/>
      <c r="OKN8" s="98"/>
      <c r="OKO8" s="98"/>
      <c r="OKP8" s="98"/>
      <c r="OKQ8" s="98"/>
      <c r="OKR8" s="98"/>
      <c r="OKS8" s="98"/>
      <c r="OKT8" s="98"/>
      <c r="OKU8" s="98"/>
      <c r="OKV8" s="98"/>
      <c r="OKW8" s="98"/>
      <c r="OKX8" s="98"/>
      <c r="OKY8" s="98"/>
      <c r="OKZ8" s="98"/>
      <c r="OLA8" s="98"/>
      <c r="OLB8" s="98"/>
      <c r="OLC8" s="98"/>
      <c r="OLD8" s="98"/>
      <c r="OLE8" s="98"/>
      <c r="OLF8" s="98"/>
      <c r="OLG8" s="98"/>
      <c r="OLH8" s="98"/>
      <c r="OLI8" s="98"/>
      <c r="OLJ8" s="98"/>
      <c r="OLK8" s="98"/>
      <c r="OLL8" s="98"/>
      <c r="OLM8" s="98"/>
      <c r="OLN8" s="98"/>
      <c r="OLO8" s="98"/>
      <c r="OLP8" s="98"/>
      <c r="OLQ8" s="98"/>
      <c r="OLR8" s="98"/>
      <c r="OLS8" s="98"/>
      <c r="OLT8" s="98"/>
      <c r="OLU8" s="98"/>
      <c r="OLV8" s="98"/>
      <c r="OLW8" s="98"/>
      <c r="OLX8" s="98"/>
      <c r="OLY8" s="98"/>
      <c r="OLZ8" s="98"/>
      <c r="OMA8" s="98"/>
      <c r="OMB8" s="98"/>
      <c r="OMC8" s="98"/>
      <c r="OMD8" s="98"/>
      <c r="OME8" s="98"/>
      <c r="OMF8" s="98"/>
      <c r="OMG8" s="98"/>
      <c r="OMH8" s="98"/>
      <c r="OMI8" s="98"/>
      <c r="OMJ8" s="98"/>
      <c r="OMK8" s="98"/>
      <c r="OML8" s="98"/>
      <c r="OMM8" s="98"/>
      <c r="OMN8" s="98"/>
      <c r="OMO8" s="98"/>
      <c r="OMP8" s="98"/>
      <c r="OMQ8" s="98"/>
      <c r="OMR8" s="98"/>
      <c r="OMS8" s="98"/>
      <c r="OMT8" s="98"/>
      <c r="OMU8" s="98"/>
      <c r="OMV8" s="98"/>
      <c r="OMW8" s="98"/>
      <c r="OMX8" s="98"/>
      <c r="OMY8" s="98"/>
      <c r="OMZ8" s="98"/>
      <c r="ONA8" s="98"/>
      <c r="ONB8" s="98"/>
      <c r="ONC8" s="98"/>
      <c r="OND8" s="98"/>
      <c r="ONE8" s="98"/>
      <c r="ONF8" s="98"/>
      <c r="ONG8" s="98"/>
      <c r="ONH8" s="98"/>
      <c r="ONI8" s="98"/>
      <c r="ONJ8" s="98"/>
      <c r="ONK8" s="98"/>
      <c r="ONL8" s="98"/>
      <c r="ONM8" s="98"/>
      <c r="ONN8" s="98"/>
      <c r="ONO8" s="98"/>
      <c r="ONP8" s="98"/>
      <c r="ONQ8" s="98"/>
      <c r="ONR8" s="98"/>
      <c r="ONS8" s="98"/>
      <c r="ONT8" s="98"/>
      <c r="ONU8" s="98"/>
      <c r="ONV8" s="98"/>
      <c r="ONW8" s="98"/>
      <c r="ONX8" s="98"/>
      <c r="ONY8" s="98"/>
      <c r="ONZ8" s="98"/>
      <c r="OOA8" s="98"/>
      <c r="OOB8" s="98"/>
      <c r="OOC8" s="98"/>
      <c r="OOD8" s="98"/>
      <c r="OOE8" s="98"/>
      <c r="OOF8" s="98"/>
      <c r="OOG8" s="98"/>
      <c r="OOH8" s="98"/>
      <c r="OOI8" s="98"/>
      <c r="OOJ8" s="98"/>
      <c r="OOK8" s="98"/>
      <c r="OOL8" s="98"/>
      <c r="OOM8" s="98"/>
      <c r="OON8" s="98"/>
      <c r="OOO8" s="98"/>
      <c r="OOP8" s="98"/>
      <c r="OOQ8" s="98"/>
      <c r="OOR8" s="98"/>
      <c r="OOS8" s="98"/>
      <c r="OOT8" s="98"/>
      <c r="OOU8" s="98"/>
      <c r="OOV8" s="98"/>
      <c r="OOW8" s="98"/>
      <c r="OOX8" s="98"/>
      <c r="OOY8" s="98"/>
      <c r="OOZ8" s="98"/>
      <c r="OPA8" s="98"/>
      <c r="OPB8" s="98"/>
      <c r="OPC8" s="98"/>
      <c r="OPD8" s="98"/>
      <c r="OPE8" s="98"/>
      <c r="OPF8" s="98"/>
      <c r="OPG8" s="98"/>
      <c r="OPH8" s="98"/>
      <c r="OPI8" s="98"/>
      <c r="OPJ8" s="98"/>
      <c r="OPK8" s="98"/>
      <c r="OPL8" s="98"/>
      <c r="OPM8" s="98"/>
      <c r="OPN8" s="98"/>
      <c r="OPO8" s="98"/>
      <c r="OPP8" s="98"/>
      <c r="OPQ8" s="98"/>
      <c r="OPR8" s="98"/>
      <c r="OPS8" s="98"/>
      <c r="OPT8" s="98"/>
      <c r="OPU8" s="98"/>
      <c r="OPV8" s="98"/>
      <c r="OPW8" s="98"/>
      <c r="OPX8" s="98"/>
      <c r="OPY8" s="98"/>
      <c r="OPZ8" s="98"/>
      <c r="OQA8" s="98"/>
      <c r="OQB8" s="98"/>
      <c r="OQC8" s="98"/>
      <c r="OQD8" s="98"/>
      <c r="OQE8" s="98"/>
      <c r="OQF8" s="98"/>
      <c r="OQG8" s="98"/>
      <c r="OQH8" s="98"/>
      <c r="OQI8" s="98"/>
      <c r="OQJ8" s="98"/>
      <c r="OQK8" s="98"/>
      <c r="OQL8" s="98"/>
      <c r="OQM8" s="98"/>
      <c r="OQN8" s="98"/>
      <c r="OQO8" s="98"/>
      <c r="OQP8" s="98"/>
      <c r="OQQ8" s="98"/>
      <c r="OQR8" s="98"/>
      <c r="OQS8" s="98"/>
      <c r="OQT8" s="98"/>
      <c r="OQU8" s="98"/>
      <c r="OQV8" s="98"/>
      <c r="OQW8" s="98"/>
      <c r="OQX8" s="98"/>
      <c r="OQY8" s="98"/>
      <c r="OQZ8" s="98"/>
      <c r="ORA8" s="98"/>
      <c r="ORB8" s="98"/>
      <c r="ORC8" s="98"/>
      <c r="ORD8" s="98"/>
      <c r="ORE8" s="98"/>
      <c r="ORF8" s="98"/>
      <c r="ORG8" s="98"/>
      <c r="ORH8" s="98"/>
      <c r="ORI8" s="98"/>
      <c r="ORJ8" s="98"/>
      <c r="ORK8" s="98"/>
      <c r="ORL8" s="98"/>
      <c r="ORM8" s="98"/>
      <c r="ORN8" s="98"/>
      <c r="ORO8" s="98"/>
      <c r="ORP8" s="98"/>
      <c r="ORQ8" s="98"/>
      <c r="ORR8" s="98"/>
      <c r="ORS8" s="98"/>
      <c r="ORT8" s="98"/>
      <c r="ORU8" s="98"/>
      <c r="ORV8" s="98"/>
      <c r="ORW8" s="98"/>
      <c r="ORX8" s="98"/>
      <c r="ORY8" s="98"/>
      <c r="ORZ8" s="98"/>
      <c r="OSA8" s="98"/>
      <c r="OSB8" s="98"/>
      <c r="OSC8" s="98"/>
      <c r="OSD8" s="98"/>
      <c r="OSE8" s="98"/>
      <c r="OSF8" s="98"/>
      <c r="OSG8" s="98"/>
      <c r="OSH8" s="98"/>
      <c r="OSI8" s="98"/>
      <c r="OSJ8" s="98"/>
      <c r="OSK8" s="98"/>
      <c r="OSL8" s="98"/>
      <c r="OSM8" s="98"/>
      <c r="OSN8" s="98"/>
      <c r="OSO8" s="98"/>
      <c r="OSP8" s="98"/>
      <c r="OSQ8" s="98"/>
      <c r="OSR8" s="98"/>
      <c r="OSS8" s="98"/>
      <c r="OST8" s="98"/>
      <c r="OSU8" s="98"/>
      <c r="OSV8" s="98"/>
      <c r="OSW8" s="98"/>
      <c r="OSX8" s="98"/>
      <c r="OSY8" s="98"/>
      <c r="OSZ8" s="98"/>
      <c r="OTA8" s="98"/>
      <c r="OTB8" s="98"/>
      <c r="OTC8" s="98"/>
      <c r="OTD8" s="98"/>
      <c r="OTE8" s="98"/>
      <c r="OTF8" s="98"/>
      <c r="OTG8" s="98"/>
      <c r="OTH8" s="98"/>
      <c r="OTI8" s="98"/>
      <c r="OTJ8" s="98"/>
      <c r="OTK8" s="98"/>
      <c r="OTL8" s="98"/>
      <c r="OTM8" s="98"/>
      <c r="OTN8" s="98"/>
      <c r="OTO8" s="98"/>
      <c r="OTP8" s="98"/>
      <c r="OTQ8" s="98"/>
      <c r="OTR8" s="98"/>
      <c r="OTS8" s="98"/>
      <c r="OTT8" s="98"/>
      <c r="OTU8" s="98"/>
      <c r="OTV8" s="98"/>
      <c r="OTW8" s="98"/>
      <c r="OTX8" s="98"/>
      <c r="OTY8" s="98"/>
      <c r="OTZ8" s="98"/>
      <c r="OUA8" s="98"/>
      <c r="OUB8" s="98"/>
      <c r="OUC8" s="98"/>
      <c r="OUD8" s="98"/>
      <c r="OUE8" s="98"/>
      <c r="OUF8" s="98"/>
      <c r="OUG8" s="98"/>
      <c r="OUH8" s="98"/>
      <c r="OUI8" s="98"/>
      <c r="OUJ8" s="98"/>
      <c r="OUK8" s="98"/>
      <c r="OUL8" s="98"/>
      <c r="OUM8" s="98"/>
      <c r="OUN8" s="98"/>
      <c r="OUO8" s="98"/>
      <c r="OUP8" s="98"/>
      <c r="OUQ8" s="98"/>
      <c r="OUR8" s="98"/>
      <c r="OUS8" s="98"/>
      <c r="OUT8" s="98"/>
      <c r="OUU8" s="98"/>
      <c r="OUV8" s="98"/>
      <c r="OUW8" s="98"/>
      <c r="OUX8" s="98"/>
      <c r="OUY8" s="98"/>
      <c r="OUZ8" s="98"/>
      <c r="OVA8" s="98"/>
      <c r="OVB8" s="98"/>
      <c r="OVC8" s="98"/>
      <c r="OVD8" s="98"/>
      <c r="OVE8" s="98"/>
      <c r="OVF8" s="98"/>
      <c r="OVG8" s="98"/>
      <c r="OVH8" s="98"/>
      <c r="OVI8" s="98"/>
      <c r="OVJ8" s="98"/>
      <c r="OVK8" s="98"/>
      <c r="OVL8" s="98"/>
      <c r="OVM8" s="98"/>
      <c r="OVN8" s="98"/>
      <c r="OVO8" s="98"/>
      <c r="OVP8" s="98"/>
      <c r="OVQ8" s="98"/>
      <c r="OVR8" s="98"/>
      <c r="OVS8" s="98"/>
      <c r="OVT8" s="98"/>
      <c r="OVU8" s="98"/>
      <c r="OVV8" s="98"/>
      <c r="OVW8" s="98"/>
      <c r="OVX8" s="98"/>
      <c r="OVY8" s="98"/>
      <c r="OVZ8" s="98"/>
      <c r="OWA8" s="98"/>
      <c r="OWB8" s="98"/>
      <c r="OWC8" s="98"/>
      <c r="OWD8" s="98"/>
      <c r="OWE8" s="98"/>
      <c r="OWF8" s="98"/>
      <c r="OWG8" s="98"/>
      <c r="OWH8" s="98"/>
      <c r="OWI8" s="98"/>
      <c r="OWJ8" s="98"/>
      <c r="OWK8" s="98"/>
      <c r="OWL8" s="98"/>
      <c r="OWM8" s="98"/>
      <c r="OWN8" s="98"/>
      <c r="OWO8" s="98"/>
      <c r="OWP8" s="98"/>
      <c r="OWQ8" s="98"/>
      <c r="OWR8" s="98"/>
      <c r="OWS8" s="98"/>
      <c r="OWT8" s="98"/>
      <c r="OWU8" s="98"/>
      <c r="OWV8" s="98"/>
      <c r="OWW8" s="98"/>
      <c r="OWX8" s="98"/>
      <c r="OWY8" s="98"/>
      <c r="OWZ8" s="98"/>
      <c r="OXA8" s="98"/>
      <c r="OXB8" s="98"/>
      <c r="OXC8" s="98"/>
      <c r="OXD8" s="98"/>
      <c r="OXE8" s="98"/>
      <c r="OXF8" s="98"/>
      <c r="OXG8" s="98"/>
      <c r="OXH8" s="98"/>
      <c r="OXI8" s="98"/>
      <c r="OXJ8" s="98"/>
      <c r="OXK8" s="98"/>
      <c r="OXL8" s="98"/>
      <c r="OXM8" s="98"/>
      <c r="OXN8" s="98"/>
      <c r="OXO8" s="98"/>
      <c r="OXP8" s="98"/>
      <c r="OXQ8" s="98"/>
      <c r="OXR8" s="98"/>
      <c r="OXS8" s="98"/>
      <c r="OXT8" s="98"/>
      <c r="OXU8" s="98"/>
      <c r="OXV8" s="98"/>
      <c r="OXW8" s="98"/>
      <c r="OXX8" s="98"/>
      <c r="OXY8" s="98"/>
      <c r="OXZ8" s="98"/>
      <c r="OYA8" s="98"/>
      <c r="OYB8" s="98"/>
      <c r="OYC8" s="98"/>
      <c r="OYD8" s="98"/>
      <c r="OYE8" s="98"/>
      <c r="OYF8" s="98"/>
      <c r="OYG8" s="98"/>
      <c r="OYH8" s="98"/>
      <c r="OYI8" s="98"/>
      <c r="OYJ8" s="98"/>
      <c r="OYK8" s="98"/>
      <c r="OYL8" s="98"/>
      <c r="OYM8" s="98"/>
      <c r="OYN8" s="98"/>
      <c r="OYO8" s="98"/>
      <c r="OYP8" s="98"/>
      <c r="OYQ8" s="98"/>
      <c r="OYR8" s="98"/>
      <c r="OYS8" s="98"/>
      <c r="OYT8" s="98"/>
      <c r="OYU8" s="98"/>
      <c r="OYV8" s="98"/>
      <c r="OYW8" s="98"/>
      <c r="OYX8" s="98"/>
      <c r="OYY8" s="98"/>
      <c r="OYZ8" s="98"/>
      <c r="OZA8" s="98"/>
      <c r="OZB8" s="98"/>
      <c r="OZC8" s="98"/>
      <c r="OZD8" s="98"/>
      <c r="OZE8" s="98"/>
      <c r="OZF8" s="98"/>
      <c r="OZG8" s="98"/>
      <c r="OZH8" s="98"/>
      <c r="OZI8" s="98"/>
      <c r="OZJ8" s="98"/>
      <c r="OZK8" s="98"/>
      <c r="OZL8" s="98"/>
      <c r="OZM8" s="98"/>
      <c r="OZN8" s="98"/>
      <c r="OZO8" s="98"/>
      <c r="OZP8" s="98"/>
      <c r="OZQ8" s="98"/>
      <c r="OZR8" s="98"/>
      <c r="OZS8" s="98"/>
      <c r="OZT8" s="98"/>
      <c r="OZU8" s="98"/>
      <c r="OZV8" s="98"/>
      <c r="OZW8" s="98"/>
      <c r="OZX8" s="98"/>
      <c r="OZY8" s="98"/>
      <c r="OZZ8" s="98"/>
      <c r="PAA8" s="98"/>
      <c r="PAB8" s="98"/>
      <c r="PAC8" s="98"/>
      <c r="PAD8" s="98"/>
      <c r="PAE8" s="98"/>
      <c r="PAF8" s="98"/>
      <c r="PAG8" s="98"/>
      <c r="PAH8" s="98"/>
      <c r="PAI8" s="98"/>
      <c r="PAJ8" s="98"/>
      <c r="PAK8" s="98"/>
      <c r="PAL8" s="98"/>
      <c r="PAM8" s="98"/>
      <c r="PAN8" s="98"/>
      <c r="PAO8" s="98"/>
      <c r="PAP8" s="98"/>
      <c r="PAQ8" s="98"/>
      <c r="PAR8" s="98"/>
      <c r="PAS8" s="98"/>
      <c r="PAT8" s="98"/>
      <c r="PAU8" s="98"/>
      <c r="PAV8" s="98"/>
      <c r="PAW8" s="98"/>
      <c r="PAX8" s="98"/>
      <c r="PAY8" s="98"/>
      <c r="PAZ8" s="98"/>
      <c r="PBA8" s="98"/>
      <c r="PBB8" s="98"/>
      <c r="PBC8" s="98"/>
      <c r="PBD8" s="98"/>
      <c r="PBE8" s="98"/>
      <c r="PBF8" s="98"/>
      <c r="PBG8" s="98"/>
      <c r="PBH8" s="98"/>
      <c r="PBI8" s="98"/>
      <c r="PBJ8" s="98"/>
      <c r="PBK8" s="98"/>
      <c r="PBL8" s="98"/>
      <c r="PBM8" s="98"/>
      <c r="PBN8" s="98"/>
      <c r="PBO8" s="98"/>
      <c r="PBP8" s="98"/>
      <c r="PBQ8" s="98"/>
      <c r="PBR8" s="98"/>
      <c r="PBS8" s="98"/>
      <c r="PBT8" s="98"/>
      <c r="PBU8" s="98"/>
      <c r="PBV8" s="98"/>
      <c r="PBW8" s="98"/>
      <c r="PBX8" s="98"/>
      <c r="PBY8" s="98"/>
      <c r="PBZ8" s="98"/>
      <c r="PCA8" s="98"/>
      <c r="PCB8" s="98"/>
      <c r="PCC8" s="98"/>
      <c r="PCD8" s="98"/>
      <c r="PCE8" s="98"/>
      <c r="PCF8" s="98"/>
      <c r="PCG8" s="98"/>
      <c r="PCH8" s="98"/>
      <c r="PCI8" s="98"/>
      <c r="PCJ8" s="98"/>
      <c r="PCK8" s="98"/>
      <c r="PCL8" s="98"/>
      <c r="PCM8" s="98"/>
      <c r="PCN8" s="98"/>
      <c r="PCO8" s="98"/>
      <c r="PCP8" s="98"/>
      <c r="PCQ8" s="98"/>
      <c r="PCR8" s="98"/>
      <c r="PCS8" s="98"/>
      <c r="PCT8" s="98"/>
      <c r="PCU8" s="98"/>
      <c r="PCV8" s="98"/>
      <c r="PCW8" s="98"/>
      <c r="PCX8" s="98"/>
      <c r="PCY8" s="98"/>
      <c r="PCZ8" s="98"/>
      <c r="PDA8" s="98"/>
      <c r="PDB8" s="98"/>
      <c r="PDC8" s="98"/>
      <c r="PDD8" s="98"/>
      <c r="PDE8" s="98"/>
      <c r="PDF8" s="98"/>
      <c r="PDG8" s="98"/>
      <c r="PDH8" s="98"/>
      <c r="PDI8" s="98"/>
      <c r="PDJ8" s="98"/>
      <c r="PDK8" s="98"/>
      <c r="PDL8" s="98"/>
      <c r="PDM8" s="98"/>
      <c r="PDN8" s="98"/>
      <c r="PDO8" s="98"/>
      <c r="PDP8" s="98"/>
      <c r="PDQ8" s="98"/>
      <c r="PDR8" s="98"/>
      <c r="PDS8" s="98"/>
      <c r="PDT8" s="98"/>
      <c r="PDU8" s="98"/>
      <c r="PDV8" s="98"/>
      <c r="PDW8" s="98"/>
      <c r="PDX8" s="98"/>
      <c r="PDY8" s="98"/>
      <c r="PDZ8" s="98"/>
      <c r="PEA8" s="98"/>
      <c r="PEB8" s="98"/>
      <c r="PEC8" s="98"/>
      <c r="PED8" s="98"/>
      <c r="PEE8" s="98"/>
      <c r="PEF8" s="98"/>
      <c r="PEG8" s="98"/>
      <c r="PEH8" s="98"/>
      <c r="PEI8" s="98"/>
      <c r="PEJ8" s="98"/>
      <c r="PEK8" s="98"/>
      <c r="PEL8" s="98"/>
      <c r="PEM8" s="98"/>
      <c r="PEN8" s="98"/>
      <c r="PEO8" s="98"/>
      <c r="PEP8" s="98"/>
      <c r="PEQ8" s="98"/>
      <c r="PER8" s="98"/>
      <c r="PES8" s="98"/>
      <c r="PET8" s="98"/>
      <c r="PEU8" s="98"/>
      <c r="PEV8" s="98"/>
      <c r="PEW8" s="98"/>
      <c r="PEX8" s="98"/>
      <c r="PEY8" s="98"/>
      <c r="PEZ8" s="98"/>
      <c r="PFA8" s="98"/>
      <c r="PFB8" s="98"/>
      <c r="PFC8" s="98"/>
      <c r="PFD8" s="98"/>
      <c r="PFE8" s="98"/>
      <c r="PFF8" s="98"/>
      <c r="PFG8" s="98"/>
      <c r="PFH8" s="98"/>
      <c r="PFI8" s="98"/>
      <c r="PFJ8" s="98"/>
      <c r="PFK8" s="98"/>
      <c r="PFL8" s="98"/>
      <c r="PFM8" s="98"/>
      <c r="PFN8" s="98"/>
      <c r="PFO8" s="98"/>
      <c r="PFP8" s="98"/>
      <c r="PFQ8" s="98"/>
      <c r="PFR8" s="98"/>
      <c r="PFS8" s="98"/>
      <c r="PFT8" s="98"/>
      <c r="PFU8" s="98"/>
      <c r="PFV8" s="98"/>
      <c r="PFW8" s="98"/>
      <c r="PFX8" s="98"/>
      <c r="PFY8" s="98"/>
      <c r="PFZ8" s="98"/>
      <c r="PGA8" s="98"/>
      <c r="PGB8" s="98"/>
      <c r="PGC8" s="98"/>
      <c r="PGD8" s="98"/>
      <c r="PGE8" s="98"/>
      <c r="PGF8" s="98"/>
      <c r="PGG8" s="98"/>
      <c r="PGH8" s="98"/>
      <c r="PGI8" s="98"/>
      <c r="PGJ8" s="98"/>
      <c r="PGK8" s="98"/>
      <c r="PGL8" s="98"/>
      <c r="PGM8" s="98"/>
      <c r="PGN8" s="98"/>
      <c r="PGO8" s="98"/>
      <c r="PGP8" s="98"/>
      <c r="PGQ8" s="98"/>
      <c r="PGR8" s="98"/>
      <c r="PGS8" s="98"/>
      <c r="PGT8" s="98"/>
      <c r="PGU8" s="98"/>
      <c r="PGV8" s="98"/>
      <c r="PGW8" s="98"/>
      <c r="PGX8" s="98"/>
      <c r="PGY8" s="98"/>
      <c r="PGZ8" s="98"/>
      <c r="PHA8" s="98"/>
      <c r="PHB8" s="98"/>
      <c r="PHC8" s="98"/>
      <c r="PHD8" s="98"/>
      <c r="PHE8" s="98"/>
      <c r="PHF8" s="98"/>
      <c r="PHG8" s="98"/>
      <c r="PHH8" s="98"/>
      <c r="PHI8" s="98"/>
      <c r="PHJ8" s="98"/>
      <c r="PHK8" s="98"/>
      <c r="PHL8" s="98"/>
      <c r="PHM8" s="98"/>
      <c r="PHN8" s="98"/>
      <c r="PHO8" s="98"/>
      <c r="PHP8" s="98"/>
      <c r="PHQ8" s="98"/>
      <c r="PHR8" s="98"/>
      <c r="PHS8" s="98"/>
      <c r="PHT8" s="98"/>
      <c r="PHU8" s="98"/>
      <c r="PHV8" s="98"/>
      <c r="PHW8" s="98"/>
      <c r="PHX8" s="98"/>
      <c r="PHY8" s="98"/>
      <c r="PHZ8" s="98"/>
      <c r="PIA8" s="98"/>
      <c r="PIB8" s="98"/>
      <c r="PIC8" s="98"/>
      <c r="PID8" s="98"/>
      <c r="PIE8" s="98"/>
      <c r="PIF8" s="98"/>
      <c r="PIG8" s="98"/>
      <c r="PIH8" s="98"/>
      <c r="PII8" s="98"/>
      <c r="PIJ8" s="98"/>
      <c r="PIK8" s="98"/>
      <c r="PIL8" s="98"/>
      <c r="PIM8" s="98"/>
      <c r="PIN8" s="98"/>
      <c r="PIO8" s="98"/>
      <c r="PIP8" s="98"/>
      <c r="PIQ8" s="98"/>
      <c r="PIR8" s="98"/>
      <c r="PIS8" s="98"/>
      <c r="PIT8" s="98"/>
      <c r="PIU8" s="98"/>
      <c r="PIV8" s="98"/>
      <c r="PIW8" s="98"/>
      <c r="PIX8" s="98"/>
      <c r="PIY8" s="98"/>
      <c r="PIZ8" s="98"/>
      <c r="PJA8" s="98"/>
      <c r="PJB8" s="98"/>
      <c r="PJC8" s="98"/>
      <c r="PJD8" s="98"/>
      <c r="PJE8" s="98"/>
      <c r="PJF8" s="98"/>
      <c r="PJG8" s="98"/>
      <c r="PJH8" s="98"/>
      <c r="PJI8" s="98"/>
      <c r="PJJ8" s="98"/>
      <c r="PJK8" s="98"/>
      <c r="PJL8" s="98"/>
      <c r="PJM8" s="98"/>
      <c r="PJN8" s="98"/>
      <c r="PJO8" s="98"/>
      <c r="PJP8" s="98"/>
      <c r="PJQ8" s="98"/>
      <c r="PJR8" s="98"/>
      <c r="PJS8" s="98"/>
      <c r="PJT8" s="98"/>
      <c r="PJU8" s="98"/>
      <c r="PJV8" s="98"/>
      <c r="PJW8" s="98"/>
      <c r="PJX8" s="98"/>
      <c r="PJY8" s="98"/>
      <c r="PJZ8" s="98"/>
      <c r="PKA8" s="98"/>
      <c r="PKB8" s="98"/>
      <c r="PKC8" s="98"/>
      <c r="PKD8" s="98"/>
      <c r="PKE8" s="98"/>
      <c r="PKF8" s="98"/>
      <c r="PKG8" s="98"/>
      <c r="PKH8" s="98"/>
      <c r="PKI8" s="98"/>
      <c r="PKJ8" s="98"/>
      <c r="PKK8" s="98"/>
      <c r="PKL8" s="98"/>
      <c r="PKM8" s="98"/>
      <c r="PKN8" s="98"/>
      <c r="PKO8" s="98"/>
      <c r="PKP8" s="98"/>
      <c r="PKQ8" s="98"/>
      <c r="PKR8" s="98"/>
      <c r="PKS8" s="98"/>
      <c r="PKT8" s="98"/>
      <c r="PKU8" s="98"/>
      <c r="PKV8" s="98"/>
      <c r="PKW8" s="98"/>
      <c r="PKX8" s="98"/>
      <c r="PKY8" s="98"/>
      <c r="PKZ8" s="98"/>
      <c r="PLA8" s="98"/>
      <c r="PLB8" s="98"/>
      <c r="PLC8" s="98"/>
      <c r="PLD8" s="98"/>
      <c r="PLE8" s="98"/>
      <c r="PLF8" s="98"/>
      <c r="PLG8" s="98"/>
      <c r="PLH8" s="98"/>
      <c r="PLI8" s="98"/>
      <c r="PLJ8" s="98"/>
      <c r="PLK8" s="98"/>
      <c r="PLL8" s="98"/>
      <c r="PLM8" s="98"/>
      <c r="PLN8" s="98"/>
      <c r="PLO8" s="98"/>
      <c r="PLP8" s="98"/>
      <c r="PLQ8" s="98"/>
      <c r="PLR8" s="98"/>
      <c r="PLS8" s="98"/>
      <c r="PLT8" s="98"/>
      <c r="PLU8" s="98"/>
      <c r="PLV8" s="98"/>
      <c r="PLW8" s="98"/>
      <c r="PLX8" s="98"/>
      <c r="PLY8" s="98"/>
      <c r="PLZ8" s="98"/>
      <c r="PMA8" s="98"/>
      <c r="PMB8" s="98"/>
      <c r="PMC8" s="98"/>
      <c r="PMD8" s="98"/>
      <c r="PME8" s="98"/>
      <c r="PMF8" s="98"/>
      <c r="PMG8" s="98"/>
      <c r="PMH8" s="98"/>
      <c r="PMI8" s="98"/>
      <c r="PMJ8" s="98"/>
      <c r="PMK8" s="98"/>
      <c r="PML8" s="98"/>
      <c r="PMM8" s="98"/>
      <c r="PMN8" s="98"/>
      <c r="PMO8" s="98"/>
      <c r="PMP8" s="98"/>
      <c r="PMQ8" s="98"/>
      <c r="PMR8" s="98"/>
      <c r="PMS8" s="98"/>
      <c r="PMT8" s="98"/>
      <c r="PMU8" s="98"/>
      <c r="PMV8" s="98"/>
      <c r="PMW8" s="98"/>
      <c r="PMX8" s="98"/>
      <c r="PMY8" s="98"/>
      <c r="PMZ8" s="98"/>
      <c r="PNA8" s="98"/>
      <c r="PNB8" s="98"/>
      <c r="PNC8" s="98"/>
      <c r="PND8" s="98"/>
      <c r="PNE8" s="98"/>
      <c r="PNF8" s="98"/>
      <c r="PNG8" s="98"/>
      <c r="PNH8" s="98"/>
      <c r="PNI8" s="98"/>
      <c r="PNJ8" s="98"/>
      <c r="PNK8" s="98"/>
      <c r="PNL8" s="98"/>
      <c r="PNM8" s="98"/>
      <c r="PNN8" s="98"/>
      <c r="PNO8" s="98"/>
      <c r="PNP8" s="98"/>
      <c r="PNQ8" s="98"/>
      <c r="PNR8" s="98"/>
      <c r="PNS8" s="98"/>
      <c r="PNT8" s="98"/>
      <c r="PNU8" s="98"/>
      <c r="PNV8" s="98"/>
      <c r="PNW8" s="98"/>
      <c r="PNX8" s="98"/>
      <c r="PNY8" s="98"/>
      <c r="PNZ8" s="98"/>
      <c r="POA8" s="98"/>
      <c r="POB8" s="98"/>
      <c r="POC8" s="98"/>
      <c r="POD8" s="98"/>
      <c r="POE8" s="98"/>
      <c r="POF8" s="98"/>
      <c r="POG8" s="98"/>
      <c r="POH8" s="98"/>
      <c r="POI8" s="98"/>
      <c r="POJ8" s="98"/>
      <c r="POK8" s="98"/>
      <c r="POL8" s="98"/>
      <c r="POM8" s="98"/>
      <c r="PON8" s="98"/>
      <c r="POO8" s="98"/>
      <c r="POP8" s="98"/>
      <c r="POQ8" s="98"/>
      <c r="POR8" s="98"/>
      <c r="POS8" s="98"/>
      <c r="POT8" s="98"/>
      <c r="POU8" s="98"/>
      <c r="POV8" s="98"/>
      <c r="POW8" s="98"/>
      <c r="POX8" s="98"/>
      <c r="POY8" s="98"/>
      <c r="POZ8" s="98"/>
      <c r="PPA8" s="98"/>
      <c r="PPB8" s="98"/>
      <c r="PPC8" s="98"/>
      <c r="PPD8" s="98"/>
      <c r="PPE8" s="98"/>
      <c r="PPF8" s="98"/>
      <c r="PPG8" s="98"/>
      <c r="PPH8" s="98"/>
      <c r="PPI8" s="98"/>
      <c r="PPJ8" s="98"/>
      <c r="PPK8" s="98"/>
      <c r="PPL8" s="98"/>
      <c r="PPM8" s="98"/>
      <c r="PPN8" s="98"/>
      <c r="PPO8" s="98"/>
      <c r="PPP8" s="98"/>
      <c r="PPQ8" s="98"/>
      <c r="PPR8" s="98"/>
      <c r="PPS8" s="98"/>
      <c r="PPT8" s="98"/>
      <c r="PPU8" s="98"/>
      <c r="PPV8" s="98"/>
      <c r="PPW8" s="98"/>
      <c r="PPX8" s="98"/>
      <c r="PPY8" s="98"/>
      <c r="PPZ8" s="98"/>
      <c r="PQA8" s="98"/>
      <c r="PQB8" s="98"/>
      <c r="PQC8" s="98"/>
      <c r="PQD8" s="98"/>
      <c r="PQE8" s="98"/>
      <c r="PQF8" s="98"/>
      <c r="PQG8" s="98"/>
      <c r="PQH8" s="98"/>
      <c r="PQI8" s="98"/>
      <c r="PQJ8" s="98"/>
      <c r="PQK8" s="98"/>
      <c r="PQL8" s="98"/>
      <c r="PQM8" s="98"/>
      <c r="PQN8" s="98"/>
      <c r="PQO8" s="98"/>
      <c r="PQP8" s="98"/>
      <c r="PQQ8" s="98"/>
      <c r="PQR8" s="98"/>
      <c r="PQS8" s="98"/>
      <c r="PQT8" s="98"/>
      <c r="PQU8" s="98"/>
      <c r="PQV8" s="98"/>
      <c r="PQW8" s="98"/>
      <c r="PQX8" s="98"/>
      <c r="PQY8" s="98"/>
      <c r="PQZ8" s="98"/>
      <c r="PRA8" s="98"/>
      <c r="PRB8" s="98"/>
      <c r="PRC8" s="98"/>
      <c r="PRD8" s="98"/>
      <c r="PRE8" s="98"/>
      <c r="PRF8" s="98"/>
      <c r="PRG8" s="98"/>
      <c r="PRH8" s="98"/>
      <c r="PRI8" s="98"/>
      <c r="PRJ8" s="98"/>
      <c r="PRK8" s="98"/>
      <c r="PRL8" s="98"/>
      <c r="PRM8" s="98"/>
      <c r="PRN8" s="98"/>
      <c r="PRO8" s="98"/>
      <c r="PRP8" s="98"/>
      <c r="PRQ8" s="98"/>
      <c r="PRR8" s="98"/>
      <c r="PRS8" s="98"/>
      <c r="PRT8" s="98"/>
      <c r="PRU8" s="98"/>
      <c r="PRV8" s="98"/>
      <c r="PRW8" s="98"/>
      <c r="PRX8" s="98"/>
      <c r="PRY8" s="98"/>
      <c r="PRZ8" s="98"/>
      <c r="PSA8" s="98"/>
      <c r="PSB8" s="98"/>
      <c r="PSC8" s="98"/>
      <c r="PSD8" s="98"/>
      <c r="PSE8" s="98"/>
      <c r="PSF8" s="98"/>
      <c r="PSG8" s="98"/>
      <c r="PSH8" s="98"/>
      <c r="PSI8" s="98"/>
      <c r="PSJ8" s="98"/>
      <c r="PSK8" s="98"/>
      <c r="PSL8" s="98"/>
      <c r="PSM8" s="98"/>
      <c r="PSN8" s="98"/>
      <c r="PSO8" s="98"/>
      <c r="PSP8" s="98"/>
      <c r="PSQ8" s="98"/>
      <c r="PSR8" s="98"/>
      <c r="PSS8" s="98"/>
      <c r="PST8" s="98"/>
      <c r="PSU8" s="98"/>
      <c r="PSV8" s="98"/>
      <c r="PSW8" s="98"/>
      <c r="PSX8" s="98"/>
      <c r="PSY8" s="98"/>
      <c r="PSZ8" s="98"/>
      <c r="PTA8" s="98"/>
      <c r="PTB8" s="98"/>
      <c r="PTC8" s="98"/>
      <c r="PTD8" s="98"/>
      <c r="PTE8" s="98"/>
      <c r="PTF8" s="98"/>
      <c r="PTG8" s="98"/>
      <c r="PTH8" s="98"/>
      <c r="PTI8" s="98"/>
      <c r="PTJ8" s="98"/>
      <c r="PTK8" s="98"/>
      <c r="PTL8" s="98"/>
      <c r="PTM8" s="98"/>
      <c r="PTN8" s="98"/>
      <c r="PTO8" s="98"/>
      <c r="PTP8" s="98"/>
      <c r="PTQ8" s="98"/>
      <c r="PTR8" s="98"/>
      <c r="PTS8" s="98"/>
      <c r="PTT8" s="98"/>
      <c r="PTU8" s="98"/>
      <c r="PTV8" s="98"/>
      <c r="PTW8" s="98"/>
      <c r="PTX8" s="98"/>
      <c r="PTY8" s="98"/>
      <c r="PTZ8" s="98"/>
      <c r="PUA8" s="98"/>
      <c r="PUB8" s="98"/>
      <c r="PUC8" s="98"/>
      <c r="PUD8" s="98"/>
      <c r="PUE8" s="98"/>
      <c r="PUF8" s="98"/>
      <c r="PUG8" s="98"/>
      <c r="PUH8" s="98"/>
      <c r="PUI8" s="98"/>
      <c r="PUJ8" s="98"/>
      <c r="PUK8" s="98"/>
      <c r="PUL8" s="98"/>
      <c r="PUM8" s="98"/>
      <c r="PUN8" s="98"/>
      <c r="PUO8" s="98"/>
      <c r="PUP8" s="98"/>
      <c r="PUQ8" s="98"/>
      <c r="PUR8" s="98"/>
      <c r="PUS8" s="98"/>
      <c r="PUT8" s="98"/>
      <c r="PUU8" s="98"/>
      <c r="PUV8" s="98"/>
      <c r="PUW8" s="98"/>
      <c r="PUX8" s="98"/>
      <c r="PUY8" s="98"/>
      <c r="PUZ8" s="98"/>
      <c r="PVA8" s="98"/>
      <c r="PVB8" s="98"/>
      <c r="PVC8" s="98"/>
      <c r="PVD8" s="98"/>
      <c r="PVE8" s="98"/>
      <c r="PVF8" s="98"/>
      <c r="PVG8" s="98"/>
      <c r="PVH8" s="98"/>
      <c r="PVI8" s="98"/>
      <c r="PVJ8" s="98"/>
      <c r="PVK8" s="98"/>
      <c r="PVL8" s="98"/>
      <c r="PVM8" s="98"/>
      <c r="PVN8" s="98"/>
      <c r="PVO8" s="98"/>
      <c r="PVP8" s="98"/>
      <c r="PVQ8" s="98"/>
      <c r="PVR8" s="98"/>
      <c r="PVS8" s="98"/>
      <c r="PVT8" s="98"/>
      <c r="PVU8" s="98"/>
      <c r="PVV8" s="98"/>
      <c r="PVW8" s="98"/>
      <c r="PVX8" s="98"/>
      <c r="PVY8" s="98"/>
      <c r="PVZ8" s="98"/>
      <c r="PWA8" s="98"/>
      <c r="PWB8" s="98"/>
      <c r="PWC8" s="98"/>
      <c r="PWD8" s="98"/>
      <c r="PWE8" s="98"/>
      <c r="PWF8" s="98"/>
      <c r="PWG8" s="98"/>
      <c r="PWH8" s="98"/>
      <c r="PWI8" s="98"/>
      <c r="PWJ8" s="98"/>
      <c r="PWK8" s="98"/>
      <c r="PWL8" s="98"/>
      <c r="PWM8" s="98"/>
      <c r="PWN8" s="98"/>
      <c r="PWO8" s="98"/>
      <c r="PWP8" s="98"/>
      <c r="PWQ8" s="98"/>
      <c r="PWR8" s="98"/>
      <c r="PWS8" s="98"/>
      <c r="PWT8" s="98"/>
      <c r="PWU8" s="98"/>
      <c r="PWV8" s="98"/>
      <c r="PWW8" s="98"/>
      <c r="PWX8" s="98"/>
      <c r="PWY8" s="98"/>
      <c r="PWZ8" s="98"/>
      <c r="PXA8" s="98"/>
      <c r="PXB8" s="98"/>
      <c r="PXC8" s="98"/>
      <c r="PXD8" s="98"/>
      <c r="PXE8" s="98"/>
      <c r="PXF8" s="98"/>
      <c r="PXG8" s="98"/>
      <c r="PXH8" s="98"/>
      <c r="PXI8" s="98"/>
      <c r="PXJ8" s="98"/>
      <c r="PXK8" s="98"/>
      <c r="PXL8" s="98"/>
      <c r="PXM8" s="98"/>
      <c r="PXN8" s="98"/>
      <c r="PXO8" s="98"/>
      <c r="PXP8" s="98"/>
      <c r="PXQ8" s="98"/>
      <c r="PXR8" s="98"/>
      <c r="PXS8" s="98"/>
      <c r="PXT8" s="98"/>
      <c r="PXU8" s="98"/>
      <c r="PXV8" s="98"/>
      <c r="PXW8" s="98"/>
      <c r="PXX8" s="98"/>
      <c r="PXY8" s="98"/>
      <c r="PXZ8" s="98"/>
      <c r="PYA8" s="98"/>
      <c r="PYB8" s="98"/>
      <c r="PYC8" s="98"/>
      <c r="PYD8" s="98"/>
      <c r="PYE8" s="98"/>
      <c r="PYF8" s="98"/>
      <c r="PYG8" s="98"/>
      <c r="PYH8" s="98"/>
      <c r="PYI8" s="98"/>
      <c r="PYJ8" s="98"/>
      <c r="PYK8" s="98"/>
      <c r="PYL8" s="98"/>
      <c r="PYM8" s="98"/>
      <c r="PYN8" s="98"/>
      <c r="PYO8" s="98"/>
      <c r="PYP8" s="98"/>
      <c r="PYQ8" s="98"/>
      <c r="PYR8" s="98"/>
      <c r="PYS8" s="98"/>
      <c r="PYT8" s="98"/>
      <c r="PYU8" s="98"/>
      <c r="PYV8" s="98"/>
      <c r="PYW8" s="98"/>
      <c r="PYX8" s="98"/>
      <c r="PYY8" s="98"/>
      <c r="PYZ8" s="98"/>
      <c r="PZA8" s="98"/>
      <c r="PZB8" s="98"/>
      <c r="PZC8" s="98"/>
      <c r="PZD8" s="98"/>
      <c r="PZE8" s="98"/>
      <c r="PZF8" s="98"/>
      <c r="PZG8" s="98"/>
      <c r="PZH8" s="98"/>
      <c r="PZI8" s="98"/>
      <c r="PZJ8" s="98"/>
      <c r="PZK8" s="98"/>
      <c r="PZL8" s="98"/>
      <c r="PZM8" s="98"/>
      <c r="PZN8" s="98"/>
      <c r="PZO8" s="98"/>
      <c r="PZP8" s="98"/>
      <c r="PZQ8" s="98"/>
      <c r="PZR8" s="98"/>
      <c r="PZS8" s="98"/>
      <c r="PZT8" s="98"/>
      <c r="PZU8" s="98"/>
      <c r="PZV8" s="98"/>
      <c r="PZW8" s="98"/>
      <c r="PZX8" s="98"/>
      <c r="PZY8" s="98"/>
      <c r="PZZ8" s="98"/>
      <c r="QAA8" s="98"/>
      <c r="QAB8" s="98"/>
      <c r="QAC8" s="98"/>
      <c r="QAD8" s="98"/>
      <c r="QAE8" s="98"/>
      <c r="QAF8" s="98"/>
      <c r="QAG8" s="98"/>
      <c r="QAH8" s="98"/>
      <c r="QAI8" s="98"/>
      <c r="QAJ8" s="98"/>
      <c r="QAK8" s="98"/>
      <c r="QAL8" s="98"/>
      <c r="QAM8" s="98"/>
      <c r="QAN8" s="98"/>
      <c r="QAO8" s="98"/>
      <c r="QAP8" s="98"/>
      <c r="QAQ8" s="98"/>
      <c r="QAR8" s="98"/>
      <c r="QAS8" s="98"/>
      <c r="QAT8" s="98"/>
      <c r="QAU8" s="98"/>
      <c r="QAV8" s="98"/>
      <c r="QAW8" s="98"/>
      <c r="QAX8" s="98"/>
      <c r="QAY8" s="98"/>
      <c r="QAZ8" s="98"/>
      <c r="QBA8" s="98"/>
      <c r="QBB8" s="98"/>
      <c r="QBC8" s="98"/>
      <c r="QBD8" s="98"/>
      <c r="QBE8" s="98"/>
      <c r="QBF8" s="98"/>
      <c r="QBG8" s="98"/>
      <c r="QBH8" s="98"/>
      <c r="QBI8" s="98"/>
      <c r="QBJ8" s="98"/>
      <c r="QBK8" s="98"/>
      <c r="QBL8" s="98"/>
      <c r="QBM8" s="98"/>
      <c r="QBN8" s="98"/>
      <c r="QBO8" s="98"/>
      <c r="QBP8" s="98"/>
      <c r="QBQ8" s="98"/>
      <c r="QBR8" s="98"/>
      <c r="QBS8" s="98"/>
      <c r="QBT8" s="98"/>
      <c r="QBU8" s="98"/>
      <c r="QBV8" s="98"/>
      <c r="QBW8" s="98"/>
      <c r="QBX8" s="98"/>
      <c r="QBY8" s="98"/>
      <c r="QBZ8" s="98"/>
      <c r="QCA8" s="98"/>
      <c r="QCB8" s="98"/>
      <c r="QCC8" s="98"/>
      <c r="QCD8" s="98"/>
      <c r="QCE8" s="98"/>
      <c r="QCF8" s="98"/>
      <c r="QCG8" s="98"/>
      <c r="QCH8" s="98"/>
      <c r="QCI8" s="98"/>
      <c r="QCJ8" s="98"/>
      <c r="QCK8" s="98"/>
      <c r="QCL8" s="98"/>
      <c r="QCM8" s="98"/>
      <c r="QCN8" s="98"/>
      <c r="QCO8" s="98"/>
      <c r="QCP8" s="98"/>
      <c r="QCQ8" s="98"/>
      <c r="QCR8" s="98"/>
      <c r="QCS8" s="98"/>
      <c r="QCT8" s="98"/>
      <c r="QCU8" s="98"/>
      <c r="QCV8" s="98"/>
      <c r="QCW8" s="98"/>
      <c r="QCX8" s="98"/>
      <c r="QCY8" s="98"/>
      <c r="QCZ8" s="98"/>
      <c r="QDA8" s="98"/>
      <c r="QDB8" s="98"/>
      <c r="QDC8" s="98"/>
      <c r="QDD8" s="98"/>
      <c r="QDE8" s="98"/>
      <c r="QDF8" s="98"/>
      <c r="QDG8" s="98"/>
      <c r="QDH8" s="98"/>
      <c r="QDI8" s="98"/>
      <c r="QDJ8" s="98"/>
      <c r="QDK8" s="98"/>
      <c r="QDL8" s="98"/>
      <c r="QDM8" s="98"/>
      <c r="QDN8" s="98"/>
      <c r="QDO8" s="98"/>
      <c r="QDP8" s="98"/>
      <c r="QDQ8" s="98"/>
      <c r="QDR8" s="98"/>
      <c r="QDS8" s="98"/>
      <c r="QDT8" s="98"/>
      <c r="QDU8" s="98"/>
      <c r="QDV8" s="98"/>
      <c r="QDW8" s="98"/>
      <c r="QDX8" s="98"/>
      <c r="QDY8" s="98"/>
      <c r="QDZ8" s="98"/>
      <c r="QEA8" s="98"/>
      <c r="QEB8" s="98"/>
      <c r="QEC8" s="98"/>
      <c r="QED8" s="98"/>
      <c r="QEE8" s="98"/>
      <c r="QEF8" s="98"/>
      <c r="QEG8" s="98"/>
      <c r="QEH8" s="98"/>
      <c r="QEI8" s="98"/>
      <c r="QEJ8" s="98"/>
      <c r="QEK8" s="98"/>
      <c r="QEL8" s="98"/>
      <c r="QEM8" s="98"/>
      <c r="QEN8" s="98"/>
      <c r="QEO8" s="98"/>
      <c r="QEP8" s="98"/>
      <c r="QEQ8" s="98"/>
      <c r="QER8" s="98"/>
      <c r="QES8" s="98"/>
      <c r="QET8" s="98"/>
      <c r="QEU8" s="98"/>
      <c r="QEV8" s="98"/>
      <c r="QEW8" s="98"/>
      <c r="QEX8" s="98"/>
      <c r="QEY8" s="98"/>
      <c r="QEZ8" s="98"/>
      <c r="QFA8" s="98"/>
      <c r="QFB8" s="98"/>
      <c r="QFC8" s="98"/>
      <c r="QFD8" s="98"/>
      <c r="QFE8" s="98"/>
      <c r="QFF8" s="98"/>
      <c r="QFG8" s="98"/>
      <c r="QFH8" s="98"/>
      <c r="QFI8" s="98"/>
      <c r="QFJ8" s="98"/>
      <c r="QFK8" s="98"/>
      <c r="QFL8" s="98"/>
      <c r="QFM8" s="98"/>
      <c r="QFN8" s="98"/>
      <c r="QFO8" s="98"/>
      <c r="QFP8" s="98"/>
      <c r="QFQ8" s="98"/>
      <c r="QFR8" s="98"/>
      <c r="QFS8" s="98"/>
      <c r="QFT8" s="98"/>
      <c r="QFU8" s="98"/>
      <c r="QFV8" s="98"/>
      <c r="QFW8" s="98"/>
      <c r="QFX8" s="98"/>
      <c r="QFY8" s="98"/>
      <c r="QFZ8" s="98"/>
      <c r="QGA8" s="98"/>
      <c r="QGB8" s="98"/>
      <c r="QGC8" s="98"/>
      <c r="QGD8" s="98"/>
      <c r="QGE8" s="98"/>
      <c r="QGF8" s="98"/>
      <c r="QGG8" s="98"/>
      <c r="QGH8" s="98"/>
      <c r="QGI8" s="98"/>
      <c r="QGJ8" s="98"/>
      <c r="QGK8" s="98"/>
      <c r="QGL8" s="98"/>
      <c r="QGM8" s="98"/>
      <c r="QGN8" s="98"/>
      <c r="QGO8" s="98"/>
      <c r="QGP8" s="98"/>
      <c r="QGQ8" s="98"/>
      <c r="QGR8" s="98"/>
      <c r="QGS8" s="98"/>
      <c r="QGT8" s="98"/>
      <c r="QGU8" s="98"/>
      <c r="QGV8" s="98"/>
      <c r="QGW8" s="98"/>
      <c r="QGX8" s="98"/>
      <c r="QGY8" s="98"/>
      <c r="QGZ8" s="98"/>
      <c r="QHA8" s="98"/>
      <c r="QHB8" s="98"/>
      <c r="QHC8" s="98"/>
      <c r="QHD8" s="98"/>
      <c r="QHE8" s="98"/>
      <c r="QHF8" s="98"/>
      <c r="QHG8" s="98"/>
      <c r="QHH8" s="98"/>
      <c r="QHI8" s="98"/>
      <c r="QHJ8" s="98"/>
      <c r="QHK8" s="98"/>
      <c r="QHL8" s="98"/>
      <c r="QHM8" s="98"/>
      <c r="QHN8" s="98"/>
      <c r="QHO8" s="98"/>
      <c r="QHP8" s="98"/>
      <c r="QHQ8" s="98"/>
      <c r="QHR8" s="98"/>
      <c r="QHS8" s="98"/>
      <c r="QHT8" s="98"/>
      <c r="QHU8" s="98"/>
      <c r="QHV8" s="98"/>
      <c r="QHW8" s="98"/>
      <c r="QHX8" s="98"/>
      <c r="QHY8" s="98"/>
      <c r="QHZ8" s="98"/>
      <c r="QIA8" s="98"/>
      <c r="QIB8" s="98"/>
      <c r="QIC8" s="98"/>
      <c r="QID8" s="98"/>
      <c r="QIE8" s="98"/>
      <c r="QIF8" s="98"/>
      <c r="QIG8" s="98"/>
      <c r="QIH8" s="98"/>
      <c r="QII8" s="98"/>
      <c r="QIJ8" s="98"/>
      <c r="QIK8" s="98"/>
      <c r="QIL8" s="98"/>
      <c r="QIM8" s="98"/>
      <c r="QIN8" s="98"/>
      <c r="QIO8" s="98"/>
      <c r="QIP8" s="98"/>
      <c r="QIQ8" s="98"/>
      <c r="QIR8" s="98"/>
      <c r="QIS8" s="98"/>
      <c r="QIT8" s="98"/>
      <c r="QIU8" s="98"/>
      <c r="QIV8" s="98"/>
      <c r="QIW8" s="98"/>
      <c r="QIX8" s="98"/>
      <c r="QIY8" s="98"/>
      <c r="QIZ8" s="98"/>
      <c r="QJA8" s="98"/>
      <c r="QJB8" s="98"/>
      <c r="QJC8" s="98"/>
      <c r="QJD8" s="98"/>
      <c r="QJE8" s="98"/>
      <c r="QJF8" s="98"/>
      <c r="QJG8" s="98"/>
      <c r="QJH8" s="98"/>
      <c r="QJI8" s="98"/>
      <c r="QJJ8" s="98"/>
      <c r="QJK8" s="98"/>
      <c r="QJL8" s="98"/>
      <c r="QJM8" s="98"/>
      <c r="QJN8" s="98"/>
      <c r="QJO8" s="98"/>
      <c r="QJP8" s="98"/>
      <c r="QJQ8" s="98"/>
      <c r="QJR8" s="98"/>
      <c r="QJS8" s="98"/>
      <c r="QJT8" s="98"/>
      <c r="QJU8" s="98"/>
      <c r="QJV8" s="98"/>
      <c r="QJW8" s="98"/>
      <c r="QJX8" s="98"/>
      <c r="QJY8" s="98"/>
      <c r="QJZ8" s="98"/>
      <c r="QKA8" s="98"/>
      <c r="QKB8" s="98"/>
      <c r="QKC8" s="98"/>
      <c r="QKD8" s="98"/>
      <c r="QKE8" s="98"/>
      <c r="QKF8" s="98"/>
      <c r="QKG8" s="98"/>
      <c r="QKH8" s="98"/>
      <c r="QKI8" s="98"/>
      <c r="QKJ8" s="98"/>
      <c r="QKK8" s="98"/>
      <c r="QKL8" s="98"/>
      <c r="QKM8" s="98"/>
      <c r="QKN8" s="98"/>
      <c r="QKO8" s="98"/>
      <c r="QKP8" s="98"/>
      <c r="QKQ8" s="98"/>
      <c r="QKR8" s="98"/>
      <c r="QKS8" s="98"/>
      <c r="QKT8" s="98"/>
      <c r="QKU8" s="98"/>
      <c r="QKV8" s="98"/>
      <c r="QKW8" s="98"/>
      <c r="QKX8" s="98"/>
      <c r="QKY8" s="98"/>
      <c r="QKZ8" s="98"/>
      <c r="QLA8" s="98"/>
      <c r="QLB8" s="98"/>
      <c r="QLC8" s="98"/>
      <c r="QLD8" s="98"/>
      <c r="QLE8" s="98"/>
      <c r="QLF8" s="98"/>
      <c r="QLG8" s="98"/>
      <c r="QLH8" s="98"/>
      <c r="QLI8" s="98"/>
      <c r="QLJ8" s="98"/>
      <c r="QLK8" s="98"/>
      <c r="QLL8" s="98"/>
      <c r="QLM8" s="98"/>
      <c r="QLN8" s="98"/>
      <c r="QLO8" s="98"/>
      <c r="QLP8" s="98"/>
      <c r="QLQ8" s="98"/>
      <c r="QLR8" s="98"/>
      <c r="QLS8" s="98"/>
      <c r="QLT8" s="98"/>
      <c r="QLU8" s="98"/>
      <c r="QLV8" s="98"/>
      <c r="QLW8" s="98"/>
      <c r="QLX8" s="98"/>
      <c r="QLY8" s="98"/>
      <c r="QLZ8" s="98"/>
      <c r="QMA8" s="98"/>
      <c r="QMB8" s="98"/>
      <c r="QMC8" s="98"/>
      <c r="QMD8" s="98"/>
      <c r="QME8" s="98"/>
      <c r="QMF8" s="98"/>
      <c r="QMG8" s="98"/>
      <c r="QMH8" s="98"/>
      <c r="QMI8" s="98"/>
      <c r="QMJ8" s="98"/>
      <c r="QMK8" s="98"/>
      <c r="QML8" s="98"/>
      <c r="QMM8" s="98"/>
      <c r="QMN8" s="98"/>
      <c r="QMO8" s="98"/>
      <c r="QMP8" s="98"/>
      <c r="QMQ8" s="98"/>
      <c r="QMR8" s="98"/>
      <c r="QMS8" s="98"/>
      <c r="QMT8" s="98"/>
      <c r="QMU8" s="98"/>
      <c r="QMV8" s="98"/>
      <c r="QMW8" s="98"/>
      <c r="QMX8" s="98"/>
      <c r="QMY8" s="98"/>
      <c r="QMZ8" s="98"/>
      <c r="QNA8" s="98"/>
      <c r="QNB8" s="98"/>
      <c r="QNC8" s="98"/>
      <c r="QND8" s="98"/>
      <c r="QNE8" s="98"/>
      <c r="QNF8" s="98"/>
      <c r="QNG8" s="98"/>
      <c r="QNH8" s="98"/>
      <c r="QNI8" s="98"/>
      <c r="QNJ8" s="98"/>
      <c r="QNK8" s="98"/>
      <c r="QNL8" s="98"/>
      <c r="QNM8" s="98"/>
      <c r="QNN8" s="98"/>
      <c r="QNO8" s="98"/>
      <c r="QNP8" s="98"/>
      <c r="QNQ8" s="98"/>
      <c r="QNR8" s="98"/>
      <c r="QNS8" s="98"/>
      <c r="QNT8" s="98"/>
      <c r="QNU8" s="98"/>
      <c r="QNV8" s="98"/>
      <c r="QNW8" s="98"/>
      <c r="QNX8" s="98"/>
      <c r="QNY8" s="98"/>
      <c r="QNZ8" s="98"/>
      <c r="QOA8" s="98"/>
      <c r="QOB8" s="98"/>
      <c r="QOC8" s="98"/>
      <c r="QOD8" s="98"/>
      <c r="QOE8" s="98"/>
      <c r="QOF8" s="98"/>
      <c r="QOG8" s="98"/>
      <c r="QOH8" s="98"/>
      <c r="QOI8" s="98"/>
      <c r="QOJ8" s="98"/>
      <c r="QOK8" s="98"/>
      <c r="QOL8" s="98"/>
      <c r="QOM8" s="98"/>
      <c r="QON8" s="98"/>
      <c r="QOO8" s="98"/>
      <c r="QOP8" s="98"/>
      <c r="QOQ8" s="98"/>
      <c r="QOR8" s="98"/>
      <c r="QOS8" s="98"/>
      <c r="QOT8" s="98"/>
      <c r="QOU8" s="98"/>
      <c r="QOV8" s="98"/>
      <c r="QOW8" s="98"/>
      <c r="QOX8" s="98"/>
      <c r="QOY8" s="98"/>
      <c r="QOZ8" s="98"/>
      <c r="QPA8" s="98"/>
      <c r="QPB8" s="98"/>
      <c r="QPC8" s="98"/>
      <c r="QPD8" s="98"/>
      <c r="QPE8" s="98"/>
      <c r="QPF8" s="98"/>
      <c r="QPG8" s="98"/>
      <c r="QPH8" s="98"/>
      <c r="QPI8" s="98"/>
      <c r="QPJ8" s="98"/>
      <c r="QPK8" s="98"/>
      <c r="QPL8" s="98"/>
      <c r="QPM8" s="98"/>
      <c r="QPN8" s="98"/>
      <c r="QPO8" s="98"/>
      <c r="QPP8" s="98"/>
      <c r="QPQ8" s="98"/>
      <c r="QPR8" s="98"/>
      <c r="QPS8" s="98"/>
      <c r="QPT8" s="98"/>
      <c r="QPU8" s="98"/>
      <c r="QPV8" s="98"/>
      <c r="QPW8" s="98"/>
      <c r="QPX8" s="98"/>
      <c r="QPY8" s="98"/>
      <c r="QPZ8" s="98"/>
      <c r="QQA8" s="98"/>
      <c r="QQB8" s="98"/>
      <c r="QQC8" s="98"/>
      <c r="QQD8" s="98"/>
      <c r="QQE8" s="98"/>
      <c r="QQF8" s="98"/>
      <c r="QQG8" s="98"/>
      <c r="QQH8" s="98"/>
      <c r="QQI8" s="98"/>
      <c r="QQJ8" s="98"/>
      <c r="QQK8" s="98"/>
      <c r="QQL8" s="98"/>
      <c r="QQM8" s="98"/>
      <c r="QQN8" s="98"/>
      <c r="QQO8" s="98"/>
      <c r="QQP8" s="98"/>
      <c r="QQQ8" s="98"/>
      <c r="QQR8" s="98"/>
      <c r="QQS8" s="98"/>
      <c r="QQT8" s="98"/>
      <c r="QQU8" s="98"/>
      <c r="QQV8" s="98"/>
      <c r="QQW8" s="98"/>
      <c r="QQX8" s="98"/>
      <c r="QQY8" s="98"/>
      <c r="QQZ8" s="98"/>
      <c r="QRA8" s="98"/>
      <c r="QRB8" s="98"/>
      <c r="QRC8" s="98"/>
      <c r="QRD8" s="98"/>
      <c r="QRE8" s="98"/>
      <c r="QRF8" s="98"/>
      <c r="QRG8" s="98"/>
      <c r="QRH8" s="98"/>
      <c r="QRI8" s="98"/>
      <c r="QRJ8" s="98"/>
      <c r="QRK8" s="98"/>
      <c r="QRL8" s="98"/>
      <c r="QRM8" s="98"/>
      <c r="QRN8" s="98"/>
      <c r="QRO8" s="98"/>
      <c r="QRP8" s="98"/>
      <c r="QRQ8" s="98"/>
      <c r="QRR8" s="98"/>
      <c r="QRS8" s="98"/>
      <c r="QRT8" s="98"/>
      <c r="QRU8" s="98"/>
      <c r="QRV8" s="98"/>
      <c r="QRW8" s="98"/>
      <c r="QRX8" s="98"/>
      <c r="QRY8" s="98"/>
      <c r="QRZ8" s="98"/>
      <c r="QSA8" s="98"/>
      <c r="QSB8" s="98"/>
      <c r="QSC8" s="98"/>
      <c r="QSD8" s="98"/>
      <c r="QSE8" s="98"/>
      <c r="QSF8" s="98"/>
      <c r="QSG8" s="98"/>
      <c r="QSH8" s="98"/>
      <c r="QSI8" s="98"/>
      <c r="QSJ8" s="98"/>
      <c r="QSK8" s="98"/>
      <c r="QSL8" s="98"/>
      <c r="QSM8" s="98"/>
      <c r="QSN8" s="98"/>
      <c r="QSO8" s="98"/>
      <c r="QSP8" s="98"/>
      <c r="QSQ8" s="98"/>
      <c r="QSR8" s="98"/>
      <c r="QSS8" s="98"/>
      <c r="QST8" s="98"/>
      <c r="QSU8" s="98"/>
      <c r="QSV8" s="98"/>
      <c r="QSW8" s="98"/>
      <c r="QSX8" s="98"/>
      <c r="QSY8" s="98"/>
      <c r="QSZ8" s="98"/>
      <c r="QTA8" s="98"/>
      <c r="QTB8" s="98"/>
      <c r="QTC8" s="98"/>
      <c r="QTD8" s="98"/>
      <c r="QTE8" s="98"/>
      <c r="QTF8" s="98"/>
      <c r="QTG8" s="98"/>
      <c r="QTH8" s="98"/>
      <c r="QTI8" s="98"/>
      <c r="QTJ8" s="98"/>
      <c r="QTK8" s="98"/>
      <c r="QTL8" s="98"/>
      <c r="QTM8" s="98"/>
      <c r="QTN8" s="98"/>
      <c r="QTO8" s="98"/>
      <c r="QTP8" s="98"/>
      <c r="QTQ8" s="98"/>
      <c r="QTR8" s="98"/>
      <c r="QTS8" s="98"/>
      <c r="QTT8" s="98"/>
      <c r="QTU8" s="98"/>
      <c r="QTV8" s="98"/>
      <c r="QTW8" s="98"/>
      <c r="QTX8" s="98"/>
      <c r="QTY8" s="98"/>
      <c r="QTZ8" s="98"/>
      <c r="QUA8" s="98"/>
      <c r="QUB8" s="98"/>
      <c r="QUC8" s="98"/>
      <c r="QUD8" s="98"/>
      <c r="QUE8" s="98"/>
      <c r="QUF8" s="98"/>
      <c r="QUG8" s="98"/>
      <c r="QUH8" s="98"/>
      <c r="QUI8" s="98"/>
      <c r="QUJ8" s="98"/>
      <c r="QUK8" s="98"/>
      <c r="QUL8" s="98"/>
      <c r="QUM8" s="98"/>
      <c r="QUN8" s="98"/>
      <c r="QUO8" s="98"/>
      <c r="QUP8" s="98"/>
      <c r="QUQ8" s="98"/>
      <c r="QUR8" s="98"/>
      <c r="QUS8" s="98"/>
      <c r="QUT8" s="98"/>
      <c r="QUU8" s="98"/>
      <c r="QUV8" s="98"/>
      <c r="QUW8" s="98"/>
      <c r="QUX8" s="98"/>
      <c r="QUY8" s="98"/>
      <c r="QUZ8" s="98"/>
      <c r="QVA8" s="98"/>
      <c r="QVB8" s="98"/>
      <c r="QVC8" s="98"/>
      <c r="QVD8" s="98"/>
      <c r="QVE8" s="98"/>
      <c r="QVF8" s="98"/>
      <c r="QVG8" s="98"/>
      <c r="QVH8" s="98"/>
      <c r="QVI8" s="98"/>
      <c r="QVJ8" s="98"/>
      <c r="QVK8" s="98"/>
      <c r="QVL8" s="98"/>
      <c r="QVM8" s="98"/>
      <c r="QVN8" s="98"/>
      <c r="QVO8" s="98"/>
      <c r="QVP8" s="98"/>
      <c r="QVQ8" s="98"/>
      <c r="QVR8" s="98"/>
      <c r="QVS8" s="98"/>
      <c r="QVT8" s="98"/>
      <c r="QVU8" s="98"/>
      <c r="QVV8" s="98"/>
      <c r="QVW8" s="98"/>
      <c r="QVX8" s="98"/>
      <c r="QVY8" s="98"/>
      <c r="QVZ8" s="98"/>
      <c r="QWA8" s="98"/>
      <c r="QWB8" s="98"/>
      <c r="QWC8" s="98"/>
      <c r="QWD8" s="98"/>
      <c r="QWE8" s="98"/>
      <c r="QWF8" s="98"/>
      <c r="QWG8" s="98"/>
      <c r="QWH8" s="98"/>
      <c r="QWI8" s="98"/>
      <c r="QWJ8" s="98"/>
      <c r="QWK8" s="98"/>
      <c r="QWL8" s="98"/>
      <c r="QWM8" s="98"/>
      <c r="QWN8" s="98"/>
      <c r="QWO8" s="98"/>
      <c r="QWP8" s="98"/>
      <c r="QWQ8" s="98"/>
      <c r="QWR8" s="98"/>
      <c r="QWS8" s="98"/>
      <c r="QWT8" s="98"/>
      <c r="QWU8" s="98"/>
      <c r="QWV8" s="98"/>
      <c r="QWW8" s="98"/>
      <c r="QWX8" s="98"/>
      <c r="QWY8" s="98"/>
      <c r="QWZ8" s="98"/>
      <c r="QXA8" s="98"/>
      <c r="QXB8" s="98"/>
      <c r="QXC8" s="98"/>
      <c r="QXD8" s="98"/>
      <c r="QXE8" s="98"/>
      <c r="QXF8" s="98"/>
      <c r="QXG8" s="98"/>
      <c r="QXH8" s="98"/>
      <c r="QXI8" s="98"/>
      <c r="QXJ8" s="98"/>
      <c r="QXK8" s="98"/>
      <c r="QXL8" s="98"/>
      <c r="QXM8" s="98"/>
      <c r="QXN8" s="98"/>
      <c r="QXO8" s="98"/>
      <c r="QXP8" s="98"/>
      <c r="QXQ8" s="98"/>
      <c r="QXR8" s="98"/>
      <c r="QXS8" s="98"/>
      <c r="QXT8" s="98"/>
      <c r="QXU8" s="98"/>
      <c r="QXV8" s="98"/>
      <c r="QXW8" s="98"/>
      <c r="QXX8" s="98"/>
      <c r="QXY8" s="98"/>
      <c r="QXZ8" s="98"/>
      <c r="QYA8" s="98"/>
      <c r="QYB8" s="98"/>
      <c r="QYC8" s="98"/>
      <c r="QYD8" s="98"/>
      <c r="QYE8" s="98"/>
      <c r="QYF8" s="98"/>
      <c r="QYG8" s="98"/>
      <c r="QYH8" s="98"/>
      <c r="QYI8" s="98"/>
      <c r="QYJ8" s="98"/>
      <c r="QYK8" s="98"/>
      <c r="QYL8" s="98"/>
      <c r="QYM8" s="98"/>
      <c r="QYN8" s="98"/>
      <c r="QYO8" s="98"/>
      <c r="QYP8" s="98"/>
      <c r="QYQ8" s="98"/>
      <c r="QYR8" s="98"/>
      <c r="QYS8" s="98"/>
      <c r="QYT8" s="98"/>
      <c r="QYU8" s="98"/>
      <c r="QYV8" s="98"/>
      <c r="QYW8" s="98"/>
      <c r="QYX8" s="98"/>
      <c r="QYY8" s="98"/>
      <c r="QYZ8" s="98"/>
      <c r="QZA8" s="98"/>
      <c r="QZB8" s="98"/>
      <c r="QZC8" s="98"/>
      <c r="QZD8" s="98"/>
      <c r="QZE8" s="98"/>
      <c r="QZF8" s="98"/>
      <c r="QZG8" s="98"/>
      <c r="QZH8" s="98"/>
      <c r="QZI8" s="98"/>
      <c r="QZJ8" s="98"/>
      <c r="QZK8" s="98"/>
      <c r="QZL8" s="98"/>
      <c r="QZM8" s="98"/>
      <c r="QZN8" s="98"/>
      <c r="QZO8" s="98"/>
      <c r="QZP8" s="98"/>
      <c r="QZQ8" s="98"/>
      <c r="QZR8" s="98"/>
      <c r="QZS8" s="98"/>
      <c r="QZT8" s="98"/>
      <c r="QZU8" s="98"/>
      <c r="QZV8" s="98"/>
      <c r="QZW8" s="98"/>
      <c r="QZX8" s="98"/>
      <c r="QZY8" s="98"/>
      <c r="QZZ8" s="98"/>
      <c r="RAA8" s="98"/>
      <c r="RAB8" s="98"/>
      <c r="RAC8" s="98"/>
      <c r="RAD8" s="98"/>
      <c r="RAE8" s="98"/>
      <c r="RAF8" s="98"/>
      <c r="RAG8" s="98"/>
      <c r="RAH8" s="98"/>
      <c r="RAI8" s="98"/>
      <c r="RAJ8" s="98"/>
      <c r="RAK8" s="98"/>
      <c r="RAL8" s="98"/>
      <c r="RAM8" s="98"/>
      <c r="RAN8" s="98"/>
      <c r="RAO8" s="98"/>
      <c r="RAP8" s="98"/>
      <c r="RAQ8" s="98"/>
      <c r="RAR8" s="98"/>
      <c r="RAS8" s="98"/>
      <c r="RAT8" s="98"/>
      <c r="RAU8" s="98"/>
      <c r="RAV8" s="98"/>
      <c r="RAW8" s="98"/>
      <c r="RAX8" s="98"/>
      <c r="RAY8" s="98"/>
      <c r="RAZ8" s="98"/>
      <c r="RBA8" s="98"/>
      <c r="RBB8" s="98"/>
      <c r="RBC8" s="98"/>
      <c r="RBD8" s="98"/>
      <c r="RBE8" s="98"/>
      <c r="RBF8" s="98"/>
      <c r="RBG8" s="98"/>
      <c r="RBH8" s="98"/>
      <c r="RBI8" s="98"/>
      <c r="RBJ8" s="98"/>
      <c r="RBK8" s="98"/>
      <c r="RBL8" s="98"/>
      <c r="RBM8" s="98"/>
      <c r="RBN8" s="98"/>
      <c r="RBO8" s="98"/>
      <c r="RBP8" s="98"/>
      <c r="RBQ8" s="98"/>
      <c r="RBR8" s="98"/>
      <c r="RBS8" s="98"/>
      <c r="RBT8" s="98"/>
      <c r="RBU8" s="98"/>
      <c r="RBV8" s="98"/>
      <c r="RBW8" s="98"/>
      <c r="RBX8" s="98"/>
      <c r="RBY8" s="98"/>
      <c r="RBZ8" s="98"/>
      <c r="RCA8" s="98"/>
      <c r="RCB8" s="98"/>
      <c r="RCC8" s="98"/>
      <c r="RCD8" s="98"/>
      <c r="RCE8" s="98"/>
      <c r="RCF8" s="98"/>
      <c r="RCG8" s="98"/>
      <c r="RCH8" s="98"/>
      <c r="RCI8" s="98"/>
      <c r="RCJ8" s="98"/>
      <c r="RCK8" s="98"/>
      <c r="RCL8" s="98"/>
      <c r="RCM8" s="98"/>
      <c r="RCN8" s="98"/>
      <c r="RCO8" s="98"/>
      <c r="RCP8" s="98"/>
      <c r="RCQ8" s="98"/>
      <c r="RCR8" s="98"/>
      <c r="RCS8" s="98"/>
      <c r="RCT8" s="98"/>
      <c r="RCU8" s="98"/>
      <c r="RCV8" s="98"/>
      <c r="RCW8" s="98"/>
      <c r="RCX8" s="98"/>
      <c r="RCY8" s="98"/>
      <c r="RCZ8" s="98"/>
      <c r="RDA8" s="98"/>
      <c r="RDB8" s="98"/>
      <c r="RDC8" s="98"/>
      <c r="RDD8" s="98"/>
      <c r="RDE8" s="98"/>
      <c r="RDF8" s="98"/>
      <c r="RDG8" s="98"/>
      <c r="RDH8" s="98"/>
      <c r="RDI8" s="98"/>
      <c r="RDJ8" s="98"/>
      <c r="RDK8" s="98"/>
      <c r="RDL8" s="98"/>
      <c r="RDM8" s="98"/>
      <c r="RDN8" s="98"/>
      <c r="RDO8" s="98"/>
      <c r="RDP8" s="98"/>
      <c r="RDQ8" s="98"/>
      <c r="RDR8" s="98"/>
      <c r="RDS8" s="98"/>
      <c r="RDT8" s="98"/>
      <c r="RDU8" s="98"/>
      <c r="RDV8" s="98"/>
      <c r="RDW8" s="98"/>
      <c r="RDX8" s="98"/>
      <c r="RDY8" s="98"/>
      <c r="RDZ8" s="98"/>
      <c r="REA8" s="98"/>
      <c r="REB8" s="98"/>
      <c r="REC8" s="98"/>
      <c r="RED8" s="98"/>
      <c r="REE8" s="98"/>
      <c r="REF8" s="98"/>
      <c r="REG8" s="98"/>
      <c r="REH8" s="98"/>
      <c r="REI8" s="98"/>
      <c r="REJ8" s="98"/>
      <c r="REK8" s="98"/>
      <c r="REL8" s="98"/>
      <c r="REM8" s="98"/>
      <c r="REN8" s="98"/>
      <c r="REO8" s="98"/>
      <c r="REP8" s="98"/>
      <c r="REQ8" s="98"/>
      <c r="RER8" s="98"/>
      <c r="RES8" s="98"/>
      <c r="RET8" s="98"/>
      <c r="REU8" s="98"/>
      <c r="REV8" s="98"/>
      <c r="REW8" s="98"/>
      <c r="REX8" s="98"/>
      <c r="REY8" s="98"/>
      <c r="REZ8" s="98"/>
      <c r="RFA8" s="98"/>
      <c r="RFB8" s="98"/>
      <c r="RFC8" s="98"/>
      <c r="RFD8" s="98"/>
      <c r="RFE8" s="98"/>
      <c r="RFF8" s="98"/>
      <c r="RFG8" s="98"/>
      <c r="RFH8" s="98"/>
      <c r="RFI8" s="98"/>
      <c r="RFJ8" s="98"/>
      <c r="RFK8" s="98"/>
      <c r="RFL8" s="98"/>
      <c r="RFM8" s="98"/>
      <c r="RFN8" s="98"/>
      <c r="RFO8" s="98"/>
      <c r="RFP8" s="98"/>
      <c r="RFQ8" s="98"/>
      <c r="RFR8" s="98"/>
      <c r="RFS8" s="98"/>
      <c r="RFT8" s="98"/>
      <c r="RFU8" s="98"/>
      <c r="RFV8" s="98"/>
      <c r="RFW8" s="98"/>
      <c r="RFX8" s="98"/>
      <c r="RFY8" s="98"/>
      <c r="RFZ8" s="98"/>
      <c r="RGA8" s="98"/>
      <c r="RGB8" s="98"/>
      <c r="RGC8" s="98"/>
      <c r="RGD8" s="98"/>
      <c r="RGE8" s="98"/>
      <c r="RGF8" s="98"/>
      <c r="RGG8" s="98"/>
      <c r="RGH8" s="98"/>
      <c r="RGI8" s="98"/>
      <c r="RGJ8" s="98"/>
      <c r="RGK8" s="98"/>
      <c r="RGL8" s="98"/>
      <c r="RGM8" s="98"/>
      <c r="RGN8" s="98"/>
      <c r="RGO8" s="98"/>
      <c r="RGP8" s="98"/>
      <c r="RGQ8" s="98"/>
      <c r="RGR8" s="98"/>
      <c r="RGS8" s="98"/>
      <c r="RGT8" s="98"/>
      <c r="RGU8" s="98"/>
      <c r="RGV8" s="98"/>
      <c r="RGW8" s="98"/>
      <c r="RGX8" s="98"/>
      <c r="RGY8" s="98"/>
      <c r="RGZ8" s="98"/>
      <c r="RHA8" s="98"/>
      <c r="RHB8" s="98"/>
      <c r="RHC8" s="98"/>
      <c r="RHD8" s="98"/>
      <c r="RHE8" s="98"/>
      <c r="RHF8" s="98"/>
      <c r="RHG8" s="98"/>
      <c r="RHH8" s="98"/>
      <c r="RHI8" s="98"/>
      <c r="RHJ8" s="98"/>
      <c r="RHK8" s="98"/>
      <c r="RHL8" s="98"/>
      <c r="RHM8" s="98"/>
      <c r="RHN8" s="98"/>
      <c r="RHO8" s="98"/>
      <c r="RHP8" s="98"/>
      <c r="RHQ8" s="98"/>
      <c r="RHR8" s="98"/>
      <c r="RHS8" s="98"/>
      <c r="RHT8" s="98"/>
      <c r="RHU8" s="98"/>
      <c r="RHV8" s="98"/>
      <c r="RHW8" s="98"/>
      <c r="RHX8" s="98"/>
      <c r="RHY8" s="98"/>
      <c r="RHZ8" s="98"/>
      <c r="RIA8" s="98"/>
      <c r="RIB8" s="98"/>
      <c r="RIC8" s="98"/>
      <c r="RID8" s="98"/>
      <c r="RIE8" s="98"/>
      <c r="RIF8" s="98"/>
      <c r="RIG8" s="98"/>
      <c r="RIH8" s="98"/>
      <c r="RII8" s="98"/>
      <c r="RIJ8" s="98"/>
      <c r="RIK8" s="98"/>
      <c r="RIL8" s="98"/>
      <c r="RIM8" s="98"/>
      <c r="RIN8" s="98"/>
      <c r="RIO8" s="98"/>
      <c r="RIP8" s="98"/>
      <c r="RIQ8" s="98"/>
      <c r="RIR8" s="98"/>
      <c r="RIS8" s="98"/>
      <c r="RIT8" s="98"/>
      <c r="RIU8" s="98"/>
      <c r="RIV8" s="98"/>
      <c r="RIW8" s="98"/>
      <c r="RIX8" s="98"/>
      <c r="RIY8" s="98"/>
      <c r="RIZ8" s="98"/>
      <c r="RJA8" s="98"/>
      <c r="RJB8" s="98"/>
      <c r="RJC8" s="98"/>
      <c r="RJD8" s="98"/>
      <c r="RJE8" s="98"/>
      <c r="RJF8" s="98"/>
      <c r="RJG8" s="98"/>
      <c r="RJH8" s="98"/>
      <c r="RJI8" s="98"/>
      <c r="RJJ8" s="98"/>
      <c r="RJK8" s="98"/>
      <c r="RJL8" s="98"/>
      <c r="RJM8" s="98"/>
      <c r="RJN8" s="98"/>
      <c r="RJO8" s="98"/>
      <c r="RJP8" s="98"/>
      <c r="RJQ8" s="98"/>
      <c r="RJR8" s="98"/>
      <c r="RJS8" s="98"/>
      <c r="RJT8" s="98"/>
      <c r="RJU8" s="98"/>
      <c r="RJV8" s="98"/>
      <c r="RJW8" s="98"/>
      <c r="RJX8" s="98"/>
      <c r="RJY8" s="98"/>
      <c r="RJZ8" s="98"/>
      <c r="RKA8" s="98"/>
      <c r="RKB8" s="98"/>
      <c r="RKC8" s="98"/>
      <c r="RKD8" s="98"/>
      <c r="RKE8" s="98"/>
      <c r="RKF8" s="98"/>
      <c r="RKG8" s="98"/>
      <c r="RKH8" s="98"/>
      <c r="RKI8" s="98"/>
      <c r="RKJ8" s="98"/>
      <c r="RKK8" s="98"/>
      <c r="RKL8" s="98"/>
      <c r="RKM8" s="98"/>
      <c r="RKN8" s="98"/>
      <c r="RKO8" s="98"/>
      <c r="RKP8" s="98"/>
      <c r="RKQ8" s="98"/>
      <c r="RKR8" s="98"/>
      <c r="RKS8" s="98"/>
      <c r="RKT8" s="98"/>
      <c r="RKU8" s="98"/>
      <c r="RKV8" s="98"/>
      <c r="RKW8" s="98"/>
      <c r="RKX8" s="98"/>
      <c r="RKY8" s="98"/>
      <c r="RKZ8" s="98"/>
      <c r="RLA8" s="98"/>
      <c r="RLB8" s="98"/>
      <c r="RLC8" s="98"/>
      <c r="RLD8" s="98"/>
      <c r="RLE8" s="98"/>
      <c r="RLF8" s="98"/>
      <c r="RLG8" s="98"/>
      <c r="RLH8" s="98"/>
      <c r="RLI8" s="98"/>
      <c r="RLJ8" s="98"/>
      <c r="RLK8" s="98"/>
      <c r="RLL8" s="98"/>
      <c r="RLM8" s="98"/>
      <c r="RLN8" s="98"/>
      <c r="RLO8" s="98"/>
      <c r="RLP8" s="98"/>
      <c r="RLQ8" s="98"/>
      <c r="RLR8" s="98"/>
      <c r="RLS8" s="98"/>
      <c r="RLT8" s="98"/>
      <c r="RLU8" s="98"/>
      <c r="RLV8" s="98"/>
      <c r="RLW8" s="98"/>
      <c r="RLX8" s="98"/>
      <c r="RLY8" s="98"/>
      <c r="RLZ8" s="98"/>
      <c r="RMA8" s="98"/>
      <c r="RMB8" s="98"/>
      <c r="RMC8" s="98"/>
      <c r="RMD8" s="98"/>
      <c r="RME8" s="98"/>
      <c r="RMF8" s="98"/>
      <c r="RMG8" s="98"/>
      <c r="RMH8" s="98"/>
      <c r="RMI8" s="98"/>
      <c r="RMJ8" s="98"/>
      <c r="RMK8" s="98"/>
      <c r="RML8" s="98"/>
      <c r="RMM8" s="98"/>
      <c r="RMN8" s="98"/>
      <c r="RMO8" s="98"/>
      <c r="RMP8" s="98"/>
      <c r="RMQ8" s="98"/>
      <c r="RMR8" s="98"/>
      <c r="RMS8" s="98"/>
      <c r="RMT8" s="98"/>
      <c r="RMU8" s="98"/>
      <c r="RMV8" s="98"/>
      <c r="RMW8" s="98"/>
      <c r="RMX8" s="98"/>
      <c r="RMY8" s="98"/>
      <c r="RMZ8" s="98"/>
      <c r="RNA8" s="98"/>
      <c r="RNB8" s="98"/>
      <c r="RNC8" s="98"/>
      <c r="RND8" s="98"/>
      <c r="RNE8" s="98"/>
      <c r="RNF8" s="98"/>
      <c r="RNG8" s="98"/>
      <c r="RNH8" s="98"/>
      <c r="RNI8" s="98"/>
      <c r="RNJ8" s="98"/>
      <c r="RNK8" s="98"/>
      <c r="RNL8" s="98"/>
      <c r="RNM8" s="98"/>
      <c r="RNN8" s="98"/>
      <c r="RNO8" s="98"/>
      <c r="RNP8" s="98"/>
      <c r="RNQ8" s="98"/>
      <c r="RNR8" s="98"/>
      <c r="RNS8" s="98"/>
      <c r="RNT8" s="98"/>
      <c r="RNU8" s="98"/>
      <c r="RNV8" s="98"/>
      <c r="RNW8" s="98"/>
      <c r="RNX8" s="98"/>
      <c r="RNY8" s="98"/>
      <c r="RNZ8" s="98"/>
      <c r="ROA8" s="98"/>
      <c r="ROB8" s="98"/>
      <c r="ROC8" s="98"/>
      <c r="ROD8" s="98"/>
      <c r="ROE8" s="98"/>
      <c r="ROF8" s="98"/>
      <c r="ROG8" s="98"/>
      <c r="ROH8" s="98"/>
      <c r="ROI8" s="98"/>
      <c r="ROJ8" s="98"/>
      <c r="ROK8" s="98"/>
      <c r="ROL8" s="98"/>
      <c r="ROM8" s="98"/>
      <c r="RON8" s="98"/>
      <c r="ROO8" s="98"/>
      <c r="ROP8" s="98"/>
      <c r="ROQ8" s="98"/>
      <c r="ROR8" s="98"/>
      <c r="ROS8" s="98"/>
      <c r="ROT8" s="98"/>
      <c r="ROU8" s="98"/>
      <c r="ROV8" s="98"/>
      <c r="ROW8" s="98"/>
      <c r="ROX8" s="98"/>
      <c r="ROY8" s="98"/>
      <c r="ROZ8" s="98"/>
      <c r="RPA8" s="98"/>
      <c r="RPB8" s="98"/>
      <c r="RPC8" s="98"/>
      <c r="RPD8" s="98"/>
      <c r="RPE8" s="98"/>
      <c r="RPF8" s="98"/>
      <c r="RPG8" s="98"/>
      <c r="RPH8" s="98"/>
      <c r="RPI8" s="98"/>
      <c r="RPJ8" s="98"/>
      <c r="RPK8" s="98"/>
      <c r="RPL8" s="98"/>
      <c r="RPM8" s="98"/>
      <c r="RPN8" s="98"/>
      <c r="RPO8" s="98"/>
      <c r="RPP8" s="98"/>
      <c r="RPQ8" s="98"/>
      <c r="RPR8" s="98"/>
      <c r="RPS8" s="98"/>
      <c r="RPT8" s="98"/>
      <c r="RPU8" s="98"/>
      <c r="RPV8" s="98"/>
      <c r="RPW8" s="98"/>
      <c r="RPX8" s="98"/>
      <c r="RPY8" s="98"/>
      <c r="RPZ8" s="98"/>
      <c r="RQA8" s="98"/>
      <c r="RQB8" s="98"/>
      <c r="RQC8" s="98"/>
      <c r="RQD8" s="98"/>
      <c r="RQE8" s="98"/>
      <c r="RQF8" s="98"/>
      <c r="RQG8" s="98"/>
      <c r="RQH8" s="98"/>
      <c r="RQI8" s="98"/>
      <c r="RQJ8" s="98"/>
      <c r="RQK8" s="98"/>
      <c r="RQL8" s="98"/>
      <c r="RQM8" s="98"/>
      <c r="RQN8" s="98"/>
      <c r="RQO8" s="98"/>
      <c r="RQP8" s="98"/>
      <c r="RQQ8" s="98"/>
      <c r="RQR8" s="98"/>
      <c r="RQS8" s="98"/>
      <c r="RQT8" s="98"/>
      <c r="RQU8" s="98"/>
      <c r="RQV8" s="98"/>
      <c r="RQW8" s="98"/>
      <c r="RQX8" s="98"/>
      <c r="RQY8" s="98"/>
      <c r="RQZ8" s="98"/>
      <c r="RRA8" s="98"/>
      <c r="RRB8" s="98"/>
      <c r="RRC8" s="98"/>
      <c r="RRD8" s="98"/>
      <c r="RRE8" s="98"/>
      <c r="RRF8" s="98"/>
      <c r="RRG8" s="98"/>
      <c r="RRH8" s="98"/>
      <c r="RRI8" s="98"/>
      <c r="RRJ8" s="98"/>
      <c r="RRK8" s="98"/>
      <c r="RRL8" s="98"/>
      <c r="RRM8" s="98"/>
      <c r="RRN8" s="98"/>
      <c r="RRO8" s="98"/>
      <c r="RRP8" s="98"/>
      <c r="RRQ8" s="98"/>
      <c r="RRR8" s="98"/>
      <c r="RRS8" s="98"/>
      <c r="RRT8" s="98"/>
      <c r="RRU8" s="98"/>
      <c r="RRV8" s="98"/>
      <c r="RRW8" s="98"/>
      <c r="RRX8" s="98"/>
      <c r="RRY8" s="98"/>
      <c r="RRZ8" s="98"/>
      <c r="RSA8" s="98"/>
      <c r="RSB8" s="98"/>
      <c r="RSC8" s="98"/>
      <c r="RSD8" s="98"/>
      <c r="RSE8" s="98"/>
      <c r="RSF8" s="98"/>
      <c r="RSG8" s="98"/>
      <c r="RSH8" s="98"/>
      <c r="RSI8" s="98"/>
      <c r="RSJ8" s="98"/>
      <c r="RSK8" s="98"/>
      <c r="RSL8" s="98"/>
      <c r="RSM8" s="98"/>
      <c r="RSN8" s="98"/>
      <c r="RSO8" s="98"/>
      <c r="RSP8" s="98"/>
      <c r="RSQ8" s="98"/>
      <c r="RSR8" s="98"/>
      <c r="RSS8" s="98"/>
      <c r="RST8" s="98"/>
      <c r="RSU8" s="98"/>
      <c r="RSV8" s="98"/>
      <c r="RSW8" s="98"/>
      <c r="RSX8" s="98"/>
      <c r="RSY8" s="98"/>
      <c r="RSZ8" s="98"/>
      <c r="RTA8" s="98"/>
      <c r="RTB8" s="98"/>
      <c r="RTC8" s="98"/>
      <c r="RTD8" s="98"/>
      <c r="RTE8" s="98"/>
      <c r="RTF8" s="98"/>
      <c r="RTG8" s="98"/>
      <c r="RTH8" s="98"/>
      <c r="RTI8" s="98"/>
      <c r="RTJ8" s="98"/>
      <c r="RTK8" s="98"/>
      <c r="RTL8" s="98"/>
      <c r="RTM8" s="98"/>
      <c r="RTN8" s="98"/>
      <c r="RTO8" s="98"/>
      <c r="RTP8" s="98"/>
      <c r="RTQ8" s="98"/>
      <c r="RTR8" s="98"/>
      <c r="RTS8" s="98"/>
      <c r="RTT8" s="98"/>
      <c r="RTU8" s="98"/>
      <c r="RTV8" s="98"/>
      <c r="RTW8" s="98"/>
      <c r="RTX8" s="98"/>
      <c r="RTY8" s="98"/>
      <c r="RTZ8" s="98"/>
      <c r="RUA8" s="98"/>
      <c r="RUB8" s="98"/>
      <c r="RUC8" s="98"/>
      <c r="RUD8" s="98"/>
      <c r="RUE8" s="98"/>
      <c r="RUF8" s="98"/>
      <c r="RUG8" s="98"/>
      <c r="RUH8" s="98"/>
      <c r="RUI8" s="98"/>
      <c r="RUJ8" s="98"/>
      <c r="RUK8" s="98"/>
      <c r="RUL8" s="98"/>
      <c r="RUM8" s="98"/>
      <c r="RUN8" s="98"/>
      <c r="RUO8" s="98"/>
      <c r="RUP8" s="98"/>
      <c r="RUQ8" s="98"/>
      <c r="RUR8" s="98"/>
      <c r="RUS8" s="98"/>
      <c r="RUT8" s="98"/>
      <c r="RUU8" s="98"/>
      <c r="RUV8" s="98"/>
      <c r="RUW8" s="98"/>
      <c r="RUX8" s="98"/>
      <c r="RUY8" s="98"/>
      <c r="RUZ8" s="98"/>
      <c r="RVA8" s="98"/>
      <c r="RVB8" s="98"/>
      <c r="RVC8" s="98"/>
      <c r="RVD8" s="98"/>
      <c r="RVE8" s="98"/>
      <c r="RVF8" s="98"/>
      <c r="RVG8" s="98"/>
      <c r="RVH8" s="98"/>
      <c r="RVI8" s="98"/>
      <c r="RVJ8" s="98"/>
      <c r="RVK8" s="98"/>
      <c r="RVL8" s="98"/>
      <c r="RVM8" s="98"/>
      <c r="RVN8" s="98"/>
      <c r="RVO8" s="98"/>
      <c r="RVP8" s="98"/>
      <c r="RVQ8" s="98"/>
      <c r="RVR8" s="98"/>
      <c r="RVS8" s="98"/>
      <c r="RVT8" s="98"/>
      <c r="RVU8" s="98"/>
      <c r="RVV8" s="98"/>
      <c r="RVW8" s="98"/>
      <c r="RVX8" s="98"/>
      <c r="RVY8" s="98"/>
      <c r="RVZ8" s="98"/>
      <c r="RWA8" s="98"/>
      <c r="RWB8" s="98"/>
      <c r="RWC8" s="98"/>
      <c r="RWD8" s="98"/>
      <c r="RWE8" s="98"/>
      <c r="RWF8" s="98"/>
      <c r="RWG8" s="98"/>
      <c r="RWH8" s="98"/>
      <c r="RWI8" s="98"/>
      <c r="RWJ8" s="98"/>
      <c r="RWK8" s="98"/>
      <c r="RWL8" s="98"/>
      <c r="RWM8" s="98"/>
      <c r="RWN8" s="98"/>
      <c r="RWO8" s="98"/>
      <c r="RWP8" s="98"/>
      <c r="RWQ8" s="98"/>
      <c r="RWR8" s="98"/>
      <c r="RWS8" s="98"/>
      <c r="RWT8" s="98"/>
      <c r="RWU8" s="98"/>
      <c r="RWV8" s="98"/>
      <c r="RWW8" s="98"/>
      <c r="RWX8" s="98"/>
      <c r="RWY8" s="98"/>
      <c r="RWZ8" s="98"/>
      <c r="RXA8" s="98"/>
      <c r="RXB8" s="98"/>
      <c r="RXC8" s="98"/>
      <c r="RXD8" s="98"/>
      <c r="RXE8" s="98"/>
      <c r="RXF8" s="98"/>
      <c r="RXG8" s="98"/>
      <c r="RXH8" s="98"/>
      <c r="RXI8" s="98"/>
      <c r="RXJ8" s="98"/>
      <c r="RXK8" s="98"/>
      <c r="RXL8" s="98"/>
      <c r="RXM8" s="98"/>
      <c r="RXN8" s="98"/>
      <c r="RXO8" s="98"/>
      <c r="RXP8" s="98"/>
      <c r="RXQ8" s="98"/>
      <c r="RXR8" s="98"/>
      <c r="RXS8" s="98"/>
      <c r="RXT8" s="98"/>
      <c r="RXU8" s="98"/>
      <c r="RXV8" s="98"/>
      <c r="RXW8" s="98"/>
      <c r="RXX8" s="98"/>
      <c r="RXY8" s="98"/>
      <c r="RXZ8" s="98"/>
      <c r="RYA8" s="98"/>
      <c r="RYB8" s="98"/>
      <c r="RYC8" s="98"/>
      <c r="RYD8" s="98"/>
      <c r="RYE8" s="98"/>
      <c r="RYF8" s="98"/>
      <c r="RYG8" s="98"/>
      <c r="RYH8" s="98"/>
      <c r="RYI8" s="98"/>
      <c r="RYJ8" s="98"/>
      <c r="RYK8" s="98"/>
      <c r="RYL8" s="98"/>
      <c r="RYM8" s="98"/>
      <c r="RYN8" s="98"/>
      <c r="RYO8" s="98"/>
      <c r="RYP8" s="98"/>
      <c r="RYQ8" s="98"/>
      <c r="RYR8" s="98"/>
      <c r="RYS8" s="98"/>
      <c r="RYT8" s="98"/>
      <c r="RYU8" s="98"/>
      <c r="RYV8" s="98"/>
      <c r="RYW8" s="98"/>
      <c r="RYX8" s="98"/>
      <c r="RYY8" s="98"/>
      <c r="RYZ8" s="98"/>
      <c r="RZA8" s="98"/>
      <c r="RZB8" s="98"/>
      <c r="RZC8" s="98"/>
      <c r="RZD8" s="98"/>
      <c r="RZE8" s="98"/>
      <c r="RZF8" s="98"/>
      <c r="RZG8" s="98"/>
      <c r="RZH8" s="98"/>
      <c r="RZI8" s="98"/>
      <c r="RZJ8" s="98"/>
      <c r="RZK8" s="98"/>
      <c r="RZL8" s="98"/>
      <c r="RZM8" s="98"/>
      <c r="RZN8" s="98"/>
      <c r="RZO8" s="98"/>
      <c r="RZP8" s="98"/>
      <c r="RZQ8" s="98"/>
      <c r="RZR8" s="98"/>
      <c r="RZS8" s="98"/>
      <c r="RZT8" s="98"/>
      <c r="RZU8" s="98"/>
      <c r="RZV8" s="98"/>
      <c r="RZW8" s="98"/>
      <c r="RZX8" s="98"/>
      <c r="RZY8" s="98"/>
      <c r="RZZ8" s="98"/>
      <c r="SAA8" s="98"/>
      <c r="SAB8" s="98"/>
      <c r="SAC8" s="98"/>
      <c r="SAD8" s="98"/>
      <c r="SAE8" s="98"/>
      <c r="SAF8" s="98"/>
      <c r="SAG8" s="98"/>
      <c r="SAH8" s="98"/>
      <c r="SAI8" s="98"/>
      <c r="SAJ8" s="98"/>
      <c r="SAK8" s="98"/>
      <c r="SAL8" s="98"/>
      <c r="SAM8" s="98"/>
      <c r="SAN8" s="98"/>
      <c r="SAO8" s="98"/>
      <c r="SAP8" s="98"/>
      <c r="SAQ8" s="98"/>
      <c r="SAR8" s="98"/>
      <c r="SAS8" s="98"/>
      <c r="SAT8" s="98"/>
      <c r="SAU8" s="98"/>
      <c r="SAV8" s="98"/>
      <c r="SAW8" s="98"/>
      <c r="SAX8" s="98"/>
      <c r="SAY8" s="98"/>
      <c r="SAZ8" s="98"/>
      <c r="SBA8" s="98"/>
      <c r="SBB8" s="98"/>
      <c r="SBC8" s="98"/>
      <c r="SBD8" s="98"/>
      <c r="SBE8" s="98"/>
      <c r="SBF8" s="98"/>
      <c r="SBG8" s="98"/>
      <c r="SBH8" s="98"/>
      <c r="SBI8" s="98"/>
      <c r="SBJ8" s="98"/>
      <c r="SBK8" s="98"/>
      <c r="SBL8" s="98"/>
      <c r="SBM8" s="98"/>
      <c r="SBN8" s="98"/>
      <c r="SBO8" s="98"/>
      <c r="SBP8" s="98"/>
      <c r="SBQ8" s="98"/>
      <c r="SBR8" s="98"/>
      <c r="SBS8" s="98"/>
      <c r="SBT8" s="98"/>
      <c r="SBU8" s="98"/>
      <c r="SBV8" s="98"/>
      <c r="SBW8" s="98"/>
      <c r="SBX8" s="98"/>
      <c r="SBY8" s="98"/>
      <c r="SBZ8" s="98"/>
      <c r="SCA8" s="98"/>
      <c r="SCB8" s="98"/>
      <c r="SCC8" s="98"/>
      <c r="SCD8" s="98"/>
      <c r="SCE8" s="98"/>
      <c r="SCF8" s="98"/>
      <c r="SCG8" s="98"/>
      <c r="SCH8" s="98"/>
      <c r="SCI8" s="98"/>
      <c r="SCJ8" s="98"/>
      <c r="SCK8" s="98"/>
      <c r="SCL8" s="98"/>
      <c r="SCM8" s="98"/>
      <c r="SCN8" s="98"/>
      <c r="SCO8" s="98"/>
      <c r="SCP8" s="98"/>
      <c r="SCQ8" s="98"/>
      <c r="SCR8" s="98"/>
      <c r="SCS8" s="98"/>
      <c r="SCT8" s="98"/>
      <c r="SCU8" s="98"/>
      <c r="SCV8" s="98"/>
      <c r="SCW8" s="98"/>
      <c r="SCX8" s="98"/>
      <c r="SCY8" s="98"/>
      <c r="SCZ8" s="98"/>
      <c r="SDA8" s="98"/>
      <c r="SDB8" s="98"/>
      <c r="SDC8" s="98"/>
      <c r="SDD8" s="98"/>
      <c r="SDE8" s="98"/>
      <c r="SDF8" s="98"/>
      <c r="SDG8" s="98"/>
      <c r="SDH8" s="98"/>
      <c r="SDI8" s="98"/>
      <c r="SDJ8" s="98"/>
      <c r="SDK8" s="98"/>
      <c r="SDL8" s="98"/>
      <c r="SDM8" s="98"/>
      <c r="SDN8" s="98"/>
      <c r="SDO8" s="98"/>
      <c r="SDP8" s="98"/>
      <c r="SDQ8" s="98"/>
      <c r="SDR8" s="98"/>
      <c r="SDS8" s="98"/>
      <c r="SDT8" s="98"/>
      <c r="SDU8" s="98"/>
      <c r="SDV8" s="98"/>
      <c r="SDW8" s="98"/>
      <c r="SDX8" s="98"/>
      <c r="SDY8" s="98"/>
      <c r="SDZ8" s="98"/>
      <c r="SEA8" s="98"/>
      <c r="SEB8" s="98"/>
      <c r="SEC8" s="98"/>
      <c r="SED8" s="98"/>
      <c r="SEE8" s="98"/>
      <c r="SEF8" s="98"/>
      <c r="SEG8" s="98"/>
      <c r="SEH8" s="98"/>
      <c r="SEI8" s="98"/>
      <c r="SEJ8" s="98"/>
      <c r="SEK8" s="98"/>
      <c r="SEL8" s="98"/>
      <c r="SEM8" s="98"/>
      <c r="SEN8" s="98"/>
      <c r="SEO8" s="98"/>
      <c r="SEP8" s="98"/>
      <c r="SEQ8" s="98"/>
      <c r="SER8" s="98"/>
      <c r="SES8" s="98"/>
      <c r="SET8" s="98"/>
      <c r="SEU8" s="98"/>
      <c r="SEV8" s="98"/>
      <c r="SEW8" s="98"/>
      <c r="SEX8" s="98"/>
      <c r="SEY8" s="98"/>
      <c r="SEZ8" s="98"/>
      <c r="SFA8" s="98"/>
      <c r="SFB8" s="98"/>
      <c r="SFC8" s="98"/>
      <c r="SFD8" s="98"/>
      <c r="SFE8" s="98"/>
      <c r="SFF8" s="98"/>
      <c r="SFG8" s="98"/>
      <c r="SFH8" s="98"/>
      <c r="SFI8" s="98"/>
      <c r="SFJ8" s="98"/>
      <c r="SFK8" s="98"/>
      <c r="SFL8" s="98"/>
      <c r="SFM8" s="98"/>
      <c r="SFN8" s="98"/>
      <c r="SFO8" s="98"/>
      <c r="SFP8" s="98"/>
      <c r="SFQ8" s="98"/>
      <c r="SFR8" s="98"/>
      <c r="SFS8" s="98"/>
      <c r="SFT8" s="98"/>
      <c r="SFU8" s="98"/>
      <c r="SFV8" s="98"/>
      <c r="SFW8" s="98"/>
      <c r="SFX8" s="98"/>
      <c r="SFY8" s="98"/>
      <c r="SFZ8" s="98"/>
      <c r="SGA8" s="98"/>
      <c r="SGB8" s="98"/>
      <c r="SGC8" s="98"/>
      <c r="SGD8" s="98"/>
      <c r="SGE8" s="98"/>
      <c r="SGF8" s="98"/>
      <c r="SGG8" s="98"/>
      <c r="SGH8" s="98"/>
      <c r="SGI8" s="98"/>
      <c r="SGJ8" s="98"/>
      <c r="SGK8" s="98"/>
      <c r="SGL8" s="98"/>
      <c r="SGM8" s="98"/>
      <c r="SGN8" s="98"/>
      <c r="SGO8" s="98"/>
      <c r="SGP8" s="98"/>
      <c r="SGQ8" s="98"/>
      <c r="SGR8" s="98"/>
      <c r="SGS8" s="98"/>
      <c r="SGT8" s="98"/>
      <c r="SGU8" s="98"/>
      <c r="SGV8" s="98"/>
      <c r="SGW8" s="98"/>
      <c r="SGX8" s="98"/>
      <c r="SGY8" s="98"/>
      <c r="SGZ8" s="98"/>
      <c r="SHA8" s="98"/>
      <c r="SHB8" s="98"/>
      <c r="SHC8" s="98"/>
      <c r="SHD8" s="98"/>
      <c r="SHE8" s="98"/>
      <c r="SHF8" s="98"/>
      <c r="SHG8" s="98"/>
      <c r="SHH8" s="98"/>
      <c r="SHI8" s="98"/>
      <c r="SHJ8" s="98"/>
      <c r="SHK8" s="98"/>
      <c r="SHL8" s="98"/>
      <c r="SHM8" s="98"/>
      <c r="SHN8" s="98"/>
      <c r="SHO8" s="98"/>
      <c r="SHP8" s="98"/>
      <c r="SHQ8" s="98"/>
      <c r="SHR8" s="98"/>
      <c r="SHS8" s="98"/>
      <c r="SHT8" s="98"/>
      <c r="SHU8" s="98"/>
      <c r="SHV8" s="98"/>
      <c r="SHW8" s="98"/>
      <c r="SHX8" s="98"/>
      <c r="SHY8" s="98"/>
      <c r="SHZ8" s="98"/>
      <c r="SIA8" s="98"/>
      <c r="SIB8" s="98"/>
      <c r="SIC8" s="98"/>
      <c r="SID8" s="98"/>
      <c r="SIE8" s="98"/>
      <c r="SIF8" s="98"/>
      <c r="SIG8" s="98"/>
      <c r="SIH8" s="98"/>
      <c r="SII8" s="98"/>
      <c r="SIJ8" s="98"/>
      <c r="SIK8" s="98"/>
      <c r="SIL8" s="98"/>
      <c r="SIM8" s="98"/>
      <c r="SIN8" s="98"/>
      <c r="SIO8" s="98"/>
      <c r="SIP8" s="98"/>
      <c r="SIQ8" s="98"/>
      <c r="SIR8" s="98"/>
      <c r="SIS8" s="98"/>
      <c r="SIT8" s="98"/>
      <c r="SIU8" s="98"/>
      <c r="SIV8" s="98"/>
      <c r="SIW8" s="98"/>
      <c r="SIX8" s="98"/>
      <c r="SIY8" s="98"/>
      <c r="SIZ8" s="98"/>
      <c r="SJA8" s="98"/>
      <c r="SJB8" s="98"/>
      <c r="SJC8" s="98"/>
      <c r="SJD8" s="98"/>
      <c r="SJE8" s="98"/>
      <c r="SJF8" s="98"/>
      <c r="SJG8" s="98"/>
      <c r="SJH8" s="98"/>
      <c r="SJI8" s="98"/>
      <c r="SJJ8" s="98"/>
      <c r="SJK8" s="98"/>
      <c r="SJL8" s="98"/>
      <c r="SJM8" s="98"/>
      <c r="SJN8" s="98"/>
      <c r="SJO8" s="98"/>
      <c r="SJP8" s="98"/>
      <c r="SJQ8" s="98"/>
      <c r="SJR8" s="98"/>
      <c r="SJS8" s="98"/>
      <c r="SJT8" s="98"/>
      <c r="SJU8" s="98"/>
      <c r="SJV8" s="98"/>
      <c r="SJW8" s="98"/>
      <c r="SJX8" s="98"/>
      <c r="SJY8" s="98"/>
      <c r="SJZ8" s="98"/>
      <c r="SKA8" s="98"/>
      <c r="SKB8" s="98"/>
      <c r="SKC8" s="98"/>
      <c r="SKD8" s="98"/>
      <c r="SKE8" s="98"/>
      <c r="SKF8" s="98"/>
      <c r="SKG8" s="98"/>
      <c r="SKH8" s="98"/>
      <c r="SKI8" s="98"/>
      <c r="SKJ8" s="98"/>
      <c r="SKK8" s="98"/>
      <c r="SKL8" s="98"/>
      <c r="SKM8" s="98"/>
      <c r="SKN8" s="98"/>
      <c r="SKO8" s="98"/>
      <c r="SKP8" s="98"/>
      <c r="SKQ8" s="98"/>
      <c r="SKR8" s="98"/>
      <c r="SKS8" s="98"/>
      <c r="SKT8" s="98"/>
      <c r="SKU8" s="98"/>
      <c r="SKV8" s="98"/>
      <c r="SKW8" s="98"/>
      <c r="SKX8" s="98"/>
      <c r="SKY8" s="98"/>
      <c r="SKZ8" s="98"/>
      <c r="SLA8" s="98"/>
      <c r="SLB8" s="98"/>
      <c r="SLC8" s="98"/>
      <c r="SLD8" s="98"/>
      <c r="SLE8" s="98"/>
      <c r="SLF8" s="98"/>
      <c r="SLG8" s="98"/>
      <c r="SLH8" s="98"/>
      <c r="SLI8" s="98"/>
      <c r="SLJ8" s="98"/>
      <c r="SLK8" s="98"/>
      <c r="SLL8" s="98"/>
      <c r="SLM8" s="98"/>
      <c r="SLN8" s="98"/>
      <c r="SLO8" s="98"/>
      <c r="SLP8" s="98"/>
      <c r="SLQ8" s="98"/>
      <c r="SLR8" s="98"/>
      <c r="SLS8" s="98"/>
      <c r="SLT8" s="98"/>
      <c r="SLU8" s="98"/>
      <c r="SLV8" s="98"/>
      <c r="SLW8" s="98"/>
      <c r="SLX8" s="98"/>
      <c r="SLY8" s="98"/>
      <c r="SLZ8" s="98"/>
      <c r="SMA8" s="98"/>
      <c r="SMB8" s="98"/>
      <c r="SMC8" s="98"/>
      <c r="SMD8" s="98"/>
      <c r="SME8" s="98"/>
      <c r="SMF8" s="98"/>
      <c r="SMG8" s="98"/>
      <c r="SMH8" s="98"/>
      <c r="SMI8" s="98"/>
      <c r="SMJ8" s="98"/>
      <c r="SMK8" s="98"/>
      <c r="SML8" s="98"/>
      <c r="SMM8" s="98"/>
      <c r="SMN8" s="98"/>
      <c r="SMO8" s="98"/>
      <c r="SMP8" s="98"/>
      <c r="SMQ8" s="98"/>
      <c r="SMR8" s="98"/>
      <c r="SMS8" s="98"/>
      <c r="SMT8" s="98"/>
      <c r="SMU8" s="98"/>
      <c r="SMV8" s="98"/>
      <c r="SMW8" s="98"/>
      <c r="SMX8" s="98"/>
      <c r="SMY8" s="98"/>
      <c r="SMZ8" s="98"/>
      <c r="SNA8" s="98"/>
      <c r="SNB8" s="98"/>
      <c r="SNC8" s="98"/>
      <c r="SND8" s="98"/>
      <c r="SNE8" s="98"/>
      <c r="SNF8" s="98"/>
      <c r="SNG8" s="98"/>
      <c r="SNH8" s="98"/>
      <c r="SNI8" s="98"/>
      <c r="SNJ8" s="98"/>
      <c r="SNK8" s="98"/>
      <c r="SNL8" s="98"/>
      <c r="SNM8" s="98"/>
      <c r="SNN8" s="98"/>
      <c r="SNO8" s="98"/>
      <c r="SNP8" s="98"/>
      <c r="SNQ8" s="98"/>
      <c r="SNR8" s="98"/>
      <c r="SNS8" s="98"/>
      <c r="SNT8" s="98"/>
      <c r="SNU8" s="98"/>
      <c r="SNV8" s="98"/>
      <c r="SNW8" s="98"/>
      <c r="SNX8" s="98"/>
      <c r="SNY8" s="98"/>
      <c r="SNZ8" s="98"/>
      <c r="SOA8" s="98"/>
      <c r="SOB8" s="98"/>
      <c r="SOC8" s="98"/>
      <c r="SOD8" s="98"/>
      <c r="SOE8" s="98"/>
      <c r="SOF8" s="98"/>
      <c r="SOG8" s="98"/>
      <c r="SOH8" s="98"/>
      <c r="SOI8" s="98"/>
      <c r="SOJ8" s="98"/>
      <c r="SOK8" s="98"/>
      <c r="SOL8" s="98"/>
      <c r="SOM8" s="98"/>
      <c r="SON8" s="98"/>
      <c r="SOO8" s="98"/>
      <c r="SOP8" s="98"/>
      <c r="SOQ8" s="98"/>
      <c r="SOR8" s="98"/>
      <c r="SOS8" s="98"/>
      <c r="SOT8" s="98"/>
      <c r="SOU8" s="98"/>
      <c r="SOV8" s="98"/>
      <c r="SOW8" s="98"/>
      <c r="SOX8" s="98"/>
      <c r="SOY8" s="98"/>
      <c r="SOZ8" s="98"/>
      <c r="SPA8" s="98"/>
      <c r="SPB8" s="98"/>
      <c r="SPC8" s="98"/>
      <c r="SPD8" s="98"/>
      <c r="SPE8" s="98"/>
      <c r="SPF8" s="98"/>
      <c r="SPG8" s="98"/>
      <c r="SPH8" s="98"/>
      <c r="SPI8" s="98"/>
      <c r="SPJ8" s="98"/>
      <c r="SPK8" s="98"/>
      <c r="SPL8" s="98"/>
      <c r="SPM8" s="98"/>
      <c r="SPN8" s="98"/>
      <c r="SPO8" s="98"/>
      <c r="SPP8" s="98"/>
      <c r="SPQ8" s="98"/>
      <c r="SPR8" s="98"/>
      <c r="SPS8" s="98"/>
      <c r="SPT8" s="98"/>
      <c r="SPU8" s="98"/>
      <c r="SPV8" s="98"/>
      <c r="SPW8" s="98"/>
      <c r="SPX8" s="98"/>
      <c r="SPY8" s="98"/>
      <c r="SPZ8" s="98"/>
      <c r="SQA8" s="98"/>
      <c r="SQB8" s="98"/>
      <c r="SQC8" s="98"/>
      <c r="SQD8" s="98"/>
      <c r="SQE8" s="98"/>
      <c r="SQF8" s="98"/>
      <c r="SQG8" s="98"/>
      <c r="SQH8" s="98"/>
      <c r="SQI8" s="98"/>
      <c r="SQJ8" s="98"/>
      <c r="SQK8" s="98"/>
      <c r="SQL8" s="98"/>
      <c r="SQM8" s="98"/>
      <c r="SQN8" s="98"/>
      <c r="SQO8" s="98"/>
      <c r="SQP8" s="98"/>
      <c r="SQQ8" s="98"/>
      <c r="SQR8" s="98"/>
      <c r="SQS8" s="98"/>
      <c r="SQT8" s="98"/>
      <c r="SQU8" s="98"/>
      <c r="SQV8" s="98"/>
      <c r="SQW8" s="98"/>
      <c r="SQX8" s="98"/>
      <c r="SQY8" s="98"/>
      <c r="SQZ8" s="98"/>
      <c r="SRA8" s="98"/>
      <c r="SRB8" s="98"/>
      <c r="SRC8" s="98"/>
      <c r="SRD8" s="98"/>
      <c r="SRE8" s="98"/>
      <c r="SRF8" s="98"/>
      <c r="SRG8" s="98"/>
      <c r="SRH8" s="98"/>
      <c r="SRI8" s="98"/>
      <c r="SRJ8" s="98"/>
      <c r="SRK8" s="98"/>
      <c r="SRL8" s="98"/>
      <c r="SRM8" s="98"/>
      <c r="SRN8" s="98"/>
      <c r="SRO8" s="98"/>
      <c r="SRP8" s="98"/>
      <c r="SRQ8" s="98"/>
      <c r="SRR8" s="98"/>
      <c r="SRS8" s="98"/>
      <c r="SRT8" s="98"/>
      <c r="SRU8" s="98"/>
      <c r="SRV8" s="98"/>
      <c r="SRW8" s="98"/>
      <c r="SRX8" s="98"/>
      <c r="SRY8" s="98"/>
      <c r="SRZ8" s="98"/>
      <c r="SSA8" s="98"/>
      <c r="SSB8" s="98"/>
      <c r="SSC8" s="98"/>
      <c r="SSD8" s="98"/>
      <c r="SSE8" s="98"/>
      <c r="SSF8" s="98"/>
      <c r="SSG8" s="98"/>
      <c r="SSH8" s="98"/>
      <c r="SSI8" s="98"/>
      <c r="SSJ8" s="98"/>
      <c r="SSK8" s="98"/>
      <c r="SSL8" s="98"/>
      <c r="SSM8" s="98"/>
      <c r="SSN8" s="98"/>
      <c r="SSO8" s="98"/>
      <c r="SSP8" s="98"/>
      <c r="SSQ8" s="98"/>
      <c r="SSR8" s="98"/>
      <c r="SSS8" s="98"/>
      <c r="SST8" s="98"/>
      <c r="SSU8" s="98"/>
      <c r="SSV8" s="98"/>
      <c r="SSW8" s="98"/>
      <c r="SSX8" s="98"/>
      <c r="SSY8" s="98"/>
      <c r="SSZ8" s="98"/>
      <c r="STA8" s="98"/>
      <c r="STB8" s="98"/>
      <c r="STC8" s="98"/>
      <c r="STD8" s="98"/>
      <c r="STE8" s="98"/>
      <c r="STF8" s="98"/>
      <c r="STG8" s="98"/>
      <c r="STH8" s="98"/>
      <c r="STI8" s="98"/>
      <c r="STJ8" s="98"/>
      <c r="STK8" s="98"/>
      <c r="STL8" s="98"/>
      <c r="STM8" s="98"/>
      <c r="STN8" s="98"/>
      <c r="STO8" s="98"/>
      <c r="STP8" s="98"/>
      <c r="STQ8" s="98"/>
      <c r="STR8" s="98"/>
      <c r="STS8" s="98"/>
      <c r="STT8" s="98"/>
      <c r="STU8" s="98"/>
      <c r="STV8" s="98"/>
      <c r="STW8" s="98"/>
      <c r="STX8" s="98"/>
      <c r="STY8" s="98"/>
      <c r="STZ8" s="98"/>
      <c r="SUA8" s="98"/>
      <c r="SUB8" s="98"/>
      <c r="SUC8" s="98"/>
      <c r="SUD8" s="98"/>
      <c r="SUE8" s="98"/>
      <c r="SUF8" s="98"/>
      <c r="SUG8" s="98"/>
      <c r="SUH8" s="98"/>
      <c r="SUI8" s="98"/>
      <c r="SUJ8" s="98"/>
      <c r="SUK8" s="98"/>
      <c r="SUL8" s="98"/>
      <c r="SUM8" s="98"/>
      <c r="SUN8" s="98"/>
      <c r="SUO8" s="98"/>
      <c r="SUP8" s="98"/>
      <c r="SUQ8" s="98"/>
      <c r="SUR8" s="98"/>
      <c r="SUS8" s="98"/>
      <c r="SUT8" s="98"/>
      <c r="SUU8" s="98"/>
      <c r="SUV8" s="98"/>
      <c r="SUW8" s="98"/>
      <c r="SUX8" s="98"/>
      <c r="SUY8" s="98"/>
      <c r="SUZ8" s="98"/>
      <c r="SVA8" s="98"/>
      <c r="SVB8" s="98"/>
      <c r="SVC8" s="98"/>
      <c r="SVD8" s="98"/>
      <c r="SVE8" s="98"/>
      <c r="SVF8" s="98"/>
      <c r="SVG8" s="98"/>
      <c r="SVH8" s="98"/>
      <c r="SVI8" s="98"/>
      <c r="SVJ8" s="98"/>
      <c r="SVK8" s="98"/>
      <c r="SVL8" s="98"/>
      <c r="SVM8" s="98"/>
      <c r="SVN8" s="98"/>
      <c r="SVO8" s="98"/>
      <c r="SVP8" s="98"/>
      <c r="SVQ8" s="98"/>
      <c r="SVR8" s="98"/>
      <c r="SVS8" s="98"/>
      <c r="SVT8" s="98"/>
      <c r="SVU8" s="98"/>
      <c r="SVV8" s="98"/>
      <c r="SVW8" s="98"/>
      <c r="SVX8" s="98"/>
      <c r="SVY8" s="98"/>
      <c r="SVZ8" s="98"/>
      <c r="SWA8" s="98"/>
      <c r="SWB8" s="98"/>
      <c r="SWC8" s="98"/>
      <c r="SWD8" s="98"/>
      <c r="SWE8" s="98"/>
      <c r="SWF8" s="98"/>
      <c r="SWG8" s="98"/>
      <c r="SWH8" s="98"/>
      <c r="SWI8" s="98"/>
      <c r="SWJ8" s="98"/>
      <c r="SWK8" s="98"/>
      <c r="SWL8" s="98"/>
      <c r="SWM8" s="98"/>
      <c r="SWN8" s="98"/>
      <c r="SWO8" s="98"/>
      <c r="SWP8" s="98"/>
      <c r="SWQ8" s="98"/>
      <c r="SWR8" s="98"/>
      <c r="SWS8" s="98"/>
      <c r="SWT8" s="98"/>
      <c r="SWU8" s="98"/>
      <c r="SWV8" s="98"/>
      <c r="SWW8" s="98"/>
      <c r="SWX8" s="98"/>
      <c r="SWY8" s="98"/>
      <c r="SWZ8" s="98"/>
      <c r="SXA8" s="98"/>
      <c r="SXB8" s="98"/>
      <c r="SXC8" s="98"/>
      <c r="SXD8" s="98"/>
      <c r="SXE8" s="98"/>
      <c r="SXF8" s="98"/>
      <c r="SXG8" s="98"/>
      <c r="SXH8" s="98"/>
      <c r="SXI8" s="98"/>
      <c r="SXJ8" s="98"/>
      <c r="SXK8" s="98"/>
      <c r="SXL8" s="98"/>
      <c r="SXM8" s="98"/>
      <c r="SXN8" s="98"/>
      <c r="SXO8" s="98"/>
      <c r="SXP8" s="98"/>
      <c r="SXQ8" s="98"/>
      <c r="SXR8" s="98"/>
      <c r="SXS8" s="98"/>
      <c r="SXT8" s="98"/>
      <c r="SXU8" s="98"/>
      <c r="SXV8" s="98"/>
      <c r="SXW8" s="98"/>
      <c r="SXX8" s="98"/>
      <c r="SXY8" s="98"/>
      <c r="SXZ8" s="98"/>
      <c r="SYA8" s="98"/>
      <c r="SYB8" s="98"/>
      <c r="SYC8" s="98"/>
      <c r="SYD8" s="98"/>
      <c r="SYE8" s="98"/>
      <c r="SYF8" s="98"/>
      <c r="SYG8" s="98"/>
      <c r="SYH8" s="98"/>
      <c r="SYI8" s="98"/>
      <c r="SYJ8" s="98"/>
      <c r="SYK8" s="98"/>
      <c r="SYL8" s="98"/>
      <c r="SYM8" s="98"/>
      <c r="SYN8" s="98"/>
      <c r="SYO8" s="98"/>
      <c r="SYP8" s="98"/>
      <c r="SYQ8" s="98"/>
      <c r="SYR8" s="98"/>
      <c r="SYS8" s="98"/>
      <c r="SYT8" s="98"/>
      <c r="SYU8" s="98"/>
      <c r="SYV8" s="98"/>
      <c r="SYW8" s="98"/>
      <c r="SYX8" s="98"/>
      <c r="SYY8" s="98"/>
      <c r="SYZ8" s="98"/>
      <c r="SZA8" s="98"/>
      <c r="SZB8" s="98"/>
      <c r="SZC8" s="98"/>
      <c r="SZD8" s="98"/>
      <c r="SZE8" s="98"/>
      <c r="SZF8" s="98"/>
      <c r="SZG8" s="98"/>
      <c r="SZH8" s="98"/>
      <c r="SZI8" s="98"/>
      <c r="SZJ8" s="98"/>
      <c r="SZK8" s="98"/>
      <c r="SZL8" s="98"/>
      <c r="SZM8" s="98"/>
      <c r="SZN8" s="98"/>
      <c r="SZO8" s="98"/>
      <c r="SZP8" s="98"/>
      <c r="SZQ8" s="98"/>
      <c r="SZR8" s="98"/>
      <c r="SZS8" s="98"/>
      <c r="SZT8" s="98"/>
      <c r="SZU8" s="98"/>
      <c r="SZV8" s="98"/>
      <c r="SZW8" s="98"/>
      <c r="SZX8" s="98"/>
      <c r="SZY8" s="98"/>
      <c r="SZZ8" s="98"/>
      <c r="TAA8" s="98"/>
      <c r="TAB8" s="98"/>
      <c r="TAC8" s="98"/>
      <c r="TAD8" s="98"/>
      <c r="TAE8" s="98"/>
      <c r="TAF8" s="98"/>
      <c r="TAG8" s="98"/>
      <c r="TAH8" s="98"/>
      <c r="TAI8" s="98"/>
      <c r="TAJ8" s="98"/>
      <c r="TAK8" s="98"/>
      <c r="TAL8" s="98"/>
      <c r="TAM8" s="98"/>
      <c r="TAN8" s="98"/>
      <c r="TAO8" s="98"/>
      <c r="TAP8" s="98"/>
      <c r="TAQ8" s="98"/>
      <c r="TAR8" s="98"/>
      <c r="TAS8" s="98"/>
      <c r="TAT8" s="98"/>
      <c r="TAU8" s="98"/>
      <c r="TAV8" s="98"/>
      <c r="TAW8" s="98"/>
      <c r="TAX8" s="98"/>
      <c r="TAY8" s="98"/>
      <c r="TAZ8" s="98"/>
      <c r="TBA8" s="98"/>
      <c r="TBB8" s="98"/>
      <c r="TBC8" s="98"/>
      <c r="TBD8" s="98"/>
      <c r="TBE8" s="98"/>
      <c r="TBF8" s="98"/>
      <c r="TBG8" s="98"/>
      <c r="TBH8" s="98"/>
      <c r="TBI8" s="98"/>
      <c r="TBJ8" s="98"/>
      <c r="TBK8" s="98"/>
      <c r="TBL8" s="98"/>
      <c r="TBM8" s="98"/>
      <c r="TBN8" s="98"/>
      <c r="TBO8" s="98"/>
      <c r="TBP8" s="98"/>
      <c r="TBQ8" s="98"/>
      <c r="TBR8" s="98"/>
      <c r="TBS8" s="98"/>
      <c r="TBT8" s="98"/>
      <c r="TBU8" s="98"/>
      <c r="TBV8" s="98"/>
      <c r="TBW8" s="98"/>
      <c r="TBX8" s="98"/>
      <c r="TBY8" s="98"/>
      <c r="TBZ8" s="98"/>
      <c r="TCA8" s="98"/>
      <c r="TCB8" s="98"/>
      <c r="TCC8" s="98"/>
      <c r="TCD8" s="98"/>
      <c r="TCE8" s="98"/>
      <c r="TCF8" s="98"/>
      <c r="TCG8" s="98"/>
      <c r="TCH8" s="98"/>
      <c r="TCI8" s="98"/>
      <c r="TCJ8" s="98"/>
      <c r="TCK8" s="98"/>
      <c r="TCL8" s="98"/>
      <c r="TCM8" s="98"/>
      <c r="TCN8" s="98"/>
      <c r="TCO8" s="98"/>
      <c r="TCP8" s="98"/>
      <c r="TCQ8" s="98"/>
      <c r="TCR8" s="98"/>
      <c r="TCS8" s="98"/>
      <c r="TCT8" s="98"/>
      <c r="TCU8" s="98"/>
      <c r="TCV8" s="98"/>
      <c r="TCW8" s="98"/>
      <c r="TCX8" s="98"/>
      <c r="TCY8" s="98"/>
      <c r="TCZ8" s="98"/>
      <c r="TDA8" s="98"/>
      <c r="TDB8" s="98"/>
      <c r="TDC8" s="98"/>
      <c r="TDD8" s="98"/>
      <c r="TDE8" s="98"/>
      <c r="TDF8" s="98"/>
      <c r="TDG8" s="98"/>
      <c r="TDH8" s="98"/>
      <c r="TDI8" s="98"/>
      <c r="TDJ8" s="98"/>
      <c r="TDK8" s="98"/>
      <c r="TDL8" s="98"/>
      <c r="TDM8" s="98"/>
      <c r="TDN8" s="98"/>
      <c r="TDO8" s="98"/>
      <c r="TDP8" s="98"/>
      <c r="TDQ8" s="98"/>
      <c r="TDR8" s="98"/>
      <c r="TDS8" s="98"/>
      <c r="TDT8" s="98"/>
      <c r="TDU8" s="98"/>
      <c r="TDV8" s="98"/>
      <c r="TDW8" s="98"/>
      <c r="TDX8" s="98"/>
      <c r="TDY8" s="98"/>
      <c r="TDZ8" s="98"/>
      <c r="TEA8" s="98"/>
      <c r="TEB8" s="98"/>
      <c r="TEC8" s="98"/>
      <c r="TED8" s="98"/>
      <c r="TEE8" s="98"/>
      <c r="TEF8" s="98"/>
      <c r="TEG8" s="98"/>
      <c r="TEH8" s="98"/>
      <c r="TEI8" s="98"/>
      <c r="TEJ8" s="98"/>
      <c r="TEK8" s="98"/>
      <c r="TEL8" s="98"/>
      <c r="TEM8" s="98"/>
      <c r="TEN8" s="98"/>
      <c r="TEO8" s="98"/>
      <c r="TEP8" s="98"/>
      <c r="TEQ8" s="98"/>
      <c r="TER8" s="98"/>
      <c r="TES8" s="98"/>
      <c r="TET8" s="98"/>
      <c r="TEU8" s="98"/>
      <c r="TEV8" s="98"/>
      <c r="TEW8" s="98"/>
      <c r="TEX8" s="98"/>
      <c r="TEY8" s="98"/>
      <c r="TEZ8" s="98"/>
      <c r="TFA8" s="98"/>
      <c r="TFB8" s="98"/>
      <c r="TFC8" s="98"/>
      <c r="TFD8" s="98"/>
      <c r="TFE8" s="98"/>
      <c r="TFF8" s="98"/>
      <c r="TFG8" s="98"/>
      <c r="TFH8" s="98"/>
      <c r="TFI8" s="98"/>
      <c r="TFJ8" s="98"/>
      <c r="TFK8" s="98"/>
      <c r="TFL8" s="98"/>
      <c r="TFM8" s="98"/>
      <c r="TFN8" s="98"/>
      <c r="TFO8" s="98"/>
      <c r="TFP8" s="98"/>
      <c r="TFQ8" s="98"/>
      <c r="TFR8" s="98"/>
      <c r="TFS8" s="98"/>
      <c r="TFT8" s="98"/>
      <c r="TFU8" s="98"/>
      <c r="TFV8" s="98"/>
      <c r="TFW8" s="98"/>
      <c r="TFX8" s="98"/>
      <c r="TFY8" s="98"/>
      <c r="TFZ8" s="98"/>
      <c r="TGA8" s="98"/>
      <c r="TGB8" s="98"/>
      <c r="TGC8" s="98"/>
      <c r="TGD8" s="98"/>
      <c r="TGE8" s="98"/>
      <c r="TGF8" s="98"/>
      <c r="TGG8" s="98"/>
      <c r="TGH8" s="98"/>
      <c r="TGI8" s="98"/>
      <c r="TGJ8" s="98"/>
      <c r="TGK8" s="98"/>
      <c r="TGL8" s="98"/>
      <c r="TGM8" s="98"/>
      <c r="TGN8" s="98"/>
      <c r="TGO8" s="98"/>
      <c r="TGP8" s="98"/>
      <c r="TGQ8" s="98"/>
      <c r="TGR8" s="98"/>
      <c r="TGS8" s="98"/>
      <c r="TGT8" s="98"/>
      <c r="TGU8" s="98"/>
      <c r="TGV8" s="98"/>
      <c r="TGW8" s="98"/>
      <c r="TGX8" s="98"/>
      <c r="TGY8" s="98"/>
      <c r="TGZ8" s="98"/>
      <c r="THA8" s="98"/>
      <c r="THB8" s="98"/>
      <c r="THC8" s="98"/>
      <c r="THD8" s="98"/>
      <c r="THE8" s="98"/>
      <c r="THF8" s="98"/>
      <c r="THG8" s="98"/>
      <c r="THH8" s="98"/>
      <c r="THI8" s="98"/>
      <c r="THJ8" s="98"/>
      <c r="THK8" s="98"/>
      <c r="THL8" s="98"/>
      <c r="THM8" s="98"/>
      <c r="THN8" s="98"/>
      <c r="THO8" s="98"/>
      <c r="THP8" s="98"/>
      <c r="THQ8" s="98"/>
      <c r="THR8" s="98"/>
      <c r="THS8" s="98"/>
      <c r="THT8" s="98"/>
      <c r="THU8" s="98"/>
      <c r="THV8" s="98"/>
      <c r="THW8" s="98"/>
      <c r="THX8" s="98"/>
      <c r="THY8" s="98"/>
      <c r="THZ8" s="98"/>
      <c r="TIA8" s="98"/>
      <c r="TIB8" s="98"/>
      <c r="TIC8" s="98"/>
      <c r="TID8" s="98"/>
      <c r="TIE8" s="98"/>
      <c r="TIF8" s="98"/>
      <c r="TIG8" s="98"/>
      <c r="TIH8" s="98"/>
      <c r="TII8" s="98"/>
      <c r="TIJ8" s="98"/>
      <c r="TIK8" s="98"/>
      <c r="TIL8" s="98"/>
      <c r="TIM8" s="98"/>
      <c r="TIN8" s="98"/>
      <c r="TIO8" s="98"/>
      <c r="TIP8" s="98"/>
      <c r="TIQ8" s="98"/>
      <c r="TIR8" s="98"/>
      <c r="TIS8" s="98"/>
      <c r="TIT8" s="98"/>
      <c r="TIU8" s="98"/>
      <c r="TIV8" s="98"/>
      <c r="TIW8" s="98"/>
      <c r="TIX8" s="98"/>
      <c r="TIY8" s="98"/>
      <c r="TIZ8" s="98"/>
      <c r="TJA8" s="98"/>
      <c r="TJB8" s="98"/>
      <c r="TJC8" s="98"/>
      <c r="TJD8" s="98"/>
      <c r="TJE8" s="98"/>
      <c r="TJF8" s="98"/>
      <c r="TJG8" s="98"/>
      <c r="TJH8" s="98"/>
      <c r="TJI8" s="98"/>
      <c r="TJJ8" s="98"/>
      <c r="TJK8" s="98"/>
      <c r="TJL8" s="98"/>
      <c r="TJM8" s="98"/>
      <c r="TJN8" s="98"/>
      <c r="TJO8" s="98"/>
      <c r="TJP8" s="98"/>
      <c r="TJQ8" s="98"/>
      <c r="TJR8" s="98"/>
      <c r="TJS8" s="98"/>
      <c r="TJT8" s="98"/>
      <c r="TJU8" s="98"/>
      <c r="TJV8" s="98"/>
      <c r="TJW8" s="98"/>
      <c r="TJX8" s="98"/>
      <c r="TJY8" s="98"/>
      <c r="TJZ8" s="98"/>
      <c r="TKA8" s="98"/>
      <c r="TKB8" s="98"/>
      <c r="TKC8" s="98"/>
      <c r="TKD8" s="98"/>
      <c r="TKE8" s="98"/>
      <c r="TKF8" s="98"/>
      <c r="TKG8" s="98"/>
      <c r="TKH8" s="98"/>
      <c r="TKI8" s="98"/>
      <c r="TKJ8" s="98"/>
      <c r="TKK8" s="98"/>
      <c r="TKL8" s="98"/>
      <c r="TKM8" s="98"/>
      <c r="TKN8" s="98"/>
      <c r="TKO8" s="98"/>
      <c r="TKP8" s="98"/>
      <c r="TKQ8" s="98"/>
      <c r="TKR8" s="98"/>
      <c r="TKS8" s="98"/>
      <c r="TKT8" s="98"/>
      <c r="TKU8" s="98"/>
      <c r="TKV8" s="98"/>
      <c r="TKW8" s="98"/>
      <c r="TKX8" s="98"/>
      <c r="TKY8" s="98"/>
      <c r="TKZ8" s="98"/>
      <c r="TLA8" s="98"/>
      <c r="TLB8" s="98"/>
      <c r="TLC8" s="98"/>
      <c r="TLD8" s="98"/>
      <c r="TLE8" s="98"/>
      <c r="TLF8" s="98"/>
      <c r="TLG8" s="98"/>
      <c r="TLH8" s="98"/>
      <c r="TLI8" s="98"/>
      <c r="TLJ8" s="98"/>
      <c r="TLK8" s="98"/>
      <c r="TLL8" s="98"/>
      <c r="TLM8" s="98"/>
      <c r="TLN8" s="98"/>
      <c r="TLO8" s="98"/>
      <c r="TLP8" s="98"/>
      <c r="TLQ8" s="98"/>
      <c r="TLR8" s="98"/>
      <c r="TLS8" s="98"/>
      <c r="TLT8" s="98"/>
      <c r="TLU8" s="98"/>
      <c r="TLV8" s="98"/>
      <c r="TLW8" s="98"/>
      <c r="TLX8" s="98"/>
      <c r="TLY8" s="98"/>
      <c r="TLZ8" s="98"/>
      <c r="TMA8" s="98"/>
      <c r="TMB8" s="98"/>
      <c r="TMC8" s="98"/>
      <c r="TMD8" s="98"/>
      <c r="TME8" s="98"/>
      <c r="TMF8" s="98"/>
      <c r="TMG8" s="98"/>
      <c r="TMH8" s="98"/>
      <c r="TMI8" s="98"/>
      <c r="TMJ8" s="98"/>
      <c r="TMK8" s="98"/>
      <c r="TML8" s="98"/>
      <c r="TMM8" s="98"/>
      <c r="TMN8" s="98"/>
      <c r="TMO8" s="98"/>
      <c r="TMP8" s="98"/>
      <c r="TMQ8" s="98"/>
      <c r="TMR8" s="98"/>
      <c r="TMS8" s="98"/>
      <c r="TMT8" s="98"/>
      <c r="TMU8" s="98"/>
      <c r="TMV8" s="98"/>
      <c r="TMW8" s="98"/>
      <c r="TMX8" s="98"/>
      <c r="TMY8" s="98"/>
      <c r="TMZ8" s="98"/>
      <c r="TNA8" s="98"/>
      <c r="TNB8" s="98"/>
      <c r="TNC8" s="98"/>
      <c r="TND8" s="98"/>
      <c r="TNE8" s="98"/>
      <c r="TNF8" s="98"/>
      <c r="TNG8" s="98"/>
      <c r="TNH8" s="98"/>
      <c r="TNI8" s="98"/>
      <c r="TNJ8" s="98"/>
      <c r="TNK8" s="98"/>
      <c r="TNL8" s="98"/>
      <c r="TNM8" s="98"/>
      <c r="TNN8" s="98"/>
      <c r="TNO8" s="98"/>
      <c r="TNP8" s="98"/>
      <c r="TNQ8" s="98"/>
      <c r="TNR8" s="98"/>
      <c r="TNS8" s="98"/>
      <c r="TNT8" s="98"/>
      <c r="TNU8" s="98"/>
      <c r="TNV8" s="98"/>
      <c r="TNW8" s="98"/>
      <c r="TNX8" s="98"/>
      <c r="TNY8" s="98"/>
      <c r="TNZ8" s="98"/>
      <c r="TOA8" s="98"/>
      <c r="TOB8" s="98"/>
      <c r="TOC8" s="98"/>
      <c r="TOD8" s="98"/>
      <c r="TOE8" s="98"/>
      <c r="TOF8" s="98"/>
      <c r="TOG8" s="98"/>
      <c r="TOH8" s="98"/>
      <c r="TOI8" s="98"/>
      <c r="TOJ8" s="98"/>
      <c r="TOK8" s="98"/>
      <c r="TOL8" s="98"/>
      <c r="TOM8" s="98"/>
      <c r="TON8" s="98"/>
      <c r="TOO8" s="98"/>
      <c r="TOP8" s="98"/>
      <c r="TOQ8" s="98"/>
      <c r="TOR8" s="98"/>
      <c r="TOS8" s="98"/>
      <c r="TOT8" s="98"/>
      <c r="TOU8" s="98"/>
      <c r="TOV8" s="98"/>
      <c r="TOW8" s="98"/>
      <c r="TOX8" s="98"/>
      <c r="TOY8" s="98"/>
      <c r="TOZ8" s="98"/>
      <c r="TPA8" s="98"/>
      <c r="TPB8" s="98"/>
      <c r="TPC8" s="98"/>
      <c r="TPD8" s="98"/>
      <c r="TPE8" s="98"/>
      <c r="TPF8" s="98"/>
      <c r="TPG8" s="98"/>
      <c r="TPH8" s="98"/>
      <c r="TPI8" s="98"/>
      <c r="TPJ8" s="98"/>
      <c r="TPK8" s="98"/>
      <c r="TPL8" s="98"/>
      <c r="TPM8" s="98"/>
      <c r="TPN8" s="98"/>
      <c r="TPO8" s="98"/>
      <c r="TPP8" s="98"/>
      <c r="TPQ8" s="98"/>
      <c r="TPR8" s="98"/>
      <c r="TPS8" s="98"/>
      <c r="TPT8" s="98"/>
      <c r="TPU8" s="98"/>
      <c r="TPV8" s="98"/>
      <c r="TPW8" s="98"/>
      <c r="TPX8" s="98"/>
      <c r="TPY8" s="98"/>
      <c r="TPZ8" s="98"/>
      <c r="TQA8" s="98"/>
      <c r="TQB8" s="98"/>
      <c r="TQC8" s="98"/>
      <c r="TQD8" s="98"/>
      <c r="TQE8" s="98"/>
      <c r="TQF8" s="98"/>
      <c r="TQG8" s="98"/>
      <c r="TQH8" s="98"/>
      <c r="TQI8" s="98"/>
      <c r="TQJ8" s="98"/>
      <c r="TQK8" s="98"/>
      <c r="TQL8" s="98"/>
      <c r="TQM8" s="98"/>
      <c r="TQN8" s="98"/>
      <c r="TQO8" s="98"/>
      <c r="TQP8" s="98"/>
      <c r="TQQ8" s="98"/>
      <c r="TQR8" s="98"/>
      <c r="TQS8" s="98"/>
      <c r="TQT8" s="98"/>
      <c r="TQU8" s="98"/>
      <c r="TQV8" s="98"/>
      <c r="TQW8" s="98"/>
      <c r="TQX8" s="98"/>
      <c r="TQY8" s="98"/>
      <c r="TQZ8" s="98"/>
      <c r="TRA8" s="98"/>
      <c r="TRB8" s="98"/>
      <c r="TRC8" s="98"/>
      <c r="TRD8" s="98"/>
      <c r="TRE8" s="98"/>
      <c r="TRF8" s="98"/>
      <c r="TRG8" s="98"/>
      <c r="TRH8" s="98"/>
      <c r="TRI8" s="98"/>
      <c r="TRJ8" s="98"/>
      <c r="TRK8" s="98"/>
      <c r="TRL8" s="98"/>
      <c r="TRM8" s="98"/>
      <c r="TRN8" s="98"/>
      <c r="TRO8" s="98"/>
      <c r="TRP8" s="98"/>
      <c r="TRQ8" s="98"/>
      <c r="TRR8" s="98"/>
      <c r="TRS8" s="98"/>
      <c r="TRT8" s="98"/>
      <c r="TRU8" s="98"/>
      <c r="TRV8" s="98"/>
      <c r="TRW8" s="98"/>
      <c r="TRX8" s="98"/>
      <c r="TRY8" s="98"/>
      <c r="TRZ8" s="98"/>
      <c r="TSA8" s="98"/>
      <c r="TSB8" s="98"/>
      <c r="TSC8" s="98"/>
      <c r="TSD8" s="98"/>
      <c r="TSE8" s="98"/>
      <c r="TSF8" s="98"/>
      <c r="TSG8" s="98"/>
      <c r="TSH8" s="98"/>
      <c r="TSI8" s="98"/>
      <c r="TSJ8" s="98"/>
      <c r="TSK8" s="98"/>
      <c r="TSL8" s="98"/>
      <c r="TSM8" s="98"/>
      <c r="TSN8" s="98"/>
      <c r="TSO8" s="98"/>
      <c r="TSP8" s="98"/>
      <c r="TSQ8" s="98"/>
      <c r="TSR8" s="98"/>
      <c r="TSS8" s="98"/>
      <c r="TST8" s="98"/>
      <c r="TSU8" s="98"/>
      <c r="TSV8" s="98"/>
      <c r="TSW8" s="98"/>
      <c r="TSX8" s="98"/>
      <c r="TSY8" s="98"/>
      <c r="TSZ8" s="98"/>
      <c r="TTA8" s="98"/>
      <c r="TTB8" s="98"/>
      <c r="TTC8" s="98"/>
      <c r="TTD8" s="98"/>
      <c r="TTE8" s="98"/>
      <c r="TTF8" s="98"/>
      <c r="TTG8" s="98"/>
      <c r="TTH8" s="98"/>
      <c r="TTI8" s="98"/>
      <c r="TTJ8" s="98"/>
      <c r="TTK8" s="98"/>
      <c r="TTL8" s="98"/>
      <c r="TTM8" s="98"/>
      <c r="TTN8" s="98"/>
      <c r="TTO8" s="98"/>
      <c r="TTP8" s="98"/>
      <c r="TTQ8" s="98"/>
      <c r="TTR8" s="98"/>
      <c r="TTS8" s="98"/>
      <c r="TTT8" s="98"/>
      <c r="TTU8" s="98"/>
      <c r="TTV8" s="98"/>
      <c r="TTW8" s="98"/>
      <c r="TTX8" s="98"/>
      <c r="TTY8" s="98"/>
      <c r="TTZ8" s="98"/>
      <c r="TUA8" s="98"/>
      <c r="TUB8" s="98"/>
      <c r="TUC8" s="98"/>
      <c r="TUD8" s="98"/>
      <c r="TUE8" s="98"/>
      <c r="TUF8" s="98"/>
      <c r="TUG8" s="98"/>
      <c r="TUH8" s="98"/>
      <c r="TUI8" s="98"/>
      <c r="TUJ8" s="98"/>
      <c r="TUK8" s="98"/>
      <c r="TUL8" s="98"/>
      <c r="TUM8" s="98"/>
      <c r="TUN8" s="98"/>
      <c r="TUO8" s="98"/>
      <c r="TUP8" s="98"/>
      <c r="TUQ8" s="98"/>
      <c r="TUR8" s="98"/>
      <c r="TUS8" s="98"/>
      <c r="TUT8" s="98"/>
      <c r="TUU8" s="98"/>
      <c r="TUV8" s="98"/>
      <c r="TUW8" s="98"/>
      <c r="TUX8" s="98"/>
      <c r="TUY8" s="98"/>
      <c r="TUZ8" s="98"/>
      <c r="TVA8" s="98"/>
      <c r="TVB8" s="98"/>
      <c r="TVC8" s="98"/>
      <c r="TVD8" s="98"/>
      <c r="TVE8" s="98"/>
      <c r="TVF8" s="98"/>
      <c r="TVG8" s="98"/>
      <c r="TVH8" s="98"/>
      <c r="TVI8" s="98"/>
      <c r="TVJ8" s="98"/>
      <c r="TVK8" s="98"/>
      <c r="TVL8" s="98"/>
      <c r="TVM8" s="98"/>
      <c r="TVN8" s="98"/>
      <c r="TVO8" s="98"/>
      <c r="TVP8" s="98"/>
      <c r="TVQ8" s="98"/>
      <c r="TVR8" s="98"/>
      <c r="TVS8" s="98"/>
      <c r="TVT8" s="98"/>
      <c r="TVU8" s="98"/>
      <c r="TVV8" s="98"/>
      <c r="TVW8" s="98"/>
      <c r="TVX8" s="98"/>
      <c r="TVY8" s="98"/>
      <c r="TVZ8" s="98"/>
      <c r="TWA8" s="98"/>
      <c r="TWB8" s="98"/>
      <c r="TWC8" s="98"/>
      <c r="TWD8" s="98"/>
      <c r="TWE8" s="98"/>
      <c r="TWF8" s="98"/>
      <c r="TWG8" s="98"/>
      <c r="TWH8" s="98"/>
      <c r="TWI8" s="98"/>
      <c r="TWJ8" s="98"/>
      <c r="TWK8" s="98"/>
      <c r="TWL8" s="98"/>
      <c r="TWM8" s="98"/>
      <c r="TWN8" s="98"/>
      <c r="TWO8" s="98"/>
      <c r="TWP8" s="98"/>
      <c r="TWQ8" s="98"/>
      <c r="TWR8" s="98"/>
      <c r="TWS8" s="98"/>
      <c r="TWT8" s="98"/>
      <c r="TWU8" s="98"/>
      <c r="TWV8" s="98"/>
      <c r="TWW8" s="98"/>
      <c r="TWX8" s="98"/>
      <c r="TWY8" s="98"/>
      <c r="TWZ8" s="98"/>
      <c r="TXA8" s="98"/>
      <c r="TXB8" s="98"/>
      <c r="TXC8" s="98"/>
      <c r="TXD8" s="98"/>
      <c r="TXE8" s="98"/>
      <c r="TXF8" s="98"/>
      <c r="TXG8" s="98"/>
      <c r="TXH8" s="98"/>
      <c r="TXI8" s="98"/>
      <c r="TXJ8" s="98"/>
      <c r="TXK8" s="98"/>
      <c r="TXL8" s="98"/>
      <c r="TXM8" s="98"/>
      <c r="TXN8" s="98"/>
      <c r="TXO8" s="98"/>
      <c r="TXP8" s="98"/>
      <c r="TXQ8" s="98"/>
      <c r="TXR8" s="98"/>
      <c r="TXS8" s="98"/>
      <c r="TXT8" s="98"/>
      <c r="TXU8" s="98"/>
      <c r="TXV8" s="98"/>
      <c r="TXW8" s="98"/>
      <c r="TXX8" s="98"/>
      <c r="TXY8" s="98"/>
      <c r="TXZ8" s="98"/>
      <c r="TYA8" s="98"/>
      <c r="TYB8" s="98"/>
      <c r="TYC8" s="98"/>
      <c r="TYD8" s="98"/>
      <c r="TYE8" s="98"/>
      <c r="TYF8" s="98"/>
      <c r="TYG8" s="98"/>
      <c r="TYH8" s="98"/>
      <c r="TYI8" s="98"/>
      <c r="TYJ8" s="98"/>
      <c r="TYK8" s="98"/>
      <c r="TYL8" s="98"/>
      <c r="TYM8" s="98"/>
      <c r="TYN8" s="98"/>
      <c r="TYO8" s="98"/>
      <c r="TYP8" s="98"/>
      <c r="TYQ8" s="98"/>
      <c r="TYR8" s="98"/>
      <c r="TYS8" s="98"/>
      <c r="TYT8" s="98"/>
      <c r="TYU8" s="98"/>
      <c r="TYV8" s="98"/>
      <c r="TYW8" s="98"/>
      <c r="TYX8" s="98"/>
      <c r="TYY8" s="98"/>
      <c r="TYZ8" s="98"/>
      <c r="TZA8" s="98"/>
      <c r="TZB8" s="98"/>
      <c r="TZC8" s="98"/>
      <c r="TZD8" s="98"/>
      <c r="TZE8" s="98"/>
      <c r="TZF8" s="98"/>
      <c r="TZG8" s="98"/>
      <c r="TZH8" s="98"/>
      <c r="TZI8" s="98"/>
      <c r="TZJ8" s="98"/>
      <c r="TZK8" s="98"/>
      <c r="TZL8" s="98"/>
      <c r="TZM8" s="98"/>
      <c r="TZN8" s="98"/>
      <c r="TZO8" s="98"/>
      <c r="TZP8" s="98"/>
      <c r="TZQ8" s="98"/>
      <c r="TZR8" s="98"/>
      <c r="TZS8" s="98"/>
      <c r="TZT8" s="98"/>
      <c r="TZU8" s="98"/>
      <c r="TZV8" s="98"/>
      <c r="TZW8" s="98"/>
      <c r="TZX8" s="98"/>
      <c r="TZY8" s="98"/>
      <c r="TZZ8" s="98"/>
      <c r="UAA8" s="98"/>
      <c r="UAB8" s="98"/>
      <c r="UAC8" s="98"/>
      <c r="UAD8" s="98"/>
      <c r="UAE8" s="98"/>
      <c r="UAF8" s="98"/>
      <c r="UAG8" s="98"/>
      <c r="UAH8" s="98"/>
      <c r="UAI8" s="98"/>
      <c r="UAJ8" s="98"/>
      <c r="UAK8" s="98"/>
      <c r="UAL8" s="98"/>
      <c r="UAM8" s="98"/>
      <c r="UAN8" s="98"/>
      <c r="UAO8" s="98"/>
      <c r="UAP8" s="98"/>
      <c r="UAQ8" s="98"/>
      <c r="UAR8" s="98"/>
      <c r="UAS8" s="98"/>
      <c r="UAT8" s="98"/>
      <c r="UAU8" s="98"/>
      <c r="UAV8" s="98"/>
      <c r="UAW8" s="98"/>
      <c r="UAX8" s="98"/>
      <c r="UAY8" s="98"/>
      <c r="UAZ8" s="98"/>
      <c r="UBA8" s="98"/>
      <c r="UBB8" s="98"/>
      <c r="UBC8" s="98"/>
      <c r="UBD8" s="98"/>
      <c r="UBE8" s="98"/>
      <c r="UBF8" s="98"/>
      <c r="UBG8" s="98"/>
      <c r="UBH8" s="98"/>
      <c r="UBI8" s="98"/>
      <c r="UBJ8" s="98"/>
      <c r="UBK8" s="98"/>
      <c r="UBL8" s="98"/>
      <c r="UBM8" s="98"/>
      <c r="UBN8" s="98"/>
      <c r="UBO8" s="98"/>
      <c r="UBP8" s="98"/>
      <c r="UBQ8" s="98"/>
      <c r="UBR8" s="98"/>
      <c r="UBS8" s="98"/>
      <c r="UBT8" s="98"/>
      <c r="UBU8" s="98"/>
      <c r="UBV8" s="98"/>
      <c r="UBW8" s="98"/>
      <c r="UBX8" s="98"/>
      <c r="UBY8" s="98"/>
      <c r="UBZ8" s="98"/>
      <c r="UCA8" s="98"/>
      <c r="UCB8" s="98"/>
      <c r="UCC8" s="98"/>
      <c r="UCD8" s="98"/>
      <c r="UCE8" s="98"/>
      <c r="UCF8" s="98"/>
      <c r="UCG8" s="98"/>
      <c r="UCH8" s="98"/>
      <c r="UCI8" s="98"/>
      <c r="UCJ8" s="98"/>
      <c r="UCK8" s="98"/>
      <c r="UCL8" s="98"/>
      <c r="UCM8" s="98"/>
      <c r="UCN8" s="98"/>
      <c r="UCO8" s="98"/>
      <c r="UCP8" s="98"/>
      <c r="UCQ8" s="98"/>
      <c r="UCR8" s="98"/>
      <c r="UCS8" s="98"/>
      <c r="UCT8" s="98"/>
      <c r="UCU8" s="98"/>
      <c r="UCV8" s="98"/>
      <c r="UCW8" s="98"/>
      <c r="UCX8" s="98"/>
      <c r="UCY8" s="98"/>
      <c r="UCZ8" s="98"/>
      <c r="UDA8" s="98"/>
      <c r="UDB8" s="98"/>
      <c r="UDC8" s="98"/>
      <c r="UDD8" s="98"/>
      <c r="UDE8" s="98"/>
      <c r="UDF8" s="98"/>
      <c r="UDG8" s="98"/>
      <c r="UDH8" s="98"/>
      <c r="UDI8" s="98"/>
      <c r="UDJ8" s="98"/>
      <c r="UDK8" s="98"/>
      <c r="UDL8" s="98"/>
      <c r="UDM8" s="98"/>
      <c r="UDN8" s="98"/>
      <c r="UDO8" s="98"/>
      <c r="UDP8" s="98"/>
      <c r="UDQ8" s="98"/>
      <c r="UDR8" s="98"/>
      <c r="UDS8" s="98"/>
      <c r="UDT8" s="98"/>
      <c r="UDU8" s="98"/>
      <c r="UDV8" s="98"/>
      <c r="UDW8" s="98"/>
      <c r="UDX8" s="98"/>
      <c r="UDY8" s="98"/>
      <c r="UDZ8" s="98"/>
      <c r="UEA8" s="98"/>
      <c r="UEB8" s="98"/>
      <c r="UEC8" s="98"/>
      <c r="UED8" s="98"/>
      <c r="UEE8" s="98"/>
      <c r="UEF8" s="98"/>
      <c r="UEG8" s="98"/>
      <c r="UEH8" s="98"/>
      <c r="UEI8" s="98"/>
      <c r="UEJ8" s="98"/>
      <c r="UEK8" s="98"/>
      <c r="UEL8" s="98"/>
      <c r="UEM8" s="98"/>
      <c r="UEN8" s="98"/>
      <c r="UEO8" s="98"/>
      <c r="UEP8" s="98"/>
      <c r="UEQ8" s="98"/>
      <c r="UER8" s="98"/>
      <c r="UES8" s="98"/>
      <c r="UET8" s="98"/>
      <c r="UEU8" s="98"/>
      <c r="UEV8" s="98"/>
      <c r="UEW8" s="98"/>
      <c r="UEX8" s="98"/>
      <c r="UEY8" s="98"/>
      <c r="UEZ8" s="98"/>
      <c r="UFA8" s="98"/>
      <c r="UFB8" s="98"/>
      <c r="UFC8" s="98"/>
      <c r="UFD8" s="98"/>
      <c r="UFE8" s="98"/>
      <c r="UFF8" s="98"/>
      <c r="UFG8" s="98"/>
      <c r="UFH8" s="98"/>
      <c r="UFI8" s="98"/>
      <c r="UFJ8" s="98"/>
      <c r="UFK8" s="98"/>
      <c r="UFL8" s="98"/>
      <c r="UFM8" s="98"/>
      <c r="UFN8" s="98"/>
      <c r="UFO8" s="98"/>
      <c r="UFP8" s="98"/>
      <c r="UFQ8" s="98"/>
      <c r="UFR8" s="98"/>
      <c r="UFS8" s="98"/>
      <c r="UFT8" s="98"/>
      <c r="UFU8" s="98"/>
      <c r="UFV8" s="98"/>
      <c r="UFW8" s="98"/>
      <c r="UFX8" s="98"/>
      <c r="UFY8" s="98"/>
      <c r="UFZ8" s="98"/>
      <c r="UGA8" s="98"/>
      <c r="UGB8" s="98"/>
      <c r="UGC8" s="98"/>
      <c r="UGD8" s="98"/>
      <c r="UGE8" s="98"/>
      <c r="UGF8" s="98"/>
      <c r="UGG8" s="98"/>
      <c r="UGH8" s="98"/>
      <c r="UGI8" s="98"/>
      <c r="UGJ8" s="98"/>
      <c r="UGK8" s="98"/>
      <c r="UGL8" s="98"/>
      <c r="UGM8" s="98"/>
      <c r="UGN8" s="98"/>
      <c r="UGO8" s="98"/>
      <c r="UGP8" s="98"/>
      <c r="UGQ8" s="98"/>
      <c r="UGR8" s="98"/>
      <c r="UGS8" s="98"/>
      <c r="UGT8" s="98"/>
      <c r="UGU8" s="98"/>
      <c r="UGV8" s="98"/>
      <c r="UGW8" s="98"/>
      <c r="UGX8" s="98"/>
      <c r="UGY8" s="98"/>
      <c r="UGZ8" s="98"/>
      <c r="UHA8" s="98"/>
      <c r="UHB8" s="98"/>
      <c r="UHC8" s="98"/>
      <c r="UHD8" s="98"/>
      <c r="UHE8" s="98"/>
      <c r="UHF8" s="98"/>
      <c r="UHG8" s="98"/>
      <c r="UHH8" s="98"/>
      <c r="UHI8" s="98"/>
      <c r="UHJ8" s="98"/>
      <c r="UHK8" s="98"/>
      <c r="UHL8" s="98"/>
      <c r="UHM8" s="98"/>
      <c r="UHN8" s="98"/>
      <c r="UHO8" s="98"/>
      <c r="UHP8" s="98"/>
      <c r="UHQ8" s="98"/>
      <c r="UHR8" s="98"/>
      <c r="UHS8" s="98"/>
      <c r="UHT8" s="98"/>
      <c r="UHU8" s="98"/>
      <c r="UHV8" s="98"/>
      <c r="UHW8" s="98"/>
      <c r="UHX8" s="98"/>
      <c r="UHY8" s="98"/>
      <c r="UHZ8" s="98"/>
      <c r="UIA8" s="98"/>
      <c r="UIB8" s="98"/>
      <c r="UIC8" s="98"/>
      <c r="UID8" s="98"/>
      <c r="UIE8" s="98"/>
      <c r="UIF8" s="98"/>
      <c r="UIG8" s="98"/>
      <c r="UIH8" s="98"/>
      <c r="UII8" s="98"/>
      <c r="UIJ8" s="98"/>
      <c r="UIK8" s="98"/>
      <c r="UIL8" s="98"/>
      <c r="UIM8" s="98"/>
      <c r="UIN8" s="98"/>
      <c r="UIO8" s="98"/>
      <c r="UIP8" s="98"/>
      <c r="UIQ8" s="98"/>
      <c r="UIR8" s="98"/>
      <c r="UIS8" s="98"/>
      <c r="UIT8" s="98"/>
      <c r="UIU8" s="98"/>
      <c r="UIV8" s="98"/>
      <c r="UIW8" s="98"/>
      <c r="UIX8" s="98"/>
      <c r="UIY8" s="98"/>
      <c r="UIZ8" s="98"/>
      <c r="UJA8" s="98"/>
      <c r="UJB8" s="98"/>
      <c r="UJC8" s="98"/>
      <c r="UJD8" s="98"/>
      <c r="UJE8" s="98"/>
      <c r="UJF8" s="98"/>
      <c r="UJG8" s="98"/>
      <c r="UJH8" s="98"/>
      <c r="UJI8" s="98"/>
      <c r="UJJ8" s="98"/>
      <c r="UJK8" s="98"/>
      <c r="UJL8" s="98"/>
      <c r="UJM8" s="98"/>
      <c r="UJN8" s="98"/>
      <c r="UJO8" s="98"/>
      <c r="UJP8" s="98"/>
      <c r="UJQ8" s="98"/>
      <c r="UJR8" s="98"/>
      <c r="UJS8" s="98"/>
      <c r="UJT8" s="98"/>
      <c r="UJU8" s="98"/>
      <c r="UJV8" s="98"/>
      <c r="UJW8" s="98"/>
      <c r="UJX8" s="98"/>
      <c r="UJY8" s="98"/>
      <c r="UJZ8" s="98"/>
      <c r="UKA8" s="98"/>
      <c r="UKB8" s="98"/>
      <c r="UKC8" s="98"/>
      <c r="UKD8" s="98"/>
      <c r="UKE8" s="98"/>
      <c r="UKF8" s="98"/>
      <c r="UKG8" s="98"/>
      <c r="UKH8" s="98"/>
      <c r="UKI8" s="98"/>
      <c r="UKJ8" s="98"/>
      <c r="UKK8" s="98"/>
      <c r="UKL8" s="98"/>
      <c r="UKM8" s="98"/>
      <c r="UKN8" s="98"/>
      <c r="UKO8" s="98"/>
      <c r="UKP8" s="98"/>
      <c r="UKQ8" s="98"/>
      <c r="UKR8" s="98"/>
      <c r="UKS8" s="98"/>
      <c r="UKT8" s="98"/>
      <c r="UKU8" s="98"/>
      <c r="UKV8" s="98"/>
      <c r="UKW8" s="98"/>
      <c r="UKX8" s="98"/>
      <c r="UKY8" s="98"/>
      <c r="UKZ8" s="98"/>
      <c r="ULA8" s="98"/>
      <c r="ULB8" s="98"/>
      <c r="ULC8" s="98"/>
      <c r="ULD8" s="98"/>
      <c r="ULE8" s="98"/>
      <c r="ULF8" s="98"/>
      <c r="ULG8" s="98"/>
      <c r="ULH8" s="98"/>
      <c r="ULI8" s="98"/>
      <c r="ULJ8" s="98"/>
      <c r="ULK8" s="98"/>
      <c r="ULL8" s="98"/>
      <c r="ULM8" s="98"/>
      <c r="ULN8" s="98"/>
      <c r="ULO8" s="98"/>
      <c r="ULP8" s="98"/>
      <c r="ULQ8" s="98"/>
      <c r="ULR8" s="98"/>
      <c r="ULS8" s="98"/>
      <c r="ULT8" s="98"/>
      <c r="ULU8" s="98"/>
      <c r="ULV8" s="98"/>
      <c r="ULW8" s="98"/>
      <c r="ULX8" s="98"/>
      <c r="ULY8" s="98"/>
      <c r="ULZ8" s="98"/>
      <c r="UMA8" s="98"/>
      <c r="UMB8" s="98"/>
      <c r="UMC8" s="98"/>
      <c r="UMD8" s="98"/>
      <c r="UME8" s="98"/>
      <c r="UMF8" s="98"/>
      <c r="UMG8" s="98"/>
      <c r="UMH8" s="98"/>
      <c r="UMI8" s="98"/>
      <c r="UMJ8" s="98"/>
      <c r="UMK8" s="98"/>
      <c r="UML8" s="98"/>
      <c r="UMM8" s="98"/>
      <c r="UMN8" s="98"/>
      <c r="UMO8" s="98"/>
      <c r="UMP8" s="98"/>
      <c r="UMQ8" s="98"/>
      <c r="UMR8" s="98"/>
      <c r="UMS8" s="98"/>
      <c r="UMT8" s="98"/>
      <c r="UMU8" s="98"/>
      <c r="UMV8" s="98"/>
      <c r="UMW8" s="98"/>
      <c r="UMX8" s="98"/>
      <c r="UMY8" s="98"/>
      <c r="UMZ8" s="98"/>
      <c r="UNA8" s="98"/>
      <c r="UNB8" s="98"/>
      <c r="UNC8" s="98"/>
      <c r="UND8" s="98"/>
      <c r="UNE8" s="98"/>
      <c r="UNF8" s="98"/>
      <c r="UNG8" s="98"/>
      <c r="UNH8" s="98"/>
      <c r="UNI8" s="98"/>
      <c r="UNJ8" s="98"/>
      <c r="UNK8" s="98"/>
      <c r="UNL8" s="98"/>
      <c r="UNM8" s="98"/>
      <c r="UNN8" s="98"/>
      <c r="UNO8" s="98"/>
      <c r="UNP8" s="98"/>
      <c r="UNQ8" s="98"/>
      <c r="UNR8" s="98"/>
      <c r="UNS8" s="98"/>
      <c r="UNT8" s="98"/>
      <c r="UNU8" s="98"/>
      <c r="UNV8" s="98"/>
      <c r="UNW8" s="98"/>
      <c r="UNX8" s="98"/>
      <c r="UNY8" s="98"/>
      <c r="UNZ8" s="98"/>
      <c r="UOA8" s="98"/>
      <c r="UOB8" s="98"/>
      <c r="UOC8" s="98"/>
      <c r="UOD8" s="98"/>
      <c r="UOE8" s="98"/>
      <c r="UOF8" s="98"/>
      <c r="UOG8" s="98"/>
      <c r="UOH8" s="98"/>
      <c r="UOI8" s="98"/>
      <c r="UOJ8" s="98"/>
      <c r="UOK8" s="98"/>
      <c r="UOL8" s="98"/>
      <c r="UOM8" s="98"/>
      <c r="UON8" s="98"/>
      <c r="UOO8" s="98"/>
      <c r="UOP8" s="98"/>
      <c r="UOQ8" s="98"/>
      <c r="UOR8" s="98"/>
      <c r="UOS8" s="98"/>
      <c r="UOT8" s="98"/>
      <c r="UOU8" s="98"/>
      <c r="UOV8" s="98"/>
      <c r="UOW8" s="98"/>
      <c r="UOX8" s="98"/>
      <c r="UOY8" s="98"/>
      <c r="UOZ8" s="98"/>
      <c r="UPA8" s="98"/>
      <c r="UPB8" s="98"/>
      <c r="UPC8" s="98"/>
      <c r="UPD8" s="98"/>
      <c r="UPE8" s="98"/>
      <c r="UPF8" s="98"/>
      <c r="UPG8" s="98"/>
      <c r="UPH8" s="98"/>
      <c r="UPI8" s="98"/>
      <c r="UPJ8" s="98"/>
      <c r="UPK8" s="98"/>
      <c r="UPL8" s="98"/>
      <c r="UPM8" s="98"/>
      <c r="UPN8" s="98"/>
      <c r="UPO8" s="98"/>
      <c r="UPP8" s="98"/>
      <c r="UPQ8" s="98"/>
      <c r="UPR8" s="98"/>
      <c r="UPS8" s="98"/>
      <c r="UPT8" s="98"/>
      <c r="UPU8" s="98"/>
      <c r="UPV8" s="98"/>
      <c r="UPW8" s="98"/>
      <c r="UPX8" s="98"/>
      <c r="UPY8" s="98"/>
      <c r="UPZ8" s="98"/>
      <c r="UQA8" s="98"/>
      <c r="UQB8" s="98"/>
      <c r="UQC8" s="98"/>
      <c r="UQD8" s="98"/>
      <c r="UQE8" s="98"/>
      <c r="UQF8" s="98"/>
      <c r="UQG8" s="98"/>
      <c r="UQH8" s="98"/>
      <c r="UQI8" s="98"/>
      <c r="UQJ8" s="98"/>
      <c r="UQK8" s="98"/>
      <c r="UQL8" s="98"/>
      <c r="UQM8" s="98"/>
      <c r="UQN8" s="98"/>
      <c r="UQO8" s="98"/>
      <c r="UQP8" s="98"/>
      <c r="UQQ8" s="98"/>
      <c r="UQR8" s="98"/>
      <c r="UQS8" s="98"/>
      <c r="UQT8" s="98"/>
      <c r="UQU8" s="98"/>
      <c r="UQV8" s="98"/>
      <c r="UQW8" s="98"/>
      <c r="UQX8" s="98"/>
      <c r="UQY8" s="98"/>
      <c r="UQZ8" s="98"/>
      <c r="URA8" s="98"/>
      <c r="URB8" s="98"/>
      <c r="URC8" s="98"/>
      <c r="URD8" s="98"/>
      <c r="URE8" s="98"/>
      <c r="URF8" s="98"/>
      <c r="URG8" s="98"/>
      <c r="URH8" s="98"/>
      <c r="URI8" s="98"/>
      <c r="URJ8" s="98"/>
      <c r="URK8" s="98"/>
      <c r="URL8" s="98"/>
      <c r="URM8" s="98"/>
      <c r="URN8" s="98"/>
      <c r="URO8" s="98"/>
      <c r="URP8" s="98"/>
      <c r="URQ8" s="98"/>
      <c r="URR8" s="98"/>
      <c r="URS8" s="98"/>
      <c r="URT8" s="98"/>
      <c r="URU8" s="98"/>
      <c r="URV8" s="98"/>
      <c r="URW8" s="98"/>
      <c r="URX8" s="98"/>
      <c r="URY8" s="98"/>
      <c r="URZ8" s="98"/>
      <c r="USA8" s="98"/>
      <c r="USB8" s="98"/>
      <c r="USC8" s="98"/>
      <c r="USD8" s="98"/>
      <c r="USE8" s="98"/>
      <c r="USF8" s="98"/>
      <c r="USG8" s="98"/>
      <c r="USH8" s="98"/>
      <c r="USI8" s="98"/>
      <c r="USJ8" s="98"/>
      <c r="USK8" s="98"/>
      <c r="USL8" s="98"/>
      <c r="USM8" s="98"/>
      <c r="USN8" s="98"/>
      <c r="USO8" s="98"/>
      <c r="USP8" s="98"/>
      <c r="USQ8" s="98"/>
      <c r="USR8" s="98"/>
      <c r="USS8" s="98"/>
      <c r="UST8" s="98"/>
      <c r="USU8" s="98"/>
      <c r="USV8" s="98"/>
      <c r="USW8" s="98"/>
      <c r="USX8" s="98"/>
      <c r="USY8" s="98"/>
      <c r="USZ8" s="98"/>
      <c r="UTA8" s="98"/>
      <c r="UTB8" s="98"/>
      <c r="UTC8" s="98"/>
      <c r="UTD8" s="98"/>
      <c r="UTE8" s="98"/>
      <c r="UTF8" s="98"/>
      <c r="UTG8" s="98"/>
      <c r="UTH8" s="98"/>
      <c r="UTI8" s="98"/>
      <c r="UTJ8" s="98"/>
      <c r="UTK8" s="98"/>
      <c r="UTL8" s="98"/>
      <c r="UTM8" s="98"/>
      <c r="UTN8" s="98"/>
      <c r="UTO8" s="98"/>
      <c r="UTP8" s="98"/>
      <c r="UTQ8" s="98"/>
      <c r="UTR8" s="98"/>
      <c r="UTS8" s="98"/>
      <c r="UTT8" s="98"/>
      <c r="UTU8" s="98"/>
      <c r="UTV8" s="98"/>
      <c r="UTW8" s="98"/>
      <c r="UTX8" s="98"/>
      <c r="UTY8" s="98"/>
      <c r="UTZ8" s="98"/>
      <c r="UUA8" s="98"/>
      <c r="UUB8" s="98"/>
      <c r="UUC8" s="98"/>
      <c r="UUD8" s="98"/>
      <c r="UUE8" s="98"/>
      <c r="UUF8" s="98"/>
      <c r="UUG8" s="98"/>
      <c r="UUH8" s="98"/>
      <c r="UUI8" s="98"/>
      <c r="UUJ8" s="98"/>
      <c r="UUK8" s="98"/>
      <c r="UUL8" s="98"/>
      <c r="UUM8" s="98"/>
      <c r="UUN8" s="98"/>
      <c r="UUO8" s="98"/>
      <c r="UUP8" s="98"/>
      <c r="UUQ8" s="98"/>
      <c r="UUR8" s="98"/>
      <c r="UUS8" s="98"/>
      <c r="UUT8" s="98"/>
      <c r="UUU8" s="98"/>
      <c r="UUV8" s="98"/>
      <c r="UUW8" s="98"/>
      <c r="UUX8" s="98"/>
      <c r="UUY8" s="98"/>
      <c r="UUZ8" s="98"/>
      <c r="UVA8" s="98"/>
      <c r="UVB8" s="98"/>
      <c r="UVC8" s="98"/>
      <c r="UVD8" s="98"/>
      <c r="UVE8" s="98"/>
      <c r="UVF8" s="98"/>
      <c r="UVG8" s="98"/>
      <c r="UVH8" s="98"/>
      <c r="UVI8" s="98"/>
      <c r="UVJ8" s="98"/>
      <c r="UVK8" s="98"/>
      <c r="UVL8" s="98"/>
      <c r="UVM8" s="98"/>
      <c r="UVN8" s="98"/>
      <c r="UVO8" s="98"/>
      <c r="UVP8" s="98"/>
      <c r="UVQ8" s="98"/>
      <c r="UVR8" s="98"/>
      <c r="UVS8" s="98"/>
      <c r="UVT8" s="98"/>
      <c r="UVU8" s="98"/>
      <c r="UVV8" s="98"/>
      <c r="UVW8" s="98"/>
      <c r="UVX8" s="98"/>
      <c r="UVY8" s="98"/>
      <c r="UVZ8" s="98"/>
      <c r="UWA8" s="98"/>
      <c r="UWB8" s="98"/>
      <c r="UWC8" s="98"/>
      <c r="UWD8" s="98"/>
      <c r="UWE8" s="98"/>
      <c r="UWF8" s="98"/>
      <c r="UWG8" s="98"/>
      <c r="UWH8" s="98"/>
      <c r="UWI8" s="98"/>
      <c r="UWJ8" s="98"/>
      <c r="UWK8" s="98"/>
      <c r="UWL8" s="98"/>
      <c r="UWM8" s="98"/>
      <c r="UWN8" s="98"/>
      <c r="UWO8" s="98"/>
      <c r="UWP8" s="98"/>
      <c r="UWQ8" s="98"/>
      <c r="UWR8" s="98"/>
      <c r="UWS8" s="98"/>
      <c r="UWT8" s="98"/>
      <c r="UWU8" s="98"/>
      <c r="UWV8" s="98"/>
      <c r="UWW8" s="98"/>
      <c r="UWX8" s="98"/>
      <c r="UWY8" s="98"/>
      <c r="UWZ8" s="98"/>
      <c r="UXA8" s="98"/>
      <c r="UXB8" s="98"/>
      <c r="UXC8" s="98"/>
      <c r="UXD8" s="98"/>
      <c r="UXE8" s="98"/>
      <c r="UXF8" s="98"/>
      <c r="UXG8" s="98"/>
      <c r="UXH8" s="98"/>
      <c r="UXI8" s="98"/>
      <c r="UXJ8" s="98"/>
      <c r="UXK8" s="98"/>
      <c r="UXL8" s="98"/>
      <c r="UXM8" s="98"/>
      <c r="UXN8" s="98"/>
      <c r="UXO8" s="98"/>
      <c r="UXP8" s="98"/>
      <c r="UXQ8" s="98"/>
      <c r="UXR8" s="98"/>
      <c r="UXS8" s="98"/>
      <c r="UXT8" s="98"/>
      <c r="UXU8" s="98"/>
      <c r="UXV8" s="98"/>
      <c r="UXW8" s="98"/>
      <c r="UXX8" s="98"/>
      <c r="UXY8" s="98"/>
      <c r="UXZ8" s="98"/>
      <c r="UYA8" s="98"/>
      <c r="UYB8" s="98"/>
      <c r="UYC8" s="98"/>
      <c r="UYD8" s="98"/>
      <c r="UYE8" s="98"/>
      <c r="UYF8" s="98"/>
      <c r="UYG8" s="98"/>
      <c r="UYH8" s="98"/>
      <c r="UYI8" s="98"/>
      <c r="UYJ8" s="98"/>
      <c r="UYK8" s="98"/>
      <c r="UYL8" s="98"/>
      <c r="UYM8" s="98"/>
      <c r="UYN8" s="98"/>
      <c r="UYO8" s="98"/>
      <c r="UYP8" s="98"/>
      <c r="UYQ8" s="98"/>
      <c r="UYR8" s="98"/>
      <c r="UYS8" s="98"/>
      <c r="UYT8" s="98"/>
      <c r="UYU8" s="98"/>
      <c r="UYV8" s="98"/>
      <c r="UYW8" s="98"/>
      <c r="UYX8" s="98"/>
      <c r="UYY8" s="98"/>
      <c r="UYZ8" s="98"/>
      <c r="UZA8" s="98"/>
      <c r="UZB8" s="98"/>
      <c r="UZC8" s="98"/>
      <c r="UZD8" s="98"/>
      <c r="UZE8" s="98"/>
      <c r="UZF8" s="98"/>
      <c r="UZG8" s="98"/>
      <c r="UZH8" s="98"/>
      <c r="UZI8" s="98"/>
      <c r="UZJ8" s="98"/>
      <c r="UZK8" s="98"/>
      <c r="UZL8" s="98"/>
      <c r="UZM8" s="98"/>
      <c r="UZN8" s="98"/>
      <c r="UZO8" s="98"/>
      <c r="UZP8" s="98"/>
      <c r="UZQ8" s="98"/>
      <c r="UZR8" s="98"/>
      <c r="UZS8" s="98"/>
      <c r="UZT8" s="98"/>
      <c r="UZU8" s="98"/>
      <c r="UZV8" s="98"/>
      <c r="UZW8" s="98"/>
      <c r="UZX8" s="98"/>
      <c r="UZY8" s="98"/>
      <c r="UZZ8" s="98"/>
      <c r="VAA8" s="98"/>
      <c r="VAB8" s="98"/>
      <c r="VAC8" s="98"/>
      <c r="VAD8" s="98"/>
      <c r="VAE8" s="98"/>
      <c r="VAF8" s="98"/>
      <c r="VAG8" s="98"/>
      <c r="VAH8" s="98"/>
      <c r="VAI8" s="98"/>
      <c r="VAJ8" s="98"/>
      <c r="VAK8" s="98"/>
      <c r="VAL8" s="98"/>
      <c r="VAM8" s="98"/>
      <c r="VAN8" s="98"/>
      <c r="VAO8" s="98"/>
      <c r="VAP8" s="98"/>
      <c r="VAQ8" s="98"/>
      <c r="VAR8" s="98"/>
      <c r="VAS8" s="98"/>
      <c r="VAT8" s="98"/>
      <c r="VAU8" s="98"/>
      <c r="VAV8" s="98"/>
      <c r="VAW8" s="98"/>
      <c r="VAX8" s="98"/>
      <c r="VAY8" s="98"/>
      <c r="VAZ8" s="98"/>
      <c r="VBA8" s="98"/>
      <c r="VBB8" s="98"/>
      <c r="VBC8" s="98"/>
      <c r="VBD8" s="98"/>
      <c r="VBE8" s="98"/>
      <c r="VBF8" s="98"/>
      <c r="VBG8" s="98"/>
      <c r="VBH8" s="98"/>
      <c r="VBI8" s="98"/>
      <c r="VBJ8" s="98"/>
      <c r="VBK8" s="98"/>
      <c r="VBL8" s="98"/>
      <c r="VBM8" s="98"/>
      <c r="VBN8" s="98"/>
      <c r="VBO8" s="98"/>
      <c r="VBP8" s="98"/>
      <c r="VBQ8" s="98"/>
      <c r="VBR8" s="98"/>
      <c r="VBS8" s="98"/>
      <c r="VBT8" s="98"/>
      <c r="VBU8" s="98"/>
      <c r="VBV8" s="98"/>
      <c r="VBW8" s="98"/>
      <c r="VBX8" s="98"/>
      <c r="VBY8" s="98"/>
      <c r="VBZ8" s="98"/>
      <c r="VCA8" s="98"/>
      <c r="VCB8" s="98"/>
      <c r="VCC8" s="98"/>
      <c r="VCD8" s="98"/>
      <c r="VCE8" s="98"/>
      <c r="VCF8" s="98"/>
      <c r="VCG8" s="98"/>
      <c r="VCH8" s="98"/>
      <c r="VCI8" s="98"/>
      <c r="VCJ8" s="98"/>
      <c r="VCK8" s="98"/>
      <c r="VCL8" s="98"/>
      <c r="VCM8" s="98"/>
      <c r="VCN8" s="98"/>
      <c r="VCO8" s="98"/>
      <c r="VCP8" s="98"/>
      <c r="VCQ8" s="98"/>
      <c r="VCR8" s="98"/>
      <c r="VCS8" s="98"/>
      <c r="VCT8" s="98"/>
      <c r="VCU8" s="98"/>
      <c r="VCV8" s="98"/>
      <c r="VCW8" s="98"/>
      <c r="VCX8" s="98"/>
      <c r="VCY8" s="98"/>
      <c r="VCZ8" s="98"/>
      <c r="VDA8" s="98"/>
      <c r="VDB8" s="98"/>
      <c r="VDC8" s="98"/>
      <c r="VDD8" s="98"/>
      <c r="VDE8" s="98"/>
      <c r="VDF8" s="98"/>
      <c r="VDG8" s="98"/>
      <c r="VDH8" s="98"/>
      <c r="VDI8" s="98"/>
      <c r="VDJ8" s="98"/>
      <c r="VDK8" s="98"/>
      <c r="VDL8" s="98"/>
      <c r="VDM8" s="98"/>
      <c r="VDN8" s="98"/>
      <c r="VDO8" s="98"/>
      <c r="VDP8" s="98"/>
      <c r="VDQ8" s="98"/>
      <c r="VDR8" s="98"/>
      <c r="VDS8" s="98"/>
      <c r="VDT8" s="98"/>
      <c r="VDU8" s="98"/>
      <c r="VDV8" s="98"/>
      <c r="VDW8" s="98"/>
      <c r="VDX8" s="98"/>
      <c r="VDY8" s="98"/>
      <c r="VDZ8" s="98"/>
      <c r="VEA8" s="98"/>
      <c r="VEB8" s="98"/>
      <c r="VEC8" s="98"/>
      <c r="VED8" s="98"/>
      <c r="VEE8" s="98"/>
      <c r="VEF8" s="98"/>
      <c r="VEG8" s="98"/>
      <c r="VEH8" s="98"/>
      <c r="VEI8" s="98"/>
      <c r="VEJ8" s="98"/>
      <c r="VEK8" s="98"/>
      <c r="VEL8" s="98"/>
      <c r="VEM8" s="98"/>
      <c r="VEN8" s="98"/>
      <c r="VEO8" s="98"/>
      <c r="VEP8" s="98"/>
      <c r="VEQ8" s="98"/>
      <c r="VER8" s="98"/>
      <c r="VES8" s="98"/>
      <c r="VET8" s="98"/>
      <c r="VEU8" s="98"/>
      <c r="VEV8" s="98"/>
      <c r="VEW8" s="98"/>
      <c r="VEX8" s="98"/>
      <c r="VEY8" s="98"/>
      <c r="VEZ8" s="98"/>
      <c r="VFA8" s="98"/>
      <c r="VFB8" s="98"/>
      <c r="VFC8" s="98"/>
      <c r="VFD8" s="98"/>
      <c r="VFE8" s="98"/>
      <c r="VFF8" s="98"/>
      <c r="VFG8" s="98"/>
      <c r="VFH8" s="98"/>
      <c r="VFI8" s="98"/>
      <c r="VFJ8" s="98"/>
      <c r="VFK8" s="98"/>
      <c r="VFL8" s="98"/>
      <c r="VFM8" s="98"/>
      <c r="VFN8" s="98"/>
      <c r="VFO8" s="98"/>
      <c r="VFP8" s="98"/>
      <c r="VFQ8" s="98"/>
      <c r="VFR8" s="98"/>
      <c r="VFS8" s="98"/>
      <c r="VFT8" s="98"/>
      <c r="VFU8" s="98"/>
      <c r="VFV8" s="98"/>
      <c r="VFW8" s="98"/>
      <c r="VFX8" s="98"/>
      <c r="VFY8" s="98"/>
      <c r="VFZ8" s="98"/>
      <c r="VGA8" s="98"/>
      <c r="VGB8" s="98"/>
      <c r="VGC8" s="98"/>
      <c r="VGD8" s="98"/>
      <c r="VGE8" s="98"/>
      <c r="VGF8" s="98"/>
      <c r="VGG8" s="98"/>
      <c r="VGH8" s="98"/>
      <c r="VGI8" s="98"/>
      <c r="VGJ8" s="98"/>
      <c r="VGK8" s="98"/>
      <c r="VGL8" s="98"/>
      <c r="VGM8" s="98"/>
      <c r="VGN8" s="98"/>
      <c r="VGO8" s="98"/>
      <c r="VGP8" s="98"/>
      <c r="VGQ8" s="98"/>
      <c r="VGR8" s="98"/>
      <c r="VGS8" s="98"/>
      <c r="VGT8" s="98"/>
      <c r="VGU8" s="98"/>
      <c r="VGV8" s="98"/>
      <c r="VGW8" s="98"/>
      <c r="VGX8" s="98"/>
      <c r="VGY8" s="98"/>
      <c r="VGZ8" s="98"/>
      <c r="VHA8" s="98"/>
      <c r="VHB8" s="98"/>
      <c r="VHC8" s="98"/>
      <c r="VHD8" s="98"/>
      <c r="VHE8" s="98"/>
      <c r="VHF8" s="98"/>
      <c r="VHG8" s="98"/>
      <c r="VHH8" s="98"/>
      <c r="VHI8" s="98"/>
      <c r="VHJ8" s="98"/>
      <c r="VHK8" s="98"/>
      <c r="VHL8" s="98"/>
      <c r="VHM8" s="98"/>
      <c r="VHN8" s="98"/>
      <c r="VHO8" s="98"/>
      <c r="VHP8" s="98"/>
      <c r="VHQ8" s="98"/>
      <c r="VHR8" s="98"/>
      <c r="VHS8" s="98"/>
      <c r="VHT8" s="98"/>
      <c r="VHU8" s="98"/>
      <c r="VHV8" s="98"/>
      <c r="VHW8" s="98"/>
      <c r="VHX8" s="98"/>
      <c r="VHY8" s="98"/>
      <c r="VHZ8" s="98"/>
      <c r="VIA8" s="98"/>
      <c r="VIB8" s="98"/>
      <c r="VIC8" s="98"/>
      <c r="VID8" s="98"/>
      <c r="VIE8" s="98"/>
      <c r="VIF8" s="98"/>
      <c r="VIG8" s="98"/>
      <c r="VIH8" s="98"/>
      <c r="VII8" s="98"/>
      <c r="VIJ8" s="98"/>
      <c r="VIK8" s="98"/>
      <c r="VIL8" s="98"/>
      <c r="VIM8" s="98"/>
      <c r="VIN8" s="98"/>
      <c r="VIO8" s="98"/>
      <c r="VIP8" s="98"/>
      <c r="VIQ8" s="98"/>
      <c r="VIR8" s="98"/>
      <c r="VIS8" s="98"/>
      <c r="VIT8" s="98"/>
      <c r="VIU8" s="98"/>
      <c r="VIV8" s="98"/>
      <c r="VIW8" s="98"/>
      <c r="VIX8" s="98"/>
      <c r="VIY8" s="98"/>
      <c r="VIZ8" s="98"/>
      <c r="VJA8" s="98"/>
      <c r="VJB8" s="98"/>
      <c r="VJC8" s="98"/>
      <c r="VJD8" s="98"/>
      <c r="VJE8" s="98"/>
      <c r="VJF8" s="98"/>
      <c r="VJG8" s="98"/>
      <c r="VJH8" s="98"/>
      <c r="VJI8" s="98"/>
      <c r="VJJ8" s="98"/>
      <c r="VJK8" s="98"/>
      <c r="VJL8" s="98"/>
      <c r="VJM8" s="98"/>
      <c r="VJN8" s="98"/>
      <c r="VJO8" s="98"/>
      <c r="VJP8" s="98"/>
      <c r="VJQ8" s="98"/>
      <c r="VJR8" s="98"/>
      <c r="VJS8" s="98"/>
      <c r="VJT8" s="98"/>
      <c r="VJU8" s="98"/>
      <c r="VJV8" s="98"/>
      <c r="VJW8" s="98"/>
      <c r="VJX8" s="98"/>
      <c r="VJY8" s="98"/>
      <c r="VJZ8" s="98"/>
      <c r="VKA8" s="98"/>
      <c r="VKB8" s="98"/>
      <c r="VKC8" s="98"/>
      <c r="VKD8" s="98"/>
      <c r="VKE8" s="98"/>
      <c r="VKF8" s="98"/>
      <c r="VKG8" s="98"/>
      <c r="VKH8" s="98"/>
      <c r="VKI8" s="98"/>
      <c r="VKJ8" s="98"/>
      <c r="VKK8" s="98"/>
      <c r="VKL8" s="98"/>
      <c r="VKM8" s="98"/>
      <c r="VKN8" s="98"/>
      <c r="VKO8" s="98"/>
      <c r="VKP8" s="98"/>
      <c r="VKQ8" s="98"/>
      <c r="VKR8" s="98"/>
      <c r="VKS8" s="98"/>
      <c r="VKT8" s="98"/>
      <c r="VKU8" s="98"/>
      <c r="VKV8" s="98"/>
      <c r="VKW8" s="98"/>
      <c r="VKX8" s="98"/>
      <c r="VKY8" s="98"/>
      <c r="VKZ8" s="98"/>
      <c r="VLA8" s="98"/>
      <c r="VLB8" s="98"/>
      <c r="VLC8" s="98"/>
      <c r="VLD8" s="98"/>
      <c r="VLE8" s="98"/>
      <c r="VLF8" s="98"/>
      <c r="VLG8" s="98"/>
      <c r="VLH8" s="98"/>
      <c r="VLI8" s="98"/>
      <c r="VLJ8" s="98"/>
      <c r="VLK8" s="98"/>
      <c r="VLL8" s="98"/>
      <c r="VLM8" s="98"/>
      <c r="VLN8" s="98"/>
      <c r="VLO8" s="98"/>
      <c r="VLP8" s="98"/>
      <c r="VLQ8" s="98"/>
      <c r="VLR8" s="98"/>
      <c r="VLS8" s="98"/>
      <c r="VLT8" s="98"/>
      <c r="VLU8" s="98"/>
      <c r="VLV8" s="98"/>
      <c r="VLW8" s="98"/>
      <c r="VLX8" s="98"/>
      <c r="VLY8" s="98"/>
      <c r="VLZ8" s="98"/>
      <c r="VMA8" s="98"/>
      <c r="VMB8" s="98"/>
      <c r="VMC8" s="98"/>
      <c r="VMD8" s="98"/>
      <c r="VME8" s="98"/>
      <c r="VMF8" s="98"/>
      <c r="VMG8" s="98"/>
      <c r="VMH8" s="98"/>
      <c r="VMI8" s="98"/>
      <c r="VMJ8" s="98"/>
      <c r="VMK8" s="98"/>
      <c r="VML8" s="98"/>
      <c r="VMM8" s="98"/>
      <c r="VMN8" s="98"/>
      <c r="VMO8" s="98"/>
      <c r="VMP8" s="98"/>
      <c r="VMQ8" s="98"/>
      <c r="VMR8" s="98"/>
      <c r="VMS8" s="98"/>
      <c r="VMT8" s="98"/>
      <c r="VMU8" s="98"/>
      <c r="VMV8" s="98"/>
      <c r="VMW8" s="98"/>
      <c r="VMX8" s="98"/>
      <c r="VMY8" s="98"/>
      <c r="VMZ8" s="98"/>
      <c r="VNA8" s="98"/>
      <c r="VNB8" s="98"/>
      <c r="VNC8" s="98"/>
      <c r="VND8" s="98"/>
      <c r="VNE8" s="98"/>
      <c r="VNF8" s="98"/>
      <c r="VNG8" s="98"/>
      <c r="VNH8" s="98"/>
      <c r="VNI8" s="98"/>
      <c r="VNJ8" s="98"/>
      <c r="VNK8" s="98"/>
      <c r="VNL8" s="98"/>
      <c r="VNM8" s="98"/>
      <c r="VNN8" s="98"/>
      <c r="VNO8" s="98"/>
      <c r="VNP8" s="98"/>
      <c r="VNQ8" s="98"/>
      <c r="VNR8" s="98"/>
      <c r="VNS8" s="98"/>
      <c r="VNT8" s="98"/>
      <c r="VNU8" s="98"/>
      <c r="VNV8" s="98"/>
      <c r="VNW8" s="98"/>
      <c r="VNX8" s="98"/>
      <c r="VNY8" s="98"/>
      <c r="VNZ8" s="98"/>
      <c r="VOA8" s="98"/>
      <c r="VOB8" s="98"/>
      <c r="VOC8" s="98"/>
      <c r="VOD8" s="98"/>
      <c r="VOE8" s="98"/>
      <c r="VOF8" s="98"/>
      <c r="VOG8" s="98"/>
      <c r="VOH8" s="98"/>
      <c r="VOI8" s="98"/>
      <c r="VOJ8" s="98"/>
      <c r="VOK8" s="98"/>
      <c r="VOL8" s="98"/>
      <c r="VOM8" s="98"/>
      <c r="VON8" s="98"/>
      <c r="VOO8" s="98"/>
      <c r="VOP8" s="98"/>
      <c r="VOQ8" s="98"/>
      <c r="VOR8" s="98"/>
      <c r="VOS8" s="98"/>
      <c r="VOT8" s="98"/>
      <c r="VOU8" s="98"/>
      <c r="VOV8" s="98"/>
      <c r="VOW8" s="98"/>
      <c r="VOX8" s="98"/>
      <c r="VOY8" s="98"/>
      <c r="VOZ8" s="98"/>
      <c r="VPA8" s="98"/>
      <c r="VPB8" s="98"/>
      <c r="VPC8" s="98"/>
      <c r="VPD8" s="98"/>
      <c r="VPE8" s="98"/>
      <c r="VPF8" s="98"/>
      <c r="VPG8" s="98"/>
      <c r="VPH8" s="98"/>
      <c r="VPI8" s="98"/>
      <c r="VPJ8" s="98"/>
      <c r="VPK8" s="98"/>
      <c r="VPL8" s="98"/>
      <c r="VPM8" s="98"/>
      <c r="VPN8" s="98"/>
      <c r="VPO8" s="98"/>
      <c r="VPP8" s="98"/>
      <c r="VPQ8" s="98"/>
      <c r="VPR8" s="98"/>
      <c r="VPS8" s="98"/>
      <c r="VPT8" s="98"/>
      <c r="VPU8" s="98"/>
      <c r="VPV8" s="98"/>
      <c r="VPW8" s="98"/>
      <c r="VPX8" s="98"/>
      <c r="VPY8" s="98"/>
      <c r="VPZ8" s="98"/>
      <c r="VQA8" s="98"/>
      <c r="VQB8" s="98"/>
      <c r="VQC8" s="98"/>
      <c r="VQD8" s="98"/>
      <c r="VQE8" s="98"/>
      <c r="VQF8" s="98"/>
      <c r="VQG8" s="98"/>
      <c r="VQH8" s="98"/>
      <c r="VQI8" s="98"/>
      <c r="VQJ8" s="98"/>
      <c r="VQK8" s="98"/>
      <c r="VQL8" s="98"/>
      <c r="VQM8" s="98"/>
      <c r="VQN8" s="98"/>
      <c r="VQO8" s="98"/>
      <c r="VQP8" s="98"/>
      <c r="VQQ8" s="98"/>
      <c r="VQR8" s="98"/>
      <c r="VQS8" s="98"/>
      <c r="VQT8" s="98"/>
      <c r="VQU8" s="98"/>
      <c r="VQV8" s="98"/>
      <c r="VQW8" s="98"/>
      <c r="VQX8" s="98"/>
      <c r="VQY8" s="98"/>
      <c r="VQZ8" s="98"/>
      <c r="VRA8" s="98"/>
      <c r="VRB8" s="98"/>
      <c r="VRC8" s="98"/>
      <c r="VRD8" s="98"/>
      <c r="VRE8" s="98"/>
      <c r="VRF8" s="98"/>
      <c r="VRG8" s="98"/>
      <c r="VRH8" s="98"/>
      <c r="VRI8" s="98"/>
      <c r="VRJ8" s="98"/>
      <c r="VRK8" s="98"/>
      <c r="VRL8" s="98"/>
      <c r="VRM8" s="98"/>
      <c r="VRN8" s="98"/>
      <c r="VRO8" s="98"/>
      <c r="VRP8" s="98"/>
      <c r="VRQ8" s="98"/>
      <c r="VRR8" s="98"/>
      <c r="VRS8" s="98"/>
      <c r="VRT8" s="98"/>
      <c r="VRU8" s="98"/>
      <c r="VRV8" s="98"/>
      <c r="VRW8" s="98"/>
      <c r="VRX8" s="98"/>
      <c r="VRY8" s="98"/>
      <c r="VRZ8" s="98"/>
      <c r="VSA8" s="98"/>
      <c r="VSB8" s="98"/>
      <c r="VSC8" s="98"/>
      <c r="VSD8" s="98"/>
      <c r="VSE8" s="98"/>
      <c r="VSF8" s="98"/>
      <c r="VSG8" s="98"/>
      <c r="VSH8" s="98"/>
      <c r="VSI8" s="98"/>
      <c r="VSJ8" s="98"/>
      <c r="VSK8" s="98"/>
      <c r="VSL8" s="98"/>
      <c r="VSM8" s="98"/>
      <c r="VSN8" s="98"/>
      <c r="VSO8" s="98"/>
      <c r="VSP8" s="98"/>
      <c r="VSQ8" s="98"/>
      <c r="VSR8" s="98"/>
      <c r="VSS8" s="98"/>
      <c r="VST8" s="98"/>
      <c r="VSU8" s="98"/>
      <c r="VSV8" s="98"/>
      <c r="VSW8" s="98"/>
      <c r="VSX8" s="98"/>
      <c r="VSY8" s="98"/>
      <c r="VSZ8" s="98"/>
      <c r="VTA8" s="98"/>
      <c r="VTB8" s="98"/>
      <c r="VTC8" s="98"/>
      <c r="VTD8" s="98"/>
      <c r="VTE8" s="98"/>
      <c r="VTF8" s="98"/>
      <c r="VTG8" s="98"/>
      <c r="VTH8" s="98"/>
      <c r="VTI8" s="98"/>
      <c r="VTJ8" s="98"/>
      <c r="VTK8" s="98"/>
      <c r="VTL8" s="98"/>
      <c r="VTM8" s="98"/>
      <c r="VTN8" s="98"/>
      <c r="VTO8" s="98"/>
      <c r="VTP8" s="98"/>
      <c r="VTQ8" s="98"/>
      <c r="VTR8" s="98"/>
      <c r="VTS8" s="98"/>
      <c r="VTT8" s="98"/>
      <c r="VTU8" s="98"/>
      <c r="VTV8" s="98"/>
      <c r="VTW8" s="98"/>
      <c r="VTX8" s="98"/>
      <c r="VTY8" s="98"/>
      <c r="VTZ8" s="98"/>
      <c r="VUA8" s="98"/>
      <c r="VUB8" s="98"/>
      <c r="VUC8" s="98"/>
      <c r="VUD8" s="98"/>
      <c r="VUE8" s="98"/>
      <c r="VUF8" s="98"/>
      <c r="VUG8" s="98"/>
      <c r="VUH8" s="98"/>
      <c r="VUI8" s="98"/>
      <c r="VUJ8" s="98"/>
      <c r="VUK8" s="98"/>
      <c r="VUL8" s="98"/>
      <c r="VUM8" s="98"/>
      <c r="VUN8" s="98"/>
      <c r="VUO8" s="98"/>
      <c r="VUP8" s="98"/>
      <c r="VUQ8" s="98"/>
      <c r="VUR8" s="98"/>
      <c r="VUS8" s="98"/>
      <c r="VUT8" s="98"/>
      <c r="VUU8" s="98"/>
      <c r="VUV8" s="98"/>
      <c r="VUW8" s="98"/>
      <c r="VUX8" s="98"/>
      <c r="VUY8" s="98"/>
      <c r="VUZ8" s="98"/>
      <c r="VVA8" s="98"/>
      <c r="VVB8" s="98"/>
      <c r="VVC8" s="98"/>
      <c r="VVD8" s="98"/>
      <c r="VVE8" s="98"/>
      <c r="VVF8" s="98"/>
      <c r="VVG8" s="98"/>
      <c r="VVH8" s="98"/>
      <c r="VVI8" s="98"/>
      <c r="VVJ8" s="98"/>
      <c r="VVK8" s="98"/>
      <c r="VVL8" s="98"/>
      <c r="VVM8" s="98"/>
      <c r="VVN8" s="98"/>
      <c r="VVO8" s="98"/>
      <c r="VVP8" s="98"/>
      <c r="VVQ8" s="98"/>
      <c r="VVR8" s="98"/>
      <c r="VVS8" s="98"/>
      <c r="VVT8" s="98"/>
      <c r="VVU8" s="98"/>
      <c r="VVV8" s="98"/>
      <c r="VVW8" s="98"/>
      <c r="VVX8" s="98"/>
      <c r="VVY8" s="98"/>
      <c r="VVZ8" s="98"/>
      <c r="VWA8" s="98"/>
      <c r="VWB8" s="98"/>
      <c r="VWC8" s="98"/>
      <c r="VWD8" s="98"/>
      <c r="VWE8" s="98"/>
      <c r="VWF8" s="98"/>
      <c r="VWG8" s="98"/>
      <c r="VWH8" s="98"/>
      <c r="VWI8" s="98"/>
      <c r="VWJ8" s="98"/>
      <c r="VWK8" s="98"/>
      <c r="VWL8" s="98"/>
      <c r="VWM8" s="98"/>
      <c r="VWN8" s="98"/>
      <c r="VWO8" s="98"/>
      <c r="VWP8" s="98"/>
      <c r="VWQ8" s="98"/>
      <c r="VWR8" s="98"/>
      <c r="VWS8" s="98"/>
      <c r="VWT8" s="98"/>
      <c r="VWU8" s="98"/>
      <c r="VWV8" s="98"/>
      <c r="VWW8" s="98"/>
      <c r="VWX8" s="98"/>
      <c r="VWY8" s="98"/>
      <c r="VWZ8" s="98"/>
      <c r="VXA8" s="98"/>
      <c r="VXB8" s="98"/>
      <c r="VXC8" s="98"/>
      <c r="VXD8" s="98"/>
      <c r="VXE8" s="98"/>
      <c r="VXF8" s="98"/>
      <c r="VXG8" s="98"/>
      <c r="VXH8" s="98"/>
      <c r="VXI8" s="98"/>
      <c r="VXJ8" s="98"/>
      <c r="VXK8" s="98"/>
      <c r="VXL8" s="98"/>
      <c r="VXM8" s="98"/>
      <c r="VXN8" s="98"/>
      <c r="VXO8" s="98"/>
      <c r="VXP8" s="98"/>
      <c r="VXQ8" s="98"/>
      <c r="VXR8" s="98"/>
      <c r="VXS8" s="98"/>
      <c r="VXT8" s="98"/>
      <c r="VXU8" s="98"/>
      <c r="VXV8" s="98"/>
      <c r="VXW8" s="98"/>
      <c r="VXX8" s="98"/>
      <c r="VXY8" s="98"/>
      <c r="VXZ8" s="98"/>
      <c r="VYA8" s="98"/>
      <c r="VYB8" s="98"/>
      <c r="VYC8" s="98"/>
      <c r="VYD8" s="98"/>
      <c r="VYE8" s="98"/>
      <c r="VYF8" s="98"/>
      <c r="VYG8" s="98"/>
      <c r="VYH8" s="98"/>
      <c r="VYI8" s="98"/>
      <c r="VYJ8" s="98"/>
      <c r="VYK8" s="98"/>
      <c r="VYL8" s="98"/>
      <c r="VYM8" s="98"/>
      <c r="VYN8" s="98"/>
      <c r="VYO8" s="98"/>
      <c r="VYP8" s="98"/>
      <c r="VYQ8" s="98"/>
      <c r="VYR8" s="98"/>
      <c r="VYS8" s="98"/>
      <c r="VYT8" s="98"/>
      <c r="VYU8" s="98"/>
      <c r="VYV8" s="98"/>
      <c r="VYW8" s="98"/>
      <c r="VYX8" s="98"/>
      <c r="VYY8" s="98"/>
      <c r="VYZ8" s="98"/>
      <c r="VZA8" s="98"/>
      <c r="VZB8" s="98"/>
      <c r="VZC8" s="98"/>
      <c r="VZD8" s="98"/>
      <c r="VZE8" s="98"/>
      <c r="VZF8" s="98"/>
      <c r="VZG8" s="98"/>
      <c r="VZH8" s="98"/>
      <c r="VZI8" s="98"/>
      <c r="VZJ8" s="98"/>
      <c r="VZK8" s="98"/>
      <c r="VZL8" s="98"/>
      <c r="VZM8" s="98"/>
      <c r="VZN8" s="98"/>
      <c r="VZO8" s="98"/>
      <c r="VZP8" s="98"/>
      <c r="VZQ8" s="98"/>
      <c r="VZR8" s="98"/>
      <c r="VZS8" s="98"/>
      <c r="VZT8" s="98"/>
      <c r="VZU8" s="98"/>
      <c r="VZV8" s="98"/>
      <c r="VZW8" s="98"/>
      <c r="VZX8" s="98"/>
      <c r="VZY8" s="98"/>
      <c r="VZZ8" s="98"/>
      <c r="WAA8" s="98"/>
      <c r="WAB8" s="98"/>
      <c r="WAC8" s="98"/>
      <c r="WAD8" s="98"/>
      <c r="WAE8" s="98"/>
      <c r="WAF8" s="98"/>
      <c r="WAG8" s="98"/>
      <c r="WAH8" s="98"/>
      <c r="WAI8" s="98"/>
      <c r="WAJ8" s="98"/>
      <c r="WAK8" s="98"/>
      <c r="WAL8" s="98"/>
      <c r="WAM8" s="98"/>
      <c r="WAN8" s="98"/>
      <c r="WAO8" s="98"/>
      <c r="WAP8" s="98"/>
      <c r="WAQ8" s="98"/>
      <c r="WAR8" s="98"/>
      <c r="WAS8" s="98"/>
      <c r="WAT8" s="98"/>
      <c r="WAU8" s="98"/>
      <c r="WAV8" s="98"/>
      <c r="WAW8" s="98"/>
      <c r="WAX8" s="98"/>
      <c r="WAY8" s="98"/>
      <c r="WAZ8" s="98"/>
      <c r="WBA8" s="98"/>
      <c r="WBB8" s="98"/>
      <c r="WBC8" s="98"/>
      <c r="WBD8" s="98"/>
      <c r="WBE8" s="98"/>
      <c r="WBF8" s="98"/>
      <c r="WBG8" s="98"/>
      <c r="WBH8" s="98"/>
      <c r="WBI8" s="98"/>
      <c r="WBJ8" s="98"/>
      <c r="WBK8" s="98"/>
      <c r="WBL8" s="98"/>
      <c r="WBM8" s="98"/>
      <c r="WBN8" s="98"/>
      <c r="WBO8" s="98"/>
      <c r="WBP8" s="98"/>
      <c r="WBQ8" s="98"/>
      <c r="WBR8" s="98"/>
      <c r="WBS8" s="98"/>
      <c r="WBT8" s="98"/>
      <c r="WBU8" s="98"/>
      <c r="WBV8" s="98"/>
      <c r="WBW8" s="98"/>
      <c r="WBX8" s="98"/>
      <c r="WBY8" s="98"/>
      <c r="WBZ8" s="98"/>
      <c r="WCA8" s="98"/>
      <c r="WCB8" s="98"/>
      <c r="WCC8" s="98"/>
      <c r="WCD8" s="98"/>
      <c r="WCE8" s="98"/>
      <c r="WCF8" s="98"/>
      <c r="WCG8" s="98"/>
      <c r="WCH8" s="98"/>
      <c r="WCI8" s="98"/>
      <c r="WCJ8" s="98"/>
      <c r="WCK8" s="98"/>
      <c r="WCL8" s="98"/>
      <c r="WCM8" s="98"/>
      <c r="WCN8" s="98"/>
      <c r="WCO8" s="98"/>
      <c r="WCP8" s="98"/>
      <c r="WCQ8" s="98"/>
      <c r="WCR8" s="98"/>
      <c r="WCS8" s="98"/>
      <c r="WCT8" s="98"/>
      <c r="WCU8" s="98"/>
      <c r="WCV8" s="98"/>
      <c r="WCW8" s="98"/>
      <c r="WCX8" s="98"/>
      <c r="WCY8" s="98"/>
      <c r="WCZ8" s="98"/>
      <c r="WDA8" s="98"/>
      <c r="WDB8" s="98"/>
      <c r="WDC8" s="98"/>
      <c r="WDD8" s="98"/>
      <c r="WDE8" s="98"/>
      <c r="WDF8" s="98"/>
      <c r="WDG8" s="98"/>
      <c r="WDH8" s="98"/>
      <c r="WDI8" s="98"/>
      <c r="WDJ8" s="98"/>
      <c r="WDK8" s="98"/>
      <c r="WDL8" s="98"/>
      <c r="WDM8" s="98"/>
      <c r="WDN8" s="98"/>
      <c r="WDO8" s="98"/>
      <c r="WDP8" s="98"/>
      <c r="WDQ8" s="98"/>
      <c r="WDR8" s="98"/>
      <c r="WDS8" s="98"/>
      <c r="WDT8" s="98"/>
      <c r="WDU8" s="98"/>
      <c r="WDV8" s="98"/>
      <c r="WDW8" s="98"/>
      <c r="WDX8" s="98"/>
      <c r="WDY8" s="98"/>
      <c r="WDZ8" s="98"/>
      <c r="WEA8" s="98"/>
      <c r="WEB8" s="98"/>
      <c r="WEC8" s="98"/>
      <c r="WED8" s="98"/>
      <c r="WEE8" s="98"/>
      <c r="WEF8" s="98"/>
      <c r="WEG8" s="98"/>
      <c r="WEH8" s="98"/>
      <c r="WEI8" s="98"/>
      <c r="WEJ8" s="98"/>
      <c r="WEK8" s="98"/>
      <c r="WEL8" s="98"/>
      <c r="WEM8" s="98"/>
      <c r="WEN8" s="98"/>
      <c r="WEO8" s="98"/>
      <c r="WEP8" s="98"/>
      <c r="WEQ8" s="98"/>
      <c r="WER8" s="98"/>
      <c r="WES8" s="98"/>
      <c r="WET8" s="98"/>
      <c r="WEU8" s="98"/>
      <c r="WEV8" s="98"/>
      <c r="WEW8" s="98"/>
      <c r="WEX8" s="98"/>
      <c r="WEY8" s="98"/>
      <c r="WEZ8" s="98"/>
      <c r="WFA8" s="98"/>
      <c r="WFB8" s="98"/>
      <c r="WFC8" s="98"/>
      <c r="WFD8" s="98"/>
      <c r="WFE8" s="98"/>
      <c r="WFF8" s="98"/>
      <c r="WFG8" s="98"/>
      <c r="WFH8" s="98"/>
      <c r="WFI8" s="98"/>
      <c r="WFJ8" s="98"/>
      <c r="WFK8" s="98"/>
      <c r="WFL8" s="98"/>
      <c r="WFM8" s="98"/>
      <c r="WFN8" s="98"/>
      <c r="WFO8" s="98"/>
      <c r="WFP8" s="98"/>
      <c r="WFQ8" s="98"/>
      <c r="WFR8" s="98"/>
      <c r="WFS8" s="98"/>
      <c r="WFT8" s="98"/>
      <c r="WFU8" s="98"/>
      <c r="WFV8" s="98"/>
      <c r="WFW8" s="98"/>
      <c r="WFX8" s="98"/>
      <c r="WFY8" s="98"/>
      <c r="WFZ8" s="98"/>
      <c r="WGA8" s="98"/>
      <c r="WGB8" s="98"/>
      <c r="WGC8" s="98"/>
      <c r="WGD8" s="98"/>
      <c r="WGE8" s="98"/>
      <c r="WGF8" s="98"/>
      <c r="WGG8" s="98"/>
      <c r="WGH8" s="98"/>
      <c r="WGI8" s="98"/>
      <c r="WGJ8" s="98"/>
      <c r="WGK8" s="98"/>
      <c r="WGL8" s="98"/>
      <c r="WGM8" s="98"/>
      <c r="WGN8" s="98"/>
      <c r="WGO8" s="98"/>
      <c r="WGP8" s="98"/>
      <c r="WGQ8" s="98"/>
      <c r="WGR8" s="98"/>
      <c r="WGS8" s="98"/>
      <c r="WGT8" s="98"/>
      <c r="WGU8" s="98"/>
      <c r="WGV8" s="98"/>
      <c r="WGW8" s="98"/>
      <c r="WGX8" s="98"/>
      <c r="WGY8" s="98"/>
      <c r="WGZ8" s="98"/>
      <c r="WHA8" s="98"/>
      <c r="WHB8" s="98"/>
      <c r="WHC8" s="98"/>
      <c r="WHD8" s="98"/>
      <c r="WHE8" s="98"/>
      <c r="WHF8" s="98"/>
      <c r="WHG8" s="98"/>
      <c r="WHH8" s="98"/>
      <c r="WHI8" s="98"/>
      <c r="WHJ8" s="98"/>
      <c r="WHK8" s="98"/>
      <c r="WHL8" s="98"/>
      <c r="WHM8" s="98"/>
      <c r="WHN8" s="98"/>
      <c r="WHO8" s="98"/>
      <c r="WHP8" s="98"/>
      <c r="WHQ8" s="98"/>
      <c r="WHR8" s="98"/>
      <c r="WHS8" s="98"/>
      <c r="WHT8" s="98"/>
      <c r="WHU8" s="98"/>
      <c r="WHV8" s="98"/>
      <c r="WHW8" s="98"/>
      <c r="WHX8" s="98"/>
      <c r="WHY8" s="98"/>
      <c r="WHZ8" s="98"/>
      <c r="WIA8" s="98"/>
      <c r="WIB8" s="98"/>
      <c r="WIC8" s="98"/>
      <c r="WID8" s="98"/>
      <c r="WIE8" s="98"/>
      <c r="WIF8" s="98"/>
      <c r="WIG8" s="98"/>
      <c r="WIH8" s="98"/>
      <c r="WII8" s="98"/>
      <c r="WIJ8" s="98"/>
      <c r="WIK8" s="98"/>
      <c r="WIL8" s="98"/>
      <c r="WIM8" s="98"/>
      <c r="WIN8" s="98"/>
      <c r="WIO8" s="98"/>
      <c r="WIP8" s="98"/>
      <c r="WIQ8" s="98"/>
      <c r="WIR8" s="98"/>
      <c r="WIS8" s="98"/>
      <c r="WIT8" s="98"/>
      <c r="WIU8" s="98"/>
      <c r="WIV8" s="98"/>
      <c r="WIW8" s="98"/>
      <c r="WIX8" s="98"/>
      <c r="WIY8" s="98"/>
      <c r="WIZ8" s="98"/>
      <c r="WJA8" s="98"/>
      <c r="WJB8" s="98"/>
      <c r="WJC8" s="98"/>
      <c r="WJD8" s="98"/>
      <c r="WJE8" s="98"/>
      <c r="WJF8" s="98"/>
      <c r="WJG8" s="98"/>
      <c r="WJH8" s="98"/>
      <c r="WJI8" s="98"/>
      <c r="WJJ8" s="98"/>
      <c r="WJK8" s="98"/>
      <c r="WJL8" s="98"/>
      <c r="WJM8" s="98"/>
      <c r="WJN8" s="98"/>
      <c r="WJO8" s="98"/>
      <c r="WJP8" s="98"/>
      <c r="WJQ8" s="98"/>
      <c r="WJR8" s="98"/>
      <c r="WJS8" s="98"/>
      <c r="WJT8" s="98"/>
      <c r="WJU8" s="98"/>
      <c r="WJV8" s="98"/>
      <c r="WJW8" s="98"/>
      <c r="WJX8" s="98"/>
      <c r="WJY8" s="98"/>
      <c r="WJZ8" s="98"/>
      <c r="WKA8" s="98"/>
      <c r="WKB8" s="98"/>
      <c r="WKC8" s="98"/>
      <c r="WKD8" s="98"/>
      <c r="WKE8" s="98"/>
      <c r="WKF8" s="98"/>
      <c r="WKG8" s="98"/>
      <c r="WKH8" s="98"/>
      <c r="WKI8" s="98"/>
      <c r="WKJ8" s="98"/>
      <c r="WKK8" s="98"/>
      <c r="WKL8" s="98"/>
      <c r="WKM8" s="98"/>
      <c r="WKN8" s="98"/>
      <c r="WKO8" s="98"/>
      <c r="WKP8" s="98"/>
      <c r="WKQ8" s="98"/>
      <c r="WKR8" s="98"/>
      <c r="WKS8" s="98"/>
      <c r="WKT8" s="98"/>
      <c r="WKU8" s="98"/>
      <c r="WKV8" s="98"/>
      <c r="WKW8" s="98"/>
      <c r="WKX8" s="98"/>
      <c r="WKY8" s="98"/>
      <c r="WKZ8" s="98"/>
      <c r="WLA8" s="98"/>
      <c r="WLB8" s="98"/>
      <c r="WLC8" s="98"/>
      <c r="WLD8" s="98"/>
      <c r="WLE8" s="98"/>
      <c r="WLF8" s="98"/>
      <c r="WLG8" s="98"/>
      <c r="WLH8" s="98"/>
      <c r="WLI8" s="98"/>
      <c r="WLJ8" s="98"/>
      <c r="WLK8" s="98"/>
      <c r="WLL8" s="98"/>
      <c r="WLM8" s="98"/>
      <c r="WLN8" s="98"/>
      <c r="WLO8" s="98"/>
      <c r="WLP8" s="98"/>
      <c r="WLQ8" s="98"/>
      <c r="WLR8" s="98"/>
      <c r="WLS8" s="98"/>
      <c r="WLT8" s="98"/>
      <c r="WLU8" s="98"/>
      <c r="WLV8" s="98"/>
      <c r="WLW8" s="98"/>
      <c r="WLX8" s="98"/>
      <c r="WLY8" s="98"/>
      <c r="WLZ8" s="98"/>
      <c r="WMA8" s="98"/>
      <c r="WMB8" s="98"/>
      <c r="WMC8" s="98"/>
      <c r="WMD8" s="98"/>
      <c r="WME8" s="98"/>
      <c r="WMF8" s="98"/>
      <c r="WMG8" s="98"/>
      <c r="WMH8" s="98"/>
      <c r="WMI8" s="98"/>
      <c r="WMJ8" s="98"/>
      <c r="WMK8" s="98"/>
      <c r="WML8" s="98"/>
      <c r="WMM8" s="98"/>
      <c r="WMN8" s="98"/>
      <c r="WMO8" s="98"/>
      <c r="WMP8" s="98"/>
      <c r="WMQ8" s="98"/>
      <c r="WMR8" s="98"/>
      <c r="WMS8" s="98"/>
      <c r="WMT8" s="98"/>
      <c r="WMU8" s="98"/>
      <c r="WMV8" s="98"/>
      <c r="WMW8" s="98"/>
      <c r="WMX8" s="98"/>
      <c r="WMY8" s="98"/>
      <c r="WMZ8" s="98"/>
      <c r="WNA8" s="98"/>
      <c r="WNB8" s="98"/>
      <c r="WNC8" s="98"/>
      <c r="WND8" s="98"/>
      <c r="WNE8" s="98"/>
      <c r="WNF8" s="98"/>
      <c r="WNG8" s="98"/>
      <c r="WNH8" s="98"/>
      <c r="WNI8" s="98"/>
      <c r="WNJ8" s="98"/>
      <c r="WNK8" s="98"/>
      <c r="WNL8" s="98"/>
      <c r="WNM8" s="98"/>
      <c r="WNN8" s="98"/>
      <c r="WNO8" s="98"/>
      <c r="WNP8" s="98"/>
      <c r="WNQ8" s="98"/>
      <c r="WNR8" s="98"/>
      <c r="WNS8" s="98"/>
      <c r="WNT8" s="98"/>
      <c r="WNU8" s="98"/>
      <c r="WNV8" s="98"/>
      <c r="WNW8" s="98"/>
      <c r="WNX8" s="98"/>
      <c r="WNY8" s="98"/>
      <c r="WNZ8" s="98"/>
      <c r="WOA8" s="98"/>
      <c r="WOB8" s="98"/>
      <c r="WOC8" s="98"/>
      <c r="WOD8" s="98"/>
      <c r="WOE8" s="98"/>
      <c r="WOF8" s="98"/>
      <c r="WOG8" s="98"/>
      <c r="WOH8" s="98"/>
      <c r="WOI8" s="98"/>
      <c r="WOJ8" s="98"/>
      <c r="WOK8" s="98"/>
      <c r="WOL8" s="98"/>
      <c r="WOM8" s="98"/>
      <c r="WON8" s="98"/>
      <c r="WOO8" s="98"/>
      <c r="WOP8" s="98"/>
      <c r="WOQ8" s="98"/>
      <c r="WOR8" s="98"/>
      <c r="WOS8" s="98"/>
      <c r="WOT8" s="98"/>
      <c r="WOU8" s="98"/>
      <c r="WOV8" s="98"/>
      <c r="WOW8" s="98"/>
      <c r="WOX8" s="98"/>
      <c r="WOY8" s="98"/>
      <c r="WOZ8" s="98"/>
      <c r="WPA8" s="98"/>
      <c r="WPB8" s="98"/>
      <c r="WPC8" s="98"/>
      <c r="WPD8" s="98"/>
      <c r="WPE8" s="98"/>
      <c r="WPF8" s="98"/>
      <c r="WPG8" s="98"/>
      <c r="WPH8" s="98"/>
      <c r="WPI8" s="98"/>
      <c r="WPJ8" s="98"/>
      <c r="WPK8" s="98"/>
      <c r="WPL8" s="98"/>
      <c r="WPM8" s="98"/>
      <c r="WPN8" s="98"/>
      <c r="WPO8" s="98"/>
      <c r="WPP8" s="98"/>
      <c r="WPQ8" s="98"/>
      <c r="WPR8" s="98"/>
      <c r="WPS8" s="98"/>
      <c r="WPT8" s="98"/>
      <c r="WPU8" s="98"/>
      <c r="WPV8" s="98"/>
      <c r="WPW8" s="98"/>
      <c r="WPX8" s="98"/>
      <c r="WPY8" s="98"/>
      <c r="WPZ8" s="98"/>
      <c r="WQA8" s="98"/>
      <c r="WQB8" s="98"/>
      <c r="WQC8" s="98"/>
      <c r="WQD8" s="98"/>
      <c r="WQE8" s="98"/>
      <c r="WQF8" s="98"/>
      <c r="WQG8" s="98"/>
      <c r="WQH8" s="98"/>
      <c r="WQI8" s="98"/>
      <c r="WQJ8" s="98"/>
      <c r="WQK8" s="98"/>
      <c r="WQL8" s="98"/>
      <c r="WQM8" s="98"/>
      <c r="WQN8" s="98"/>
      <c r="WQO8" s="98"/>
      <c r="WQP8" s="98"/>
      <c r="WQQ8" s="98"/>
      <c r="WQR8" s="98"/>
      <c r="WQS8" s="98"/>
      <c r="WQT8" s="98"/>
      <c r="WQU8" s="98"/>
      <c r="WQV8" s="98"/>
      <c r="WQW8" s="98"/>
      <c r="WQX8" s="98"/>
      <c r="WQY8" s="98"/>
      <c r="WQZ8" s="98"/>
      <c r="WRA8" s="98"/>
      <c r="WRB8" s="98"/>
      <c r="WRC8" s="98"/>
      <c r="WRD8" s="98"/>
      <c r="WRE8" s="98"/>
      <c r="WRF8" s="98"/>
      <c r="WRG8" s="98"/>
      <c r="WRH8" s="98"/>
      <c r="WRI8" s="98"/>
      <c r="WRJ8" s="98"/>
      <c r="WRK8" s="98"/>
      <c r="WRL8" s="98"/>
      <c r="WRM8" s="98"/>
      <c r="WRN8" s="98"/>
      <c r="WRO8" s="98"/>
      <c r="WRP8" s="98"/>
      <c r="WRQ8" s="98"/>
      <c r="WRR8" s="98"/>
      <c r="WRS8" s="98"/>
      <c r="WRT8" s="98"/>
      <c r="WRU8" s="98"/>
      <c r="WRV8" s="98"/>
      <c r="WRW8" s="98"/>
      <c r="WRX8" s="98"/>
      <c r="WRY8" s="98"/>
      <c r="WRZ8" s="98"/>
      <c r="WSA8" s="98"/>
      <c r="WSB8" s="98"/>
      <c r="WSC8" s="98"/>
      <c r="WSD8" s="98"/>
      <c r="WSE8" s="98"/>
      <c r="WSF8" s="98"/>
      <c r="WSG8" s="98"/>
      <c r="WSH8" s="98"/>
      <c r="WSI8" s="98"/>
      <c r="WSJ8" s="98"/>
      <c r="WSK8" s="98"/>
      <c r="WSL8" s="98"/>
      <c r="WSM8" s="98"/>
      <c r="WSN8" s="98"/>
      <c r="WSO8" s="98"/>
      <c r="WSP8" s="98"/>
      <c r="WSQ8" s="98"/>
      <c r="WSR8" s="98"/>
      <c r="WSS8" s="98"/>
      <c r="WST8" s="98"/>
      <c r="WSU8" s="98"/>
      <c r="WSV8" s="98"/>
      <c r="WSW8" s="98"/>
      <c r="WSX8" s="98"/>
      <c r="WSY8" s="98"/>
      <c r="WSZ8" s="98"/>
      <c r="WTA8" s="98"/>
      <c r="WTB8" s="98"/>
      <c r="WTC8" s="98"/>
      <c r="WTD8" s="98"/>
      <c r="WTE8" s="98"/>
      <c r="WTF8" s="98"/>
      <c r="WTG8" s="98"/>
      <c r="WTH8" s="98"/>
      <c r="WTI8" s="98"/>
      <c r="WTJ8" s="98"/>
      <c r="WTK8" s="98"/>
      <c r="WTL8" s="98"/>
      <c r="WTM8" s="98"/>
      <c r="WTN8" s="98"/>
      <c r="WTO8" s="98"/>
      <c r="WTP8" s="98"/>
      <c r="WTQ8" s="98"/>
      <c r="WTR8" s="98"/>
      <c r="WTS8" s="98"/>
      <c r="WTT8" s="98"/>
      <c r="WTU8" s="98"/>
      <c r="WTV8" s="98"/>
      <c r="WTW8" s="98"/>
      <c r="WTX8" s="98"/>
      <c r="WTY8" s="98"/>
      <c r="WTZ8" s="98"/>
      <c r="WUA8" s="98"/>
      <c r="WUB8" s="98"/>
      <c r="WUC8" s="98"/>
      <c r="WUD8" s="98"/>
      <c r="WUE8" s="98"/>
      <c r="WUF8" s="98"/>
      <c r="WUG8" s="98"/>
      <c r="WUH8" s="98"/>
      <c r="WUI8" s="98"/>
      <c r="WUJ8" s="98"/>
      <c r="WUK8" s="98"/>
      <c r="WUL8" s="98"/>
      <c r="WUM8" s="98"/>
      <c r="WUN8" s="98"/>
      <c r="WUO8" s="98"/>
      <c r="WUP8" s="98"/>
      <c r="WUQ8" s="98"/>
      <c r="WUR8" s="98"/>
      <c r="WUS8" s="98"/>
      <c r="WUT8" s="98"/>
      <c r="WUU8" s="98"/>
      <c r="WUV8" s="98"/>
      <c r="WUW8" s="98"/>
      <c r="WUX8" s="98"/>
      <c r="WUY8" s="98"/>
      <c r="WUZ8" s="98"/>
      <c r="WVA8" s="98"/>
      <c r="WVB8" s="98"/>
      <c r="WVC8" s="98"/>
      <c r="WVD8" s="98"/>
      <c r="WVE8" s="98"/>
      <c r="WVF8" s="98"/>
      <c r="WVG8" s="98"/>
      <c r="WVH8" s="98"/>
      <c r="WVI8" s="98"/>
      <c r="WVJ8" s="98"/>
      <c r="WVK8" s="98"/>
      <c r="WVL8" s="98"/>
      <c r="WVM8" s="98"/>
      <c r="WVN8" s="98"/>
      <c r="WVO8" s="98"/>
      <c r="WVP8" s="98"/>
      <c r="WVQ8" s="98"/>
      <c r="WVR8" s="98"/>
      <c r="WVS8" s="98"/>
      <c r="WVT8" s="98"/>
      <c r="WVU8" s="98"/>
      <c r="WVV8" s="98"/>
      <c r="WVW8" s="98"/>
      <c r="WVX8" s="98"/>
      <c r="WVY8" s="98"/>
      <c r="WVZ8" s="98"/>
      <c r="WWA8" s="98"/>
      <c r="WWB8" s="98"/>
      <c r="WWC8" s="98"/>
      <c r="WWD8" s="98"/>
      <c r="WWE8" s="98"/>
      <c r="WWF8" s="98"/>
      <c r="WWG8" s="98"/>
      <c r="WWH8" s="98"/>
      <c r="WWI8" s="98"/>
      <c r="WWJ8" s="98"/>
      <c r="WWK8" s="98"/>
      <c r="WWL8" s="98"/>
      <c r="WWM8" s="98"/>
      <c r="WWN8" s="98"/>
      <c r="WWO8" s="98"/>
      <c r="WWP8" s="98"/>
      <c r="WWQ8" s="98"/>
      <c r="WWR8" s="98"/>
      <c r="WWS8" s="98"/>
      <c r="WWT8" s="98"/>
      <c r="WWU8" s="98"/>
      <c r="WWV8" s="98"/>
      <c r="WWW8" s="98"/>
      <c r="WWX8" s="98"/>
      <c r="WWY8" s="98"/>
      <c r="WWZ8" s="98"/>
      <c r="WXA8" s="98"/>
      <c r="WXB8" s="98"/>
      <c r="WXC8" s="98"/>
      <c r="WXD8" s="98"/>
      <c r="WXE8" s="98"/>
      <c r="WXF8" s="98"/>
      <c r="WXG8" s="98"/>
      <c r="WXH8" s="98"/>
      <c r="WXI8" s="98"/>
      <c r="WXJ8" s="98"/>
      <c r="WXK8" s="98"/>
      <c r="WXL8" s="98"/>
      <c r="WXM8" s="98"/>
      <c r="WXN8" s="98"/>
      <c r="WXO8" s="98"/>
      <c r="WXP8" s="98"/>
      <c r="WXQ8" s="98"/>
      <c r="WXR8" s="98"/>
      <c r="WXS8" s="98"/>
      <c r="WXT8" s="98"/>
      <c r="WXU8" s="98"/>
      <c r="WXV8" s="98"/>
      <c r="WXW8" s="98"/>
      <c r="WXX8" s="98"/>
      <c r="WXY8" s="98"/>
      <c r="WXZ8" s="98"/>
      <c r="WYA8" s="98"/>
      <c r="WYB8" s="98"/>
      <c r="WYC8" s="98"/>
      <c r="WYD8" s="98"/>
      <c r="WYE8" s="98"/>
      <c r="WYF8" s="98"/>
      <c r="WYG8" s="98"/>
      <c r="WYH8" s="98"/>
      <c r="WYI8" s="98"/>
      <c r="WYJ8" s="98"/>
      <c r="WYK8" s="98"/>
      <c r="WYL8" s="98"/>
      <c r="WYM8" s="98"/>
      <c r="WYN8" s="98"/>
      <c r="WYO8" s="98"/>
      <c r="WYP8" s="98"/>
      <c r="WYQ8" s="98"/>
      <c r="WYR8" s="98"/>
      <c r="WYS8" s="98"/>
      <c r="WYT8" s="98"/>
      <c r="WYU8" s="98"/>
      <c r="WYV8" s="98"/>
      <c r="WYW8" s="98"/>
      <c r="WYX8" s="98"/>
      <c r="WYY8" s="98"/>
      <c r="WYZ8" s="98"/>
      <c r="WZA8" s="98"/>
      <c r="WZB8" s="98"/>
      <c r="WZC8" s="98"/>
      <c r="WZD8" s="98"/>
      <c r="WZE8" s="98"/>
      <c r="WZF8" s="98"/>
      <c r="WZG8" s="98"/>
      <c r="WZH8" s="98"/>
      <c r="WZI8" s="98"/>
      <c r="WZJ8" s="98"/>
      <c r="WZK8" s="98"/>
      <c r="WZL8" s="98"/>
      <c r="WZM8" s="98"/>
      <c r="WZN8" s="98"/>
      <c r="WZO8" s="98"/>
      <c r="WZP8" s="98"/>
      <c r="WZQ8" s="98"/>
      <c r="WZR8" s="98"/>
      <c r="WZS8" s="98"/>
      <c r="WZT8" s="98"/>
      <c r="WZU8" s="98"/>
      <c r="WZV8" s="98"/>
      <c r="WZW8" s="98"/>
      <c r="WZX8" s="98"/>
      <c r="WZY8" s="98"/>
      <c r="WZZ8" s="98"/>
      <c r="XAA8" s="98"/>
      <c r="XAB8" s="98"/>
      <c r="XAC8" s="98"/>
      <c r="XAD8" s="98"/>
      <c r="XAE8" s="98"/>
      <c r="XAF8" s="98"/>
      <c r="XAG8" s="98"/>
      <c r="XAH8" s="98"/>
      <c r="XAI8" s="98"/>
      <c r="XAJ8" s="98"/>
      <c r="XAK8" s="98"/>
      <c r="XAL8" s="98"/>
      <c r="XAM8" s="98"/>
      <c r="XAN8" s="98"/>
      <c r="XAO8" s="98"/>
      <c r="XAP8" s="98"/>
      <c r="XAQ8" s="98"/>
      <c r="XAR8" s="98"/>
      <c r="XAS8" s="98"/>
      <c r="XAT8" s="98"/>
      <c r="XAU8" s="98"/>
      <c r="XAV8" s="98"/>
      <c r="XAW8" s="98"/>
      <c r="XAX8" s="98"/>
      <c r="XAY8" s="98"/>
      <c r="XAZ8" s="98"/>
      <c r="XBA8" s="98"/>
      <c r="XBB8" s="98"/>
      <c r="XBC8" s="98"/>
      <c r="XBD8" s="98"/>
      <c r="XBE8" s="98"/>
      <c r="XBF8" s="98"/>
      <c r="XBG8" s="98"/>
      <c r="XBH8" s="98"/>
      <c r="XBI8" s="98"/>
      <c r="XBJ8" s="98"/>
      <c r="XBK8" s="98"/>
      <c r="XBL8" s="98"/>
      <c r="XBM8" s="98"/>
      <c r="XBN8" s="98"/>
      <c r="XBO8" s="98"/>
      <c r="XBP8" s="98"/>
      <c r="XBQ8" s="98"/>
      <c r="XBR8" s="98"/>
      <c r="XBS8" s="98"/>
      <c r="XBT8" s="98"/>
      <c r="XBU8" s="98"/>
      <c r="XBV8" s="98"/>
      <c r="XBW8" s="98"/>
      <c r="XBX8" s="98"/>
      <c r="XBY8" s="98"/>
      <c r="XBZ8" s="98"/>
      <c r="XCA8" s="98"/>
      <c r="XCB8" s="98"/>
      <c r="XCC8" s="98"/>
      <c r="XCD8" s="98"/>
      <c r="XCE8" s="98"/>
      <c r="XCF8" s="98"/>
      <c r="XCG8" s="98"/>
      <c r="XCH8" s="98"/>
      <c r="XCI8" s="98"/>
      <c r="XCJ8" s="98"/>
      <c r="XCK8" s="98"/>
      <c r="XCL8" s="98"/>
      <c r="XCM8" s="98"/>
      <c r="XCN8" s="98"/>
      <c r="XCO8" s="98"/>
      <c r="XCP8" s="98"/>
      <c r="XCQ8" s="98"/>
      <c r="XCR8" s="98"/>
      <c r="XCS8" s="98"/>
      <c r="XCT8" s="98"/>
      <c r="XCU8" s="98"/>
      <c r="XCV8" s="98"/>
      <c r="XCW8" s="98"/>
      <c r="XCX8" s="98"/>
      <c r="XCY8" s="98"/>
      <c r="XCZ8" s="98"/>
      <c r="XDA8" s="98"/>
      <c r="XDB8" s="98"/>
      <c r="XDC8" s="98"/>
      <c r="XDD8" s="98"/>
      <c r="XDE8" s="98"/>
      <c r="XDF8" s="98"/>
      <c r="XDG8" s="98"/>
      <c r="XDH8" s="98"/>
      <c r="XDI8" s="98"/>
      <c r="XDJ8" s="98"/>
      <c r="XDK8" s="98"/>
      <c r="XDL8" s="98"/>
      <c r="XDM8" s="98"/>
      <c r="XDN8" s="98"/>
      <c r="XDO8" s="98"/>
      <c r="XDP8" s="98"/>
      <c r="XDQ8" s="98"/>
      <c r="XDR8" s="98"/>
      <c r="XDS8" s="98"/>
      <c r="XDT8" s="98"/>
      <c r="XDU8" s="98"/>
      <c r="XDV8" s="98"/>
      <c r="XDW8" s="98"/>
      <c r="XDX8" s="98"/>
      <c r="XDY8" s="98"/>
      <c r="XDZ8" s="98"/>
      <c r="XEA8" s="98"/>
      <c r="XEB8" s="98"/>
      <c r="XEC8" s="98"/>
      <c r="XED8" s="98"/>
      <c r="XEE8" s="98"/>
      <c r="XEF8" s="98"/>
      <c r="XEG8" s="98"/>
      <c r="XEH8" s="98"/>
      <c r="XEI8" s="98"/>
      <c r="XEJ8" s="98"/>
      <c r="XEK8" s="98"/>
      <c r="XEL8" s="98"/>
      <c r="XEM8" s="98"/>
      <c r="XEN8" s="98"/>
      <c r="XEO8" s="98"/>
      <c r="XEP8" s="98"/>
      <c r="XEQ8" s="98"/>
    </row>
    <row r="9" customHeight="1" spans="1:6">
      <c r="A9" s="96" t="s">
        <v>1773</v>
      </c>
      <c r="B9" s="97"/>
      <c r="C9" s="97"/>
      <c r="D9" s="96" t="s">
        <v>1774</v>
      </c>
      <c r="E9" s="97"/>
      <c r="F9" s="97"/>
    </row>
    <row r="10" customHeight="1" spans="1:6">
      <c r="A10" s="96" t="s">
        <v>1775</v>
      </c>
      <c r="B10" s="97"/>
      <c r="C10" s="97"/>
      <c r="D10" s="96" t="s">
        <v>1776</v>
      </c>
      <c r="E10" s="97"/>
      <c r="F10" s="97"/>
    </row>
    <row r="11" customHeight="1" spans="1:6">
      <c r="A11" s="96" t="s">
        <v>1777</v>
      </c>
      <c r="B11" s="97"/>
      <c r="C11" s="97"/>
      <c r="D11" s="96" t="s">
        <v>1778</v>
      </c>
      <c r="E11" s="97"/>
      <c r="F11" s="97"/>
    </row>
    <row r="12" customHeight="1" spans="1:6">
      <c r="A12" s="94" t="s">
        <v>1779</v>
      </c>
      <c r="B12" s="99"/>
      <c r="C12" s="99"/>
      <c r="D12" s="94" t="s">
        <v>1780</v>
      </c>
      <c r="E12" s="99"/>
      <c r="F12" s="99"/>
    </row>
    <row r="13" customHeight="1" spans="1:6">
      <c r="A13" s="92" t="s">
        <v>1781</v>
      </c>
      <c r="B13" s="100"/>
      <c r="C13" s="100"/>
      <c r="D13" s="92" t="s">
        <v>1782</v>
      </c>
      <c r="E13" s="100"/>
      <c r="F13" s="100"/>
    </row>
    <row r="14" customHeight="1" spans="1:6">
      <c r="A14" s="101" t="s">
        <v>1783</v>
      </c>
      <c r="B14" s="101"/>
      <c r="C14" s="101"/>
      <c r="D14" s="101"/>
      <c r="E14" s="101"/>
      <c r="F14" s="101"/>
    </row>
    <row r="15" customHeight="1" spans="1:6">
      <c r="A15"/>
      <c r="B15"/>
      <c r="C15"/>
      <c r="D15"/>
      <c r="E15"/>
      <c r="F15"/>
    </row>
    <row r="16" customHeight="1" spans="1:6">
      <c r="A16"/>
      <c r="B16"/>
      <c r="C16"/>
      <c r="D16"/>
      <c r="E16"/>
      <c r="F16"/>
    </row>
    <row r="17" customHeight="1" spans="1:6">
      <c r="A17"/>
      <c r="B17"/>
      <c r="C17"/>
      <c r="D17"/>
      <c r="E17"/>
      <c r="F17"/>
    </row>
    <row r="18" customHeight="1" spans="1:6">
      <c r="A18"/>
      <c r="B18"/>
      <c r="C18"/>
      <c r="D18"/>
      <c r="E18"/>
      <c r="F18"/>
    </row>
    <row r="19" customHeight="1" spans="1:6">
      <c r="A19"/>
      <c r="B19"/>
      <c r="C19"/>
      <c r="D19"/>
      <c r="E19"/>
      <c r="F19"/>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6">
    <mergeCell ref="A1:F1"/>
    <mergeCell ref="B3:C3"/>
    <mergeCell ref="E3:F3"/>
    <mergeCell ref="A14:F14"/>
    <mergeCell ref="A3:A4"/>
    <mergeCell ref="D3:D4"/>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P29" sqref="P29"/>
    </sheetView>
  </sheetViews>
  <sheetFormatPr defaultColWidth="10" defaultRowHeight="15" outlineLevelCol="3"/>
  <cols>
    <col min="1" max="1" width="50.3333333333333" style="11" customWidth="1"/>
    <col min="2" max="4" width="11.3333333333333" style="11" customWidth="1"/>
    <col min="5" max="16384" width="10" style="11"/>
  </cols>
  <sheetData>
    <row r="1" ht="30" customHeight="1" spans="1:4">
      <c r="A1" s="84" t="s">
        <v>1786</v>
      </c>
      <c r="B1" s="39"/>
      <c r="C1" s="39"/>
      <c r="D1" s="39"/>
    </row>
    <row r="2" ht="20.1" customHeight="1" spans="1:4">
      <c r="A2" s="81"/>
      <c r="B2" s="81"/>
      <c r="C2" s="82" t="s">
        <v>1670</v>
      </c>
      <c r="D2" s="82"/>
    </row>
    <row r="3" ht="24.9" customHeight="1" spans="1:4">
      <c r="A3" s="77" t="s">
        <v>1787</v>
      </c>
      <c r="B3" s="77" t="s">
        <v>1788</v>
      </c>
      <c r="C3" s="77"/>
      <c r="D3" s="77"/>
    </row>
    <row r="4" ht="35.1" customHeight="1" spans="1:4">
      <c r="A4" s="77"/>
      <c r="B4" s="77" t="s">
        <v>1789</v>
      </c>
      <c r="C4" s="77" t="s">
        <v>1790</v>
      </c>
      <c r="D4" s="77" t="s">
        <v>1791</v>
      </c>
    </row>
    <row r="5" ht="24.9" customHeight="1" spans="1:4">
      <c r="A5" s="78" t="s">
        <v>1792</v>
      </c>
      <c r="B5" s="43">
        <v>134235</v>
      </c>
      <c r="C5" s="43">
        <v>134235</v>
      </c>
      <c r="D5" s="85"/>
    </row>
    <row r="6" ht="24.9" customHeight="1" spans="1:4">
      <c r="A6" s="78" t="s">
        <v>1793</v>
      </c>
      <c r="B6" s="43">
        <v>24453</v>
      </c>
      <c r="C6" s="43">
        <v>24453</v>
      </c>
      <c r="D6" s="43"/>
    </row>
    <row r="7" ht="24.9" customHeight="1" spans="1:4">
      <c r="A7" s="78" t="s">
        <v>1794</v>
      </c>
      <c r="B7" s="43"/>
      <c r="C7" s="43"/>
      <c r="D7" s="43"/>
    </row>
    <row r="8" ht="24.9" customHeight="1" spans="1:4">
      <c r="A8" s="78" t="s">
        <v>1795</v>
      </c>
      <c r="B8" s="43">
        <v>20953</v>
      </c>
      <c r="C8" s="43">
        <v>20953</v>
      </c>
      <c r="D8" s="43"/>
    </row>
    <row r="9" ht="24.9" customHeight="1" spans="1:4">
      <c r="A9" s="78" t="s">
        <v>1796</v>
      </c>
      <c r="B9" s="43">
        <v>137735</v>
      </c>
      <c r="C9" s="43">
        <v>137735</v>
      </c>
      <c r="D9" s="85"/>
    </row>
    <row r="10" ht="24.9" customHeight="1" spans="1:4">
      <c r="A10" s="83" t="s">
        <v>1797</v>
      </c>
      <c r="B10" s="83"/>
      <c r="C10" s="83"/>
      <c r="D10" s="83"/>
    </row>
    <row r="11" spans="1:4">
      <c r="A11" s="81"/>
      <c r="B11" s="81"/>
      <c r="C11" s="81"/>
      <c r="D11" s="81"/>
    </row>
    <row r="12" spans="1:4">
      <c r="A12" s="81"/>
      <c r="B12" s="81"/>
      <c r="C12" s="81"/>
      <c r="D12" s="81"/>
    </row>
  </sheetData>
  <mergeCells count="5">
    <mergeCell ref="A1:D1"/>
    <mergeCell ref="C2:D2"/>
    <mergeCell ref="B3:D3"/>
    <mergeCell ref="A10:D10"/>
    <mergeCell ref="A3:A4"/>
  </mergeCells>
  <printOptions horizontalCentered="1"/>
  <pageMargins left="0.511811023622047" right="0.511811023622047" top="0.590551181102362" bottom="0.551181102362205" header="0.31496062992126" footer="0.31496062992126"/>
  <pageSetup paperSize="9" firstPageNumber="100" orientation="portrait" useFirstPageNumber="1"/>
  <headerFooter>
    <oddFooter>&amp;C&amp;P</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H5" sqref="H5"/>
    </sheetView>
  </sheetViews>
  <sheetFormatPr defaultColWidth="10" defaultRowHeight="15" outlineLevelCol="3"/>
  <cols>
    <col min="1" max="1" width="50.3333333333333" style="11" customWidth="1"/>
    <col min="2" max="4" width="11.3333333333333" style="11" customWidth="1"/>
    <col min="5" max="16384" width="10" style="11"/>
  </cols>
  <sheetData>
    <row r="1" s="80" customFormat="1" ht="30" customHeight="1" spans="1:4">
      <c r="A1" s="39" t="s">
        <v>1798</v>
      </c>
      <c r="B1" s="39"/>
      <c r="C1" s="39"/>
      <c r="D1" s="39"/>
    </row>
    <row r="2" ht="20.1" customHeight="1" spans="1:4">
      <c r="A2" s="81"/>
      <c r="B2" s="81"/>
      <c r="C2" s="82" t="s">
        <v>1670</v>
      </c>
      <c r="D2" s="82"/>
    </row>
    <row r="3" ht="24.9" customHeight="1" spans="1:4">
      <c r="A3" s="77" t="s">
        <v>1787</v>
      </c>
      <c r="B3" s="77" t="s">
        <v>1799</v>
      </c>
      <c r="C3" s="77"/>
      <c r="D3" s="77"/>
    </row>
    <row r="4" ht="35.1" customHeight="1" spans="1:4">
      <c r="A4" s="77"/>
      <c r="B4" s="77" t="s">
        <v>1789</v>
      </c>
      <c r="C4" s="77" t="s">
        <v>1800</v>
      </c>
      <c r="D4" s="77" t="s">
        <v>1791</v>
      </c>
    </row>
    <row r="5" ht="24.9" customHeight="1" spans="1:4">
      <c r="A5" s="78" t="s">
        <v>1792</v>
      </c>
      <c r="B5" s="43">
        <v>106640</v>
      </c>
      <c r="C5" s="43">
        <v>106640</v>
      </c>
      <c r="D5" s="43"/>
    </row>
    <row r="6" ht="24.9" customHeight="1" spans="1:4">
      <c r="A6" s="78" t="s">
        <v>1793</v>
      </c>
      <c r="B6" s="43">
        <v>83800</v>
      </c>
      <c r="C6" s="43">
        <v>83800</v>
      </c>
      <c r="D6" s="43"/>
    </row>
    <row r="7" ht="24.9" customHeight="1" spans="1:4">
      <c r="A7" s="78" t="s">
        <v>1794</v>
      </c>
      <c r="B7" s="43"/>
      <c r="C7" s="43"/>
      <c r="D7" s="43"/>
    </row>
    <row r="8" ht="24.9" customHeight="1" spans="1:4">
      <c r="A8" s="78" t="s">
        <v>1795</v>
      </c>
      <c r="B8" s="43">
        <v>22100</v>
      </c>
      <c r="C8" s="43">
        <v>22100</v>
      </c>
      <c r="D8" s="43"/>
    </row>
    <row r="9" ht="24.9" customHeight="1" spans="1:4">
      <c r="A9" s="78" t="s">
        <v>1796</v>
      </c>
      <c r="B9" s="43">
        <v>168340</v>
      </c>
      <c r="C9" s="43">
        <v>168340</v>
      </c>
      <c r="D9" s="43"/>
    </row>
    <row r="10" ht="24.9" customHeight="1" spans="1:4">
      <c r="A10" s="83" t="s">
        <v>1797</v>
      </c>
      <c r="B10" s="83"/>
      <c r="C10" s="83"/>
      <c r="D10" s="83"/>
    </row>
    <row r="11" spans="1:4">
      <c r="A11" s="81"/>
      <c r="B11" s="81"/>
      <c r="C11" s="81"/>
      <c r="D11" s="81"/>
    </row>
    <row r="12" spans="1:4">
      <c r="A12" s="81"/>
      <c r="B12" s="81"/>
      <c r="C12" s="81"/>
      <c r="D12" s="81"/>
    </row>
  </sheetData>
  <mergeCells count="5">
    <mergeCell ref="A1:D1"/>
    <mergeCell ref="C2:D2"/>
    <mergeCell ref="B3:D3"/>
    <mergeCell ref="A10:D10"/>
    <mergeCell ref="A3:A4"/>
  </mergeCells>
  <printOptions horizontalCentered="1"/>
  <pageMargins left="0.511811023622047" right="0.511811023622047" top="0.590551181102362" bottom="0.551181102362205" header="0.31496062992126" footer="0.31496062992126"/>
  <pageSetup paperSize="9" firstPageNumber="101" orientation="portrait" useFirstPageNumber="1"/>
  <headerFooter>
    <oddFooter>&amp;C&amp;P</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H29" sqref="H29"/>
    </sheetView>
  </sheetViews>
  <sheetFormatPr defaultColWidth="10" defaultRowHeight="15" outlineLevelCol="5"/>
  <cols>
    <col min="1" max="1" width="28.8833333333333" style="11" customWidth="1"/>
    <col min="2" max="6" width="11.3333333333333" style="11" customWidth="1"/>
    <col min="7" max="16384" width="10" style="11"/>
  </cols>
  <sheetData>
    <row r="1" ht="30" customHeight="1" spans="1:6">
      <c r="A1" s="39" t="s">
        <v>1801</v>
      </c>
      <c r="B1" s="39"/>
      <c r="C1" s="39"/>
      <c r="D1" s="39"/>
      <c r="E1" s="39"/>
      <c r="F1" s="39"/>
    </row>
    <row r="2" ht="20.1" customHeight="1" spans="1:6">
      <c r="A2" s="75"/>
      <c r="B2" s="75"/>
      <c r="C2" s="75"/>
      <c r="D2" s="75"/>
      <c r="E2" s="76" t="s">
        <v>1670</v>
      </c>
      <c r="F2" s="76"/>
    </row>
    <row r="3" ht="24.9" customHeight="1" spans="1:6">
      <c r="A3" s="77" t="s">
        <v>1802</v>
      </c>
      <c r="B3" s="77" t="s">
        <v>1803</v>
      </c>
      <c r="C3" s="77"/>
      <c r="D3" s="77"/>
      <c r="E3" s="77"/>
      <c r="F3" s="77" t="s">
        <v>1804</v>
      </c>
    </row>
    <row r="4" ht="35.1" customHeight="1" spans="1:6">
      <c r="A4" s="77"/>
      <c r="B4" s="77" t="s">
        <v>1789</v>
      </c>
      <c r="C4" s="77" t="s">
        <v>1790</v>
      </c>
      <c r="D4" s="77" t="s">
        <v>1800</v>
      </c>
      <c r="E4" s="77" t="s">
        <v>1791</v>
      </c>
      <c r="F4" s="77"/>
    </row>
    <row r="5" ht="24.9" customHeight="1" spans="1:6">
      <c r="A5" s="78" t="s">
        <v>1792</v>
      </c>
      <c r="B5" s="43">
        <v>240875</v>
      </c>
      <c r="C5" s="43">
        <v>134235</v>
      </c>
      <c r="D5" s="43">
        <v>106640</v>
      </c>
      <c r="E5" s="43"/>
      <c r="F5" s="43">
        <v>7986.54</v>
      </c>
    </row>
    <row r="6" ht="24.9" customHeight="1" spans="1:6">
      <c r="A6" s="78" t="s">
        <v>1793</v>
      </c>
      <c r="B6" s="43">
        <v>108253</v>
      </c>
      <c r="C6" s="43">
        <v>24453</v>
      </c>
      <c r="D6" s="43">
        <v>83800</v>
      </c>
      <c r="E6" s="43"/>
      <c r="F6" s="43"/>
    </row>
    <row r="7" ht="24.9" customHeight="1" spans="1:6">
      <c r="A7" s="78" t="s">
        <v>1794</v>
      </c>
      <c r="B7" s="43"/>
      <c r="C7" s="43"/>
      <c r="D7" s="43"/>
      <c r="E7" s="43"/>
      <c r="F7" s="43"/>
    </row>
    <row r="8" ht="24.9" customHeight="1" spans="1:6">
      <c r="A8" s="78" t="s">
        <v>1795</v>
      </c>
      <c r="B8" s="43">
        <v>43053</v>
      </c>
      <c r="C8" s="43">
        <v>20953</v>
      </c>
      <c r="D8" s="43">
        <v>22100</v>
      </c>
      <c r="E8" s="43"/>
      <c r="F8" s="43">
        <v>5400</v>
      </c>
    </row>
    <row r="9" ht="24.9" customHeight="1" spans="1:6">
      <c r="A9" s="78" t="s">
        <v>1796</v>
      </c>
      <c r="B9" s="43">
        <v>306075</v>
      </c>
      <c r="C9" s="43">
        <v>137735</v>
      </c>
      <c r="D9" s="43">
        <v>168340</v>
      </c>
      <c r="E9" s="43"/>
      <c r="F9" s="43">
        <v>2586.54</v>
      </c>
    </row>
    <row r="10" ht="24.9" customHeight="1" spans="1:6">
      <c r="A10" s="79" t="s">
        <v>1797</v>
      </c>
      <c r="B10" s="79"/>
      <c r="C10" s="79"/>
      <c r="D10" s="79"/>
      <c r="E10" s="79"/>
      <c r="F10" s="79"/>
    </row>
  </sheetData>
  <mergeCells count="6">
    <mergeCell ref="A1:F1"/>
    <mergeCell ref="E2:F2"/>
    <mergeCell ref="B3:E3"/>
    <mergeCell ref="A10:F10"/>
    <mergeCell ref="A3:A4"/>
    <mergeCell ref="F3:F4"/>
  </mergeCells>
  <printOptions horizontalCentered="1"/>
  <pageMargins left="0.511811023622047" right="0.511811023622047" top="0.590551181102362" bottom="0.551181102362205" header="0.31496062992126" footer="0.31496062992126"/>
  <pageSetup paperSize="9" firstPageNumber="102" orientation="portrait" useFirstPageNumber="1"/>
  <headerFooter>
    <oddFooter>&amp;C&amp;P</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topLeftCell="B1" workbookViewId="0">
      <selection activeCell="L12" sqref="L12"/>
    </sheetView>
  </sheetViews>
  <sheetFormatPr defaultColWidth="9" defaultRowHeight="15"/>
  <cols>
    <col min="1" max="1" width="10.2166666666667" style="59" hidden="1" customWidth="1"/>
    <col min="2" max="2" width="13" style="60" customWidth="1"/>
    <col min="3" max="3" width="25" style="56" customWidth="1"/>
    <col min="4" max="4" width="16.4416666666667" style="59" customWidth="1"/>
    <col min="5" max="5" width="13.8833333333333" style="59" customWidth="1"/>
    <col min="6" max="6" width="14.775" style="59" customWidth="1"/>
    <col min="7" max="7" width="9.33333333333333" style="59" customWidth="1"/>
    <col min="8" max="8" width="8.88333333333333" style="61" customWidth="1"/>
    <col min="9" max="9" width="8.66666666666667" style="59" customWidth="1"/>
    <col min="10" max="16384" width="9" style="59"/>
  </cols>
  <sheetData>
    <row r="1" s="55" customFormat="1" ht="30" customHeight="1" spans="1:9">
      <c r="A1" s="39" t="s">
        <v>1805</v>
      </c>
      <c r="B1" s="39"/>
      <c r="C1" s="39"/>
      <c r="D1" s="39"/>
      <c r="E1" s="39"/>
      <c r="F1" s="39"/>
      <c r="G1" s="39"/>
      <c r="H1" s="39"/>
      <c r="I1" s="39"/>
    </row>
    <row r="2" ht="20.1" customHeight="1" spans="3:9">
      <c r="C2" s="62" t="s">
        <v>1806</v>
      </c>
      <c r="D2" s="62"/>
      <c r="E2" s="62"/>
      <c r="F2" s="62"/>
      <c r="G2" s="62"/>
      <c r="H2" s="63"/>
      <c r="I2" s="62"/>
    </row>
    <row r="3" s="56" customFormat="1" ht="28.5" spans="1:9">
      <c r="A3" s="64" t="s">
        <v>1807</v>
      </c>
      <c r="B3" s="51" t="s">
        <v>1808</v>
      </c>
      <c r="C3" s="51" t="s">
        <v>1809</v>
      </c>
      <c r="D3" s="51" t="s">
        <v>1810</v>
      </c>
      <c r="E3" s="51" t="s">
        <v>1811</v>
      </c>
      <c r="F3" s="65" t="s">
        <v>1812</v>
      </c>
      <c r="G3" s="65" t="s">
        <v>1813</v>
      </c>
      <c r="H3" s="65" t="s">
        <v>1814</v>
      </c>
      <c r="I3" s="65" t="s">
        <v>1815</v>
      </c>
    </row>
    <row r="4" s="57" customFormat="1" ht="51" customHeight="1" spans="1:9">
      <c r="A4" s="66" t="s">
        <v>1816</v>
      </c>
      <c r="B4" s="67" t="s">
        <v>1817</v>
      </c>
      <c r="C4" s="67" t="s">
        <v>1818</v>
      </c>
      <c r="D4" s="68" t="s">
        <v>1819</v>
      </c>
      <c r="E4" s="69" t="s">
        <v>1820</v>
      </c>
      <c r="F4" s="67" t="s">
        <v>1820</v>
      </c>
      <c r="G4" s="70" t="s">
        <v>1821</v>
      </c>
      <c r="H4" s="71">
        <v>80</v>
      </c>
      <c r="I4" s="69" t="s">
        <v>1822</v>
      </c>
    </row>
    <row r="5" s="57" customFormat="1" ht="37.05" customHeight="1" spans="1:9">
      <c r="A5" s="66" t="s">
        <v>1816</v>
      </c>
      <c r="B5" s="67" t="s">
        <v>1817</v>
      </c>
      <c r="C5" s="67" t="s">
        <v>1823</v>
      </c>
      <c r="D5" s="68" t="s">
        <v>1819</v>
      </c>
      <c r="E5" s="69" t="s">
        <v>1820</v>
      </c>
      <c r="F5" s="67" t="s">
        <v>1820</v>
      </c>
      <c r="G5" s="70" t="s">
        <v>1821</v>
      </c>
      <c r="H5" s="71">
        <v>612</v>
      </c>
      <c r="I5" s="69" t="s">
        <v>1822</v>
      </c>
    </row>
    <row r="6" s="57" customFormat="1" ht="40.95" customHeight="1" spans="1:9">
      <c r="A6" s="66" t="s">
        <v>1816</v>
      </c>
      <c r="B6" s="67" t="s">
        <v>1817</v>
      </c>
      <c r="C6" s="67" t="s">
        <v>1824</v>
      </c>
      <c r="D6" s="68" t="s">
        <v>1819</v>
      </c>
      <c r="E6" s="69" t="s">
        <v>1825</v>
      </c>
      <c r="F6" s="67" t="s">
        <v>1825</v>
      </c>
      <c r="G6" s="70" t="s">
        <v>1821</v>
      </c>
      <c r="H6" s="71">
        <v>227</v>
      </c>
      <c r="I6" s="69" t="s">
        <v>1822</v>
      </c>
    </row>
    <row r="7" s="57" customFormat="1" ht="61.95" customHeight="1" spans="1:9">
      <c r="A7" s="66" t="s">
        <v>1816</v>
      </c>
      <c r="B7" s="67" t="s">
        <v>1817</v>
      </c>
      <c r="C7" s="67" t="s">
        <v>1826</v>
      </c>
      <c r="D7" s="68" t="s">
        <v>1819</v>
      </c>
      <c r="E7" s="69" t="s">
        <v>1825</v>
      </c>
      <c r="F7" s="67" t="s">
        <v>1825</v>
      </c>
      <c r="G7" s="70" t="s">
        <v>1821</v>
      </c>
      <c r="H7" s="71">
        <v>400</v>
      </c>
      <c r="I7" s="69" t="s">
        <v>1822</v>
      </c>
    </row>
    <row r="8" s="57" customFormat="1" ht="55.95" customHeight="1" spans="1:9">
      <c r="A8" s="66" t="s">
        <v>1816</v>
      </c>
      <c r="B8" s="67" t="s">
        <v>1817</v>
      </c>
      <c r="C8" s="67" t="s">
        <v>1827</v>
      </c>
      <c r="D8" s="68" t="s">
        <v>1828</v>
      </c>
      <c r="E8" s="69" t="s">
        <v>1829</v>
      </c>
      <c r="F8" s="67" t="s">
        <v>1829</v>
      </c>
      <c r="G8" s="70" t="s">
        <v>1821</v>
      </c>
      <c r="H8" s="71">
        <v>100</v>
      </c>
      <c r="I8" s="69" t="s">
        <v>1822</v>
      </c>
    </row>
    <row r="9" s="57" customFormat="1" ht="45" customHeight="1" spans="1:9">
      <c r="A9" s="66" t="s">
        <v>1816</v>
      </c>
      <c r="B9" s="67" t="s">
        <v>1817</v>
      </c>
      <c r="C9" s="67" t="s">
        <v>1830</v>
      </c>
      <c r="D9" s="68" t="s">
        <v>1831</v>
      </c>
      <c r="E9" s="69" t="s">
        <v>1832</v>
      </c>
      <c r="F9" s="67" t="s">
        <v>1832</v>
      </c>
      <c r="G9" s="70" t="s">
        <v>1821</v>
      </c>
      <c r="H9" s="71">
        <v>800</v>
      </c>
      <c r="I9" s="69" t="s">
        <v>1822</v>
      </c>
    </row>
    <row r="10" s="57" customFormat="1" ht="45" customHeight="1" spans="1:9">
      <c r="A10" s="66" t="s">
        <v>1816</v>
      </c>
      <c r="B10" s="67" t="s">
        <v>1817</v>
      </c>
      <c r="C10" s="67" t="s">
        <v>1833</v>
      </c>
      <c r="D10" s="68" t="s">
        <v>1834</v>
      </c>
      <c r="E10" s="69" t="s">
        <v>1835</v>
      </c>
      <c r="F10" s="67" t="s">
        <v>1835</v>
      </c>
      <c r="G10" s="70" t="s">
        <v>1821</v>
      </c>
      <c r="H10" s="71">
        <v>12</v>
      </c>
      <c r="I10" s="69" t="s">
        <v>1822</v>
      </c>
    </row>
    <row r="11" s="57" customFormat="1" ht="48" customHeight="1" spans="1:9">
      <c r="A11" s="66" t="s">
        <v>1816</v>
      </c>
      <c r="B11" s="67" t="s">
        <v>1817</v>
      </c>
      <c r="C11" s="67" t="s">
        <v>1836</v>
      </c>
      <c r="D11" s="68" t="s">
        <v>1834</v>
      </c>
      <c r="E11" s="69" t="s">
        <v>1835</v>
      </c>
      <c r="F11" s="67" t="s">
        <v>1835</v>
      </c>
      <c r="G11" s="70" t="s">
        <v>1821</v>
      </c>
      <c r="H11" s="71">
        <v>104</v>
      </c>
      <c r="I11" s="69" t="s">
        <v>1822</v>
      </c>
    </row>
    <row r="12" s="57" customFormat="1" ht="43.05" customHeight="1" spans="1:9">
      <c r="A12" s="66" t="s">
        <v>1816</v>
      </c>
      <c r="B12" s="67" t="s">
        <v>1817</v>
      </c>
      <c r="C12" s="67" t="s">
        <v>1837</v>
      </c>
      <c r="D12" s="68" t="s">
        <v>1819</v>
      </c>
      <c r="E12" s="69" t="s">
        <v>1838</v>
      </c>
      <c r="F12" s="67" t="s">
        <v>1838</v>
      </c>
      <c r="G12" s="70" t="s">
        <v>1821</v>
      </c>
      <c r="H12" s="71">
        <v>365</v>
      </c>
      <c r="I12" s="69" t="s">
        <v>1839</v>
      </c>
    </row>
    <row r="13" s="57" customFormat="1" ht="48" customHeight="1" spans="1:9">
      <c r="A13" s="66" t="s">
        <v>1816</v>
      </c>
      <c r="B13" s="67" t="s">
        <v>1817</v>
      </c>
      <c r="C13" s="67" t="s">
        <v>1840</v>
      </c>
      <c r="D13" s="68" t="s">
        <v>1819</v>
      </c>
      <c r="E13" s="69" t="s">
        <v>1841</v>
      </c>
      <c r="F13" s="67" t="s">
        <v>1841</v>
      </c>
      <c r="G13" s="70" t="s">
        <v>1821</v>
      </c>
      <c r="H13" s="71">
        <v>800</v>
      </c>
      <c r="I13" s="69" t="s">
        <v>1839</v>
      </c>
    </row>
    <row r="14" s="57" customFormat="1" ht="67.2" customHeight="1" spans="1:9">
      <c r="A14" s="66" t="s">
        <v>1816</v>
      </c>
      <c r="B14" s="67" t="s">
        <v>1817</v>
      </c>
      <c r="C14" s="67" t="s">
        <v>1842</v>
      </c>
      <c r="D14" s="68" t="s">
        <v>1828</v>
      </c>
      <c r="E14" s="69" t="s">
        <v>1829</v>
      </c>
      <c r="F14" s="67" t="s">
        <v>1829</v>
      </c>
      <c r="G14" s="70" t="s">
        <v>1843</v>
      </c>
      <c r="H14" s="71">
        <v>5000</v>
      </c>
      <c r="I14" s="69" t="s">
        <v>1822</v>
      </c>
    </row>
    <row r="15" s="57" customFormat="1" ht="49.2" customHeight="1" spans="1:9">
      <c r="A15" s="66" t="s">
        <v>1816</v>
      </c>
      <c r="B15" s="67" t="s">
        <v>1817</v>
      </c>
      <c r="C15" s="67" t="s">
        <v>1844</v>
      </c>
      <c r="D15" s="68" t="s">
        <v>1845</v>
      </c>
      <c r="E15" s="69" t="s">
        <v>1846</v>
      </c>
      <c r="F15" s="67" t="s">
        <v>1846</v>
      </c>
      <c r="G15" s="70" t="s">
        <v>1843</v>
      </c>
      <c r="H15" s="71">
        <v>2000</v>
      </c>
      <c r="I15" s="69" t="s">
        <v>1847</v>
      </c>
    </row>
    <row r="16" s="57" customFormat="1" ht="54.6" customHeight="1" spans="1:9">
      <c r="A16" s="66" t="s">
        <v>1816</v>
      </c>
      <c r="B16" s="67" t="s">
        <v>1817</v>
      </c>
      <c r="C16" s="67" t="s">
        <v>1848</v>
      </c>
      <c r="D16" s="68" t="s">
        <v>1849</v>
      </c>
      <c r="E16" s="69" t="s">
        <v>1850</v>
      </c>
      <c r="F16" s="67" t="s">
        <v>1851</v>
      </c>
      <c r="G16" s="70" t="s">
        <v>1843</v>
      </c>
      <c r="H16" s="71">
        <v>4000</v>
      </c>
      <c r="I16" s="69" t="s">
        <v>1839</v>
      </c>
    </row>
    <row r="17" s="57" customFormat="1" ht="56.4" customHeight="1" spans="1:9">
      <c r="A17" s="66" t="s">
        <v>1816</v>
      </c>
      <c r="B17" s="67" t="s">
        <v>1817</v>
      </c>
      <c r="C17" s="67" t="s">
        <v>1852</v>
      </c>
      <c r="D17" s="68" t="s">
        <v>1853</v>
      </c>
      <c r="E17" s="69" t="s">
        <v>1854</v>
      </c>
      <c r="F17" s="67" t="s">
        <v>1851</v>
      </c>
      <c r="G17" s="70" t="s">
        <v>1843</v>
      </c>
      <c r="H17" s="71">
        <v>33500</v>
      </c>
      <c r="I17" s="69" t="s">
        <v>1855</v>
      </c>
    </row>
    <row r="18" s="57" customFormat="1" ht="50.4" customHeight="1" spans="1:9">
      <c r="A18" s="66" t="s">
        <v>1816</v>
      </c>
      <c r="B18" s="67" t="s">
        <v>1817</v>
      </c>
      <c r="C18" s="67" t="s">
        <v>1856</v>
      </c>
      <c r="D18" s="68" t="s">
        <v>1857</v>
      </c>
      <c r="E18" s="69" t="s">
        <v>1850</v>
      </c>
      <c r="F18" s="67" t="s">
        <v>1851</v>
      </c>
      <c r="G18" s="70" t="s">
        <v>1843</v>
      </c>
      <c r="H18" s="71">
        <v>3200</v>
      </c>
      <c r="I18" s="69" t="s">
        <v>1855</v>
      </c>
    </row>
    <row r="19" s="57" customFormat="1" ht="47.4" customHeight="1" spans="1:9">
      <c r="A19" s="66" t="s">
        <v>1816</v>
      </c>
      <c r="B19" s="67" t="s">
        <v>1817</v>
      </c>
      <c r="C19" s="67" t="s">
        <v>1858</v>
      </c>
      <c r="D19" s="68" t="s">
        <v>1834</v>
      </c>
      <c r="E19" s="69" t="s">
        <v>1835</v>
      </c>
      <c r="F19" s="67" t="s">
        <v>1835</v>
      </c>
      <c r="G19" s="70" t="s">
        <v>1843</v>
      </c>
      <c r="H19" s="71">
        <v>2000</v>
      </c>
      <c r="I19" s="69" t="s">
        <v>1839</v>
      </c>
    </row>
    <row r="20" s="57" customFormat="1" ht="64.8" customHeight="1" spans="1:9">
      <c r="A20" s="66" t="s">
        <v>1816</v>
      </c>
      <c r="B20" s="67" t="s">
        <v>1817</v>
      </c>
      <c r="C20" s="67" t="s">
        <v>1859</v>
      </c>
      <c r="D20" s="68" t="s">
        <v>1860</v>
      </c>
      <c r="E20" s="69" t="s">
        <v>1861</v>
      </c>
      <c r="F20" s="67" t="s">
        <v>1861</v>
      </c>
      <c r="G20" s="70" t="s">
        <v>1843</v>
      </c>
      <c r="H20" s="71">
        <v>12000</v>
      </c>
      <c r="I20" s="69" t="s">
        <v>1839</v>
      </c>
    </row>
    <row r="21" s="58" customFormat="1" ht="22.2" customHeight="1" spans="1:9">
      <c r="A21" s="66"/>
      <c r="B21" s="72" t="s">
        <v>1789</v>
      </c>
      <c r="C21" s="72"/>
      <c r="D21" s="72"/>
      <c r="E21" s="72"/>
      <c r="F21" s="72"/>
      <c r="G21" s="72"/>
      <c r="H21" s="73">
        <f>SUM(H4:H20)</f>
        <v>65200</v>
      </c>
      <c r="I21" s="74"/>
    </row>
  </sheetData>
  <mergeCells count="3">
    <mergeCell ref="A1:I1"/>
    <mergeCell ref="C2:I2"/>
    <mergeCell ref="B21:G21"/>
  </mergeCells>
  <printOptions horizontalCentered="1"/>
  <pageMargins left="0.511811023622047" right="0.511811023622047" top="0.590551181102362" bottom="0.551181102362205" header="0.31496062992126" footer="0.31496062992126"/>
  <pageSetup paperSize="9" scale="85" firstPageNumber="103" orientation="portrait" useFirstPageNumber="1"/>
  <headerFooter>
    <oddFooter>&amp;C&amp;P</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N22" sqref="N22"/>
    </sheetView>
  </sheetViews>
  <sheetFormatPr defaultColWidth="9" defaultRowHeight="24.9" customHeight="1" outlineLevelRow="6" outlineLevelCol="6"/>
  <cols>
    <col min="1" max="1" width="18.1083333333333" style="47" customWidth="1"/>
    <col min="2" max="7" width="11.3333333333333" style="47" customWidth="1"/>
    <col min="8" max="16384" width="9" style="47"/>
  </cols>
  <sheetData>
    <row r="1" s="46" customFormat="1" ht="30" customHeight="1" spans="1:7">
      <c r="A1" s="39" t="s">
        <v>1862</v>
      </c>
      <c r="B1" s="39"/>
      <c r="C1" s="39"/>
      <c r="D1" s="39"/>
      <c r="E1" s="39"/>
      <c r="F1" s="39"/>
      <c r="G1" s="39"/>
    </row>
    <row r="2" ht="20.1" customHeight="1" spans="1:7">
      <c r="A2" s="48"/>
      <c r="B2" s="48"/>
      <c r="C2" s="49"/>
      <c r="D2" s="49"/>
      <c r="E2" s="49"/>
      <c r="F2" s="49"/>
      <c r="G2" s="50" t="s">
        <v>1365</v>
      </c>
    </row>
    <row r="3" customHeight="1" spans="1:7">
      <c r="A3" s="51" t="s">
        <v>1863</v>
      </c>
      <c r="B3" s="51" t="s">
        <v>1864</v>
      </c>
      <c r="C3" s="51"/>
      <c r="D3" s="51"/>
      <c r="E3" s="51" t="s">
        <v>1865</v>
      </c>
      <c r="F3" s="51"/>
      <c r="G3" s="51"/>
    </row>
    <row r="4" customHeight="1" spans="1:7">
      <c r="A4" s="51"/>
      <c r="B4" s="51" t="s">
        <v>1866</v>
      </c>
      <c r="C4" s="51" t="s">
        <v>1867</v>
      </c>
      <c r="D4" s="51" t="s">
        <v>1868</v>
      </c>
      <c r="E4" s="51" t="s">
        <v>1866</v>
      </c>
      <c r="F4" s="51" t="s">
        <v>1867</v>
      </c>
      <c r="G4" s="51" t="s">
        <v>1868</v>
      </c>
    </row>
    <row r="5" customHeight="1" spans="1:7">
      <c r="A5" s="51" t="s">
        <v>1869</v>
      </c>
      <c r="B5" s="51" t="s">
        <v>1870</v>
      </c>
      <c r="C5" s="51" t="s">
        <v>1871</v>
      </c>
      <c r="D5" s="51" t="s">
        <v>1872</v>
      </c>
      <c r="E5" s="51" t="s">
        <v>1873</v>
      </c>
      <c r="F5" s="51" t="s">
        <v>1874</v>
      </c>
      <c r="G5" s="51" t="s">
        <v>1875</v>
      </c>
    </row>
    <row r="6" customHeight="1" spans="1:7">
      <c r="A6" s="52" t="s">
        <v>1876</v>
      </c>
      <c r="B6" s="53">
        <v>308935</v>
      </c>
      <c r="C6" s="53">
        <v>139514</v>
      </c>
      <c r="D6" s="53">
        <v>169421</v>
      </c>
      <c r="E6" s="53">
        <f>F6+G6</f>
        <v>306075</v>
      </c>
      <c r="F6" s="53">
        <v>137735</v>
      </c>
      <c r="G6" s="53">
        <v>168340</v>
      </c>
    </row>
    <row r="7" customHeight="1" spans="1:7">
      <c r="A7" s="54" t="s">
        <v>1877</v>
      </c>
      <c r="B7" s="54"/>
      <c r="C7" s="54"/>
      <c r="D7" s="54"/>
      <c r="E7" s="54"/>
      <c r="F7" s="54"/>
      <c r="G7" s="54"/>
    </row>
  </sheetData>
  <mergeCells count="5">
    <mergeCell ref="A1:G1"/>
    <mergeCell ref="B3:D3"/>
    <mergeCell ref="E3:G3"/>
    <mergeCell ref="A7:G7"/>
    <mergeCell ref="A3:A4"/>
  </mergeCells>
  <printOptions horizontalCentered="1"/>
  <pageMargins left="0.511811023622047" right="0.511811023622047" top="0.590551181102362" bottom="0.551181102362205" header="0.31496062992126" footer="0.31496062992126"/>
  <pageSetup paperSize="9" firstPageNumber="108" orientation="portrait" useFirstPageNumber="1"/>
  <headerFooter>
    <oddFooter>&amp;C&amp;P</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workbookViewId="0">
      <selection activeCell="T31" sqref="T31"/>
    </sheetView>
  </sheetViews>
  <sheetFormatPr defaultColWidth="10" defaultRowHeight="15" outlineLevelRow="3"/>
  <cols>
    <col min="1" max="1" width="8.10833333333333" style="10" customWidth="1"/>
    <col min="2" max="5" width="10.2166666666667" style="11" customWidth="1"/>
    <col min="6" max="6" width="9.44166666666667" style="11" customWidth="1"/>
    <col min="7" max="7" width="9.66666666666667"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38" t="s">
        <v>1878</v>
      </c>
      <c r="B1" s="39"/>
      <c r="C1" s="39"/>
      <c r="D1" s="39"/>
      <c r="E1" s="39"/>
      <c r="F1" s="39"/>
      <c r="G1" s="39"/>
      <c r="H1" s="39"/>
      <c r="I1" s="39"/>
      <c r="J1" s="39"/>
      <c r="K1" s="44"/>
    </row>
    <row r="2" ht="20.1" customHeight="1" spans="9:11">
      <c r="I2" s="45" t="s">
        <v>1365</v>
      </c>
      <c r="J2" s="45"/>
      <c r="K2" s="45"/>
    </row>
    <row r="3" ht="24.9" customHeight="1" spans="1:11">
      <c r="A3" s="40" t="s">
        <v>1879</v>
      </c>
      <c r="B3" s="41" t="s">
        <v>1880</v>
      </c>
      <c r="C3" s="41" t="s">
        <v>1881</v>
      </c>
      <c r="D3" s="41" t="s">
        <v>1882</v>
      </c>
      <c r="E3" s="41" t="s">
        <v>1883</v>
      </c>
      <c r="F3" s="41" t="s">
        <v>1884</v>
      </c>
      <c r="G3" s="41" t="s">
        <v>1885</v>
      </c>
      <c r="H3" s="41" t="s">
        <v>1886</v>
      </c>
      <c r="I3" s="41" t="s">
        <v>1887</v>
      </c>
      <c r="J3" s="41" t="s">
        <v>1888</v>
      </c>
      <c r="K3" s="41" t="s">
        <v>1889</v>
      </c>
    </row>
    <row r="4" ht="24.9" customHeight="1" spans="1:11">
      <c r="A4" s="42" t="s">
        <v>1817</v>
      </c>
      <c r="B4" s="43">
        <v>35764</v>
      </c>
      <c r="C4" s="43">
        <v>14878</v>
      </c>
      <c r="D4" s="43">
        <v>8407</v>
      </c>
      <c r="E4" s="43">
        <v>9435</v>
      </c>
      <c r="F4" s="43">
        <v>20120</v>
      </c>
      <c r="G4" s="43">
        <v>20121</v>
      </c>
      <c r="H4" s="43">
        <v>34390</v>
      </c>
      <c r="I4" s="43">
        <v>5130</v>
      </c>
      <c r="J4" s="43">
        <v>9197</v>
      </c>
      <c r="K4" s="43">
        <v>10951</v>
      </c>
    </row>
  </sheetData>
  <mergeCells count="2">
    <mergeCell ref="A1:K1"/>
    <mergeCell ref="I2:K2"/>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64"/>
  <sheetViews>
    <sheetView showZeros="0" workbookViewId="0">
      <selection activeCell="D81" sqref="D81"/>
    </sheetView>
  </sheetViews>
  <sheetFormatPr defaultColWidth="12.1083333333333" defaultRowHeight="24.9" customHeight="1" outlineLevelCol="3"/>
  <cols>
    <col min="1" max="1" width="30.8833333333333" style="277" customWidth="1"/>
    <col min="2" max="2" width="14.1083333333333" style="277" customWidth="1"/>
    <col min="3" max="3" width="30.8833333333333" style="277" customWidth="1"/>
    <col min="4" max="4" width="11.3333333333333" style="277" customWidth="1"/>
    <col min="5" max="244" width="12.1083333333333" style="278"/>
    <col min="245" max="245" width="41.775" style="278" customWidth="1"/>
    <col min="246" max="246" width="19.4416666666667" style="278" customWidth="1"/>
    <col min="247" max="247" width="40.6666666666667" style="278" customWidth="1"/>
    <col min="248" max="248" width="19.4416666666667" style="278" customWidth="1"/>
    <col min="249" max="500" width="12.1083333333333" style="278"/>
    <col min="501" max="501" width="41.775" style="278" customWidth="1"/>
    <col min="502" max="502" width="19.4416666666667" style="278" customWidth="1"/>
    <col min="503" max="503" width="40.6666666666667" style="278" customWidth="1"/>
    <col min="504" max="504" width="19.4416666666667" style="278" customWidth="1"/>
    <col min="505" max="756" width="12.1083333333333" style="278"/>
    <col min="757" max="757" width="41.775" style="278" customWidth="1"/>
    <col min="758" max="758" width="19.4416666666667" style="278" customWidth="1"/>
    <col min="759" max="759" width="40.6666666666667" style="278" customWidth="1"/>
    <col min="760" max="760" width="19.4416666666667" style="278" customWidth="1"/>
    <col min="761" max="1012" width="12.1083333333333" style="278"/>
    <col min="1013" max="1013" width="41.775" style="278" customWidth="1"/>
    <col min="1014" max="1014" width="19.4416666666667" style="278" customWidth="1"/>
    <col min="1015" max="1015" width="40.6666666666667" style="278" customWidth="1"/>
    <col min="1016" max="1016" width="19.4416666666667" style="278" customWidth="1"/>
    <col min="1017" max="1268" width="12.1083333333333" style="278"/>
    <col min="1269" max="1269" width="41.775" style="278" customWidth="1"/>
    <col min="1270" max="1270" width="19.4416666666667" style="278" customWidth="1"/>
    <col min="1271" max="1271" width="40.6666666666667" style="278" customWidth="1"/>
    <col min="1272" max="1272" width="19.4416666666667" style="278" customWidth="1"/>
    <col min="1273" max="1524" width="12.1083333333333" style="278"/>
    <col min="1525" max="1525" width="41.775" style="278" customWidth="1"/>
    <col min="1526" max="1526" width="19.4416666666667" style="278" customWidth="1"/>
    <col min="1527" max="1527" width="40.6666666666667" style="278" customWidth="1"/>
    <col min="1528" max="1528" width="19.4416666666667" style="278" customWidth="1"/>
    <col min="1529" max="1780" width="12.1083333333333" style="278"/>
    <col min="1781" max="1781" width="41.775" style="278" customWidth="1"/>
    <col min="1782" max="1782" width="19.4416666666667" style="278" customWidth="1"/>
    <col min="1783" max="1783" width="40.6666666666667" style="278" customWidth="1"/>
    <col min="1784" max="1784" width="19.4416666666667" style="278" customWidth="1"/>
    <col min="1785" max="2036" width="12.1083333333333" style="278"/>
    <col min="2037" max="2037" width="41.775" style="278" customWidth="1"/>
    <col min="2038" max="2038" width="19.4416666666667" style="278" customWidth="1"/>
    <col min="2039" max="2039" width="40.6666666666667" style="278" customWidth="1"/>
    <col min="2040" max="2040" width="19.4416666666667" style="278" customWidth="1"/>
    <col min="2041" max="2292" width="12.1083333333333" style="278"/>
    <col min="2293" max="2293" width="41.775" style="278" customWidth="1"/>
    <col min="2294" max="2294" width="19.4416666666667" style="278" customWidth="1"/>
    <col min="2295" max="2295" width="40.6666666666667" style="278" customWidth="1"/>
    <col min="2296" max="2296" width="19.4416666666667" style="278" customWidth="1"/>
    <col min="2297" max="2548" width="12.1083333333333" style="278"/>
    <col min="2549" max="2549" width="41.775" style="278" customWidth="1"/>
    <col min="2550" max="2550" width="19.4416666666667" style="278" customWidth="1"/>
    <col min="2551" max="2551" width="40.6666666666667" style="278" customWidth="1"/>
    <col min="2552" max="2552" width="19.4416666666667" style="278" customWidth="1"/>
    <col min="2553" max="2804" width="12.1083333333333" style="278"/>
    <col min="2805" max="2805" width="41.775" style="278" customWidth="1"/>
    <col min="2806" max="2806" width="19.4416666666667" style="278" customWidth="1"/>
    <col min="2807" max="2807" width="40.6666666666667" style="278" customWidth="1"/>
    <col min="2808" max="2808" width="19.4416666666667" style="278" customWidth="1"/>
    <col min="2809" max="3060" width="12.1083333333333" style="278"/>
    <col min="3061" max="3061" width="41.775" style="278" customWidth="1"/>
    <col min="3062" max="3062" width="19.4416666666667" style="278" customWidth="1"/>
    <col min="3063" max="3063" width="40.6666666666667" style="278" customWidth="1"/>
    <col min="3064" max="3064" width="19.4416666666667" style="278" customWidth="1"/>
    <col min="3065" max="3316" width="12.1083333333333" style="278"/>
    <col min="3317" max="3317" width="41.775" style="278" customWidth="1"/>
    <col min="3318" max="3318" width="19.4416666666667" style="278" customWidth="1"/>
    <col min="3319" max="3319" width="40.6666666666667" style="278" customWidth="1"/>
    <col min="3320" max="3320" width="19.4416666666667" style="278" customWidth="1"/>
    <col min="3321" max="3572" width="12.1083333333333" style="278"/>
    <col min="3573" max="3573" width="41.775" style="278" customWidth="1"/>
    <col min="3574" max="3574" width="19.4416666666667" style="278" customWidth="1"/>
    <col min="3575" max="3575" width="40.6666666666667" style="278" customWidth="1"/>
    <col min="3576" max="3576" width="19.4416666666667" style="278" customWidth="1"/>
    <col min="3577" max="3828" width="12.1083333333333" style="278"/>
    <col min="3829" max="3829" width="41.775" style="278" customWidth="1"/>
    <col min="3830" max="3830" width="19.4416666666667" style="278" customWidth="1"/>
    <col min="3831" max="3831" width="40.6666666666667" style="278" customWidth="1"/>
    <col min="3832" max="3832" width="19.4416666666667" style="278" customWidth="1"/>
    <col min="3833" max="4084" width="12.1083333333333" style="278"/>
    <col min="4085" max="4085" width="41.775" style="278" customWidth="1"/>
    <col min="4086" max="4086" width="19.4416666666667" style="278" customWidth="1"/>
    <col min="4087" max="4087" width="40.6666666666667" style="278" customWidth="1"/>
    <col min="4088" max="4088" width="19.4416666666667" style="278" customWidth="1"/>
    <col min="4089" max="4340" width="12.1083333333333" style="278"/>
    <col min="4341" max="4341" width="41.775" style="278" customWidth="1"/>
    <col min="4342" max="4342" width="19.4416666666667" style="278" customWidth="1"/>
    <col min="4343" max="4343" width="40.6666666666667" style="278" customWidth="1"/>
    <col min="4344" max="4344" width="19.4416666666667" style="278" customWidth="1"/>
    <col min="4345" max="4596" width="12.1083333333333" style="278"/>
    <col min="4597" max="4597" width="41.775" style="278" customWidth="1"/>
    <col min="4598" max="4598" width="19.4416666666667" style="278" customWidth="1"/>
    <col min="4599" max="4599" width="40.6666666666667" style="278" customWidth="1"/>
    <col min="4600" max="4600" width="19.4416666666667" style="278" customWidth="1"/>
    <col min="4601" max="4852" width="12.1083333333333" style="278"/>
    <col min="4853" max="4853" width="41.775" style="278" customWidth="1"/>
    <col min="4854" max="4854" width="19.4416666666667" style="278" customWidth="1"/>
    <col min="4855" max="4855" width="40.6666666666667" style="278" customWidth="1"/>
    <col min="4856" max="4856" width="19.4416666666667" style="278" customWidth="1"/>
    <col min="4857" max="5108" width="12.1083333333333" style="278"/>
    <col min="5109" max="5109" width="41.775" style="278" customWidth="1"/>
    <col min="5110" max="5110" width="19.4416666666667" style="278" customWidth="1"/>
    <col min="5111" max="5111" width="40.6666666666667" style="278" customWidth="1"/>
    <col min="5112" max="5112" width="19.4416666666667" style="278" customWidth="1"/>
    <col min="5113" max="5364" width="12.1083333333333" style="278"/>
    <col min="5365" max="5365" width="41.775" style="278" customWidth="1"/>
    <col min="5366" max="5366" width="19.4416666666667" style="278" customWidth="1"/>
    <col min="5367" max="5367" width="40.6666666666667" style="278" customWidth="1"/>
    <col min="5368" max="5368" width="19.4416666666667" style="278" customWidth="1"/>
    <col min="5369" max="5620" width="12.1083333333333" style="278"/>
    <col min="5621" max="5621" width="41.775" style="278" customWidth="1"/>
    <col min="5622" max="5622" width="19.4416666666667" style="278" customWidth="1"/>
    <col min="5623" max="5623" width="40.6666666666667" style="278" customWidth="1"/>
    <col min="5624" max="5624" width="19.4416666666667" style="278" customWidth="1"/>
    <col min="5625" max="5876" width="12.1083333333333" style="278"/>
    <col min="5877" max="5877" width="41.775" style="278" customWidth="1"/>
    <col min="5878" max="5878" width="19.4416666666667" style="278" customWidth="1"/>
    <col min="5879" max="5879" width="40.6666666666667" style="278" customWidth="1"/>
    <col min="5880" max="5880" width="19.4416666666667" style="278" customWidth="1"/>
    <col min="5881" max="6132" width="12.1083333333333" style="278"/>
    <col min="6133" max="6133" width="41.775" style="278" customWidth="1"/>
    <col min="6134" max="6134" width="19.4416666666667" style="278" customWidth="1"/>
    <col min="6135" max="6135" width="40.6666666666667" style="278" customWidth="1"/>
    <col min="6136" max="6136" width="19.4416666666667" style="278" customWidth="1"/>
    <col min="6137" max="6388" width="12.1083333333333" style="278"/>
    <col min="6389" max="6389" width="41.775" style="278" customWidth="1"/>
    <col min="6390" max="6390" width="19.4416666666667" style="278" customWidth="1"/>
    <col min="6391" max="6391" width="40.6666666666667" style="278" customWidth="1"/>
    <col min="6392" max="6392" width="19.4416666666667" style="278" customWidth="1"/>
    <col min="6393" max="6644" width="12.1083333333333" style="278"/>
    <col min="6645" max="6645" width="41.775" style="278" customWidth="1"/>
    <col min="6646" max="6646" width="19.4416666666667" style="278" customWidth="1"/>
    <col min="6647" max="6647" width="40.6666666666667" style="278" customWidth="1"/>
    <col min="6648" max="6648" width="19.4416666666667" style="278" customWidth="1"/>
    <col min="6649" max="6900" width="12.1083333333333" style="278"/>
    <col min="6901" max="6901" width="41.775" style="278" customWidth="1"/>
    <col min="6902" max="6902" width="19.4416666666667" style="278" customWidth="1"/>
    <col min="6903" max="6903" width="40.6666666666667" style="278" customWidth="1"/>
    <col min="6904" max="6904" width="19.4416666666667" style="278" customWidth="1"/>
    <col min="6905" max="7156" width="12.1083333333333" style="278"/>
    <col min="7157" max="7157" width="41.775" style="278" customWidth="1"/>
    <col min="7158" max="7158" width="19.4416666666667" style="278" customWidth="1"/>
    <col min="7159" max="7159" width="40.6666666666667" style="278" customWidth="1"/>
    <col min="7160" max="7160" width="19.4416666666667" style="278" customWidth="1"/>
    <col min="7161" max="7412" width="12.1083333333333" style="278"/>
    <col min="7413" max="7413" width="41.775" style="278" customWidth="1"/>
    <col min="7414" max="7414" width="19.4416666666667" style="278" customWidth="1"/>
    <col min="7415" max="7415" width="40.6666666666667" style="278" customWidth="1"/>
    <col min="7416" max="7416" width="19.4416666666667" style="278" customWidth="1"/>
    <col min="7417" max="7668" width="12.1083333333333" style="278"/>
    <col min="7669" max="7669" width="41.775" style="278" customWidth="1"/>
    <col min="7670" max="7670" width="19.4416666666667" style="278" customWidth="1"/>
    <col min="7671" max="7671" width="40.6666666666667" style="278" customWidth="1"/>
    <col min="7672" max="7672" width="19.4416666666667" style="278" customWidth="1"/>
    <col min="7673" max="7924" width="12.1083333333333" style="278"/>
    <col min="7925" max="7925" width="41.775" style="278" customWidth="1"/>
    <col min="7926" max="7926" width="19.4416666666667" style="278" customWidth="1"/>
    <col min="7927" max="7927" width="40.6666666666667" style="278" customWidth="1"/>
    <col min="7928" max="7928" width="19.4416666666667" style="278" customWidth="1"/>
    <col min="7929" max="8180" width="12.1083333333333" style="278"/>
    <col min="8181" max="8181" width="41.775" style="278" customWidth="1"/>
    <col min="8182" max="8182" width="19.4416666666667" style="278" customWidth="1"/>
    <col min="8183" max="8183" width="40.6666666666667" style="278" customWidth="1"/>
    <col min="8184" max="8184" width="19.4416666666667" style="278" customWidth="1"/>
    <col min="8185" max="8436" width="12.1083333333333" style="278"/>
    <col min="8437" max="8437" width="41.775" style="278" customWidth="1"/>
    <col min="8438" max="8438" width="19.4416666666667" style="278" customWidth="1"/>
    <col min="8439" max="8439" width="40.6666666666667" style="278" customWidth="1"/>
    <col min="8440" max="8440" width="19.4416666666667" style="278" customWidth="1"/>
    <col min="8441" max="8692" width="12.1083333333333" style="278"/>
    <col min="8693" max="8693" width="41.775" style="278" customWidth="1"/>
    <col min="8694" max="8694" width="19.4416666666667" style="278" customWidth="1"/>
    <col min="8695" max="8695" width="40.6666666666667" style="278" customWidth="1"/>
    <col min="8696" max="8696" width="19.4416666666667" style="278" customWidth="1"/>
    <col min="8697" max="8948" width="12.1083333333333" style="278"/>
    <col min="8949" max="8949" width="41.775" style="278" customWidth="1"/>
    <col min="8950" max="8950" width="19.4416666666667" style="278" customWidth="1"/>
    <col min="8951" max="8951" width="40.6666666666667" style="278" customWidth="1"/>
    <col min="8952" max="8952" width="19.4416666666667" style="278" customWidth="1"/>
    <col min="8953" max="9204" width="12.1083333333333" style="278"/>
    <col min="9205" max="9205" width="41.775" style="278" customWidth="1"/>
    <col min="9206" max="9206" width="19.4416666666667" style="278" customWidth="1"/>
    <col min="9207" max="9207" width="40.6666666666667" style="278" customWidth="1"/>
    <col min="9208" max="9208" width="19.4416666666667" style="278" customWidth="1"/>
    <col min="9209" max="9460" width="12.1083333333333" style="278"/>
    <col min="9461" max="9461" width="41.775" style="278" customWidth="1"/>
    <col min="9462" max="9462" width="19.4416666666667" style="278" customWidth="1"/>
    <col min="9463" max="9463" width="40.6666666666667" style="278" customWidth="1"/>
    <col min="9464" max="9464" width="19.4416666666667" style="278" customWidth="1"/>
    <col min="9465" max="9716" width="12.1083333333333" style="278"/>
    <col min="9717" max="9717" width="41.775" style="278" customWidth="1"/>
    <col min="9718" max="9718" width="19.4416666666667" style="278" customWidth="1"/>
    <col min="9719" max="9719" width="40.6666666666667" style="278" customWidth="1"/>
    <col min="9720" max="9720" width="19.4416666666667" style="278" customWidth="1"/>
    <col min="9721" max="9972" width="12.1083333333333" style="278"/>
    <col min="9973" max="9973" width="41.775" style="278" customWidth="1"/>
    <col min="9974" max="9974" width="19.4416666666667" style="278" customWidth="1"/>
    <col min="9975" max="9975" width="40.6666666666667" style="278" customWidth="1"/>
    <col min="9976" max="9976" width="19.4416666666667" style="278" customWidth="1"/>
    <col min="9977" max="10228" width="12.1083333333333" style="278"/>
    <col min="10229" max="10229" width="41.775" style="278" customWidth="1"/>
    <col min="10230" max="10230" width="19.4416666666667" style="278" customWidth="1"/>
    <col min="10231" max="10231" width="40.6666666666667" style="278" customWidth="1"/>
    <col min="10232" max="10232" width="19.4416666666667" style="278" customWidth="1"/>
    <col min="10233" max="10484" width="12.1083333333333" style="278"/>
    <col min="10485" max="10485" width="41.775" style="278" customWidth="1"/>
    <col min="10486" max="10486" width="19.4416666666667" style="278" customWidth="1"/>
    <col min="10487" max="10487" width="40.6666666666667" style="278" customWidth="1"/>
    <col min="10488" max="10488" width="19.4416666666667" style="278" customWidth="1"/>
    <col min="10489" max="10740" width="12.1083333333333" style="278"/>
    <col min="10741" max="10741" width="41.775" style="278" customWidth="1"/>
    <col min="10742" max="10742" width="19.4416666666667" style="278" customWidth="1"/>
    <col min="10743" max="10743" width="40.6666666666667" style="278" customWidth="1"/>
    <col min="10744" max="10744" width="19.4416666666667" style="278" customWidth="1"/>
    <col min="10745" max="10996" width="12.1083333333333" style="278"/>
    <col min="10997" max="10997" width="41.775" style="278" customWidth="1"/>
    <col min="10998" max="10998" width="19.4416666666667" style="278" customWidth="1"/>
    <col min="10999" max="10999" width="40.6666666666667" style="278" customWidth="1"/>
    <col min="11000" max="11000" width="19.4416666666667" style="278" customWidth="1"/>
    <col min="11001" max="11252" width="12.1083333333333" style="278"/>
    <col min="11253" max="11253" width="41.775" style="278" customWidth="1"/>
    <col min="11254" max="11254" width="19.4416666666667" style="278" customWidth="1"/>
    <col min="11255" max="11255" width="40.6666666666667" style="278" customWidth="1"/>
    <col min="11256" max="11256" width="19.4416666666667" style="278" customWidth="1"/>
    <col min="11257" max="11508" width="12.1083333333333" style="278"/>
    <col min="11509" max="11509" width="41.775" style="278" customWidth="1"/>
    <col min="11510" max="11510" width="19.4416666666667" style="278" customWidth="1"/>
    <col min="11511" max="11511" width="40.6666666666667" style="278" customWidth="1"/>
    <col min="11512" max="11512" width="19.4416666666667" style="278" customWidth="1"/>
    <col min="11513" max="11764" width="12.1083333333333" style="278"/>
    <col min="11765" max="11765" width="41.775" style="278" customWidth="1"/>
    <col min="11766" max="11766" width="19.4416666666667" style="278" customWidth="1"/>
    <col min="11767" max="11767" width="40.6666666666667" style="278" customWidth="1"/>
    <col min="11768" max="11768" width="19.4416666666667" style="278" customWidth="1"/>
    <col min="11769" max="12020" width="12.1083333333333" style="278"/>
    <col min="12021" max="12021" width="41.775" style="278" customWidth="1"/>
    <col min="12022" max="12022" width="19.4416666666667" style="278" customWidth="1"/>
    <col min="12023" max="12023" width="40.6666666666667" style="278" customWidth="1"/>
    <col min="12024" max="12024" width="19.4416666666667" style="278" customWidth="1"/>
    <col min="12025" max="12276" width="12.1083333333333" style="278"/>
    <col min="12277" max="12277" width="41.775" style="278" customWidth="1"/>
    <col min="12278" max="12278" width="19.4416666666667" style="278" customWidth="1"/>
    <col min="12279" max="12279" width="40.6666666666667" style="278" customWidth="1"/>
    <col min="12280" max="12280" width="19.4416666666667" style="278" customWidth="1"/>
    <col min="12281" max="12532" width="12.1083333333333" style="278"/>
    <col min="12533" max="12533" width="41.775" style="278" customWidth="1"/>
    <col min="12534" max="12534" width="19.4416666666667" style="278" customWidth="1"/>
    <col min="12535" max="12535" width="40.6666666666667" style="278" customWidth="1"/>
    <col min="12536" max="12536" width="19.4416666666667" style="278" customWidth="1"/>
    <col min="12537" max="12788" width="12.1083333333333" style="278"/>
    <col min="12789" max="12789" width="41.775" style="278" customWidth="1"/>
    <col min="12790" max="12790" width="19.4416666666667" style="278" customWidth="1"/>
    <col min="12791" max="12791" width="40.6666666666667" style="278" customWidth="1"/>
    <col min="12792" max="12792" width="19.4416666666667" style="278" customWidth="1"/>
    <col min="12793" max="13044" width="12.1083333333333" style="278"/>
    <col min="13045" max="13045" width="41.775" style="278" customWidth="1"/>
    <col min="13046" max="13046" width="19.4416666666667" style="278" customWidth="1"/>
    <col min="13047" max="13047" width="40.6666666666667" style="278" customWidth="1"/>
    <col min="13048" max="13048" width="19.4416666666667" style="278" customWidth="1"/>
    <col min="13049" max="13300" width="12.1083333333333" style="278"/>
    <col min="13301" max="13301" width="41.775" style="278" customWidth="1"/>
    <col min="13302" max="13302" width="19.4416666666667" style="278" customWidth="1"/>
    <col min="13303" max="13303" width="40.6666666666667" style="278" customWidth="1"/>
    <col min="13304" max="13304" width="19.4416666666667" style="278" customWidth="1"/>
    <col min="13305" max="13556" width="12.1083333333333" style="278"/>
    <col min="13557" max="13557" width="41.775" style="278" customWidth="1"/>
    <col min="13558" max="13558" width="19.4416666666667" style="278" customWidth="1"/>
    <col min="13559" max="13559" width="40.6666666666667" style="278" customWidth="1"/>
    <col min="13560" max="13560" width="19.4416666666667" style="278" customWidth="1"/>
    <col min="13561" max="13812" width="12.1083333333333" style="278"/>
    <col min="13813" max="13813" width="41.775" style="278" customWidth="1"/>
    <col min="13814" max="13814" width="19.4416666666667" style="278" customWidth="1"/>
    <col min="13815" max="13815" width="40.6666666666667" style="278" customWidth="1"/>
    <col min="13816" max="13816" width="19.4416666666667" style="278" customWidth="1"/>
    <col min="13817" max="14068" width="12.1083333333333" style="278"/>
    <col min="14069" max="14069" width="41.775" style="278" customWidth="1"/>
    <col min="14070" max="14070" width="19.4416666666667" style="278" customWidth="1"/>
    <col min="14071" max="14071" width="40.6666666666667" style="278" customWidth="1"/>
    <col min="14072" max="14072" width="19.4416666666667" style="278" customWidth="1"/>
    <col min="14073" max="14324" width="12.1083333333333" style="278"/>
    <col min="14325" max="14325" width="41.775" style="278" customWidth="1"/>
    <col min="14326" max="14326" width="19.4416666666667" style="278" customWidth="1"/>
    <col min="14327" max="14327" width="40.6666666666667" style="278" customWidth="1"/>
    <col min="14328" max="14328" width="19.4416666666667" style="278" customWidth="1"/>
    <col min="14329" max="14580" width="12.1083333333333" style="278"/>
    <col min="14581" max="14581" width="41.775" style="278" customWidth="1"/>
    <col min="14582" max="14582" width="19.4416666666667" style="278" customWidth="1"/>
    <col min="14583" max="14583" width="40.6666666666667" style="278" customWidth="1"/>
    <col min="14584" max="14584" width="19.4416666666667" style="278" customWidth="1"/>
    <col min="14585" max="14836" width="12.1083333333333" style="278"/>
    <col min="14837" max="14837" width="41.775" style="278" customWidth="1"/>
    <col min="14838" max="14838" width="19.4416666666667" style="278" customWidth="1"/>
    <col min="14839" max="14839" width="40.6666666666667" style="278" customWidth="1"/>
    <col min="14840" max="14840" width="19.4416666666667" style="278" customWidth="1"/>
    <col min="14841" max="15092" width="12.1083333333333" style="278"/>
    <col min="15093" max="15093" width="41.775" style="278" customWidth="1"/>
    <col min="15094" max="15094" width="19.4416666666667" style="278" customWidth="1"/>
    <col min="15095" max="15095" width="40.6666666666667" style="278" customWidth="1"/>
    <col min="15096" max="15096" width="19.4416666666667" style="278" customWidth="1"/>
    <col min="15097" max="15348" width="12.1083333333333" style="278"/>
    <col min="15349" max="15349" width="41.775" style="278" customWidth="1"/>
    <col min="15350" max="15350" width="19.4416666666667" style="278" customWidth="1"/>
    <col min="15351" max="15351" width="40.6666666666667" style="278" customWidth="1"/>
    <col min="15352" max="15352" width="19.4416666666667" style="278" customWidth="1"/>
    <col min="15353" max="15604" width="12.1083333333333" style="278"/>
    <col min="15605" max="15605" width="41.775" style="278" customWidth="1"/>
    <col min="15606" max="15606" width="19.4416666666667" style="278" customWidth="1"/>
    <col min="15607" max="15607" width="40.6666666666667" style="278" customWidth="1"/>
    <col min="15608" max="15608" width="19.4416666666667" style="278" customWidth="1"/>
    <col min="15609" max="15860" width="12.1083333333333" style="278"/>
    <col min="15861" max="15861" width="41.775" style="278" customWidth="1"/>
    <col min="15862" max="15862" width="19.4416666666667" style="278" customWidth="1"/>
    <col min="15863" max="15863" width="40.6666666666667" style="278" customWidth="1"/>
    <col min="15864" max="15864" width="19.4416666666667" style="278" customWidth="1"/>
    <col min="15865" max="16116" width="12.1083333333333" style="278"/>
    <col min="16117" max="16117" width="41.775" style="278" customWidth="1"/>
    <col min="16118" max="16118" width="19.4416666666667" style="278" customWidth="1"/>
    <col min="16119" max="16119" width="40.6666666666667" style="278" customWidth="1"/>
    <col min="16120" max="16120" width="19.4416666666667" style="278" customWidth="1"/>
    <col min="16121" max="16384" width="12.1083333333333" style="278"/>
  </cols>
  <sheetData>
    <row r="1" ht="30" customHeight="1" spans="1:4">
      <c r="A1" s="39" t="s">
        <v>104</v>
      </c>
      <c r="B1" s="39"/>
      <c r="C1" s="39"/>
      <c r="D1" s="39"/>
    </row>
    <row r="2" ht="20.1" customHeight="1" spans="1:4">
      <c r="A2" s="280" t="s">
        <v>105</v>
      </c>
      <c r="B2" s="280"/>
      <c r="C2" s="280"/>
      <c r="D2" s="280"/>
    </row>
    <row r="3" customHeight="1" spans="1:4">
      <c r="A3" s="295" t="s">
        <v>106</v>
      </c>
      <c r="B3" s="325" t="s">
        <v>107</v>
      </c>
      <c r="C3" s="295" t="s">
        <v>106</v>
      </c>
      <c r="D3" s="325" t="s">
        <v>107</v>
      </c>
    </row>
    <row r="4" s="276" customFormat="1" customHeight="1" spans="1:4">
      <c r="A4" s="282" t="s">
        <v>108</v>
      </c>
      <c r="B4" s="228">
        <v>302122</v>
      </c>
      <c r="C4" s="282" t="s">
        <v>109</v>
      </c>
      <c r="D4" s="228">
        <v>263821</v>
      </c>
    </row>
    <row r="5" s="276" customFormat="1" customHeight="1" spans="1:4">
      <c r="A5" s="282" t="s">
        <v>110</v>
      </c>
      <c r="B5" s="228">
        <v>120725</v>
      </c>
      <c r="C5" s="282" t="s">
        <v>111</v>
      </c>
      <c r="D5" s="234">
        <v>0</v>
      </c>
    </row>
    <row r="6" s="276" customFormat="1" customHeight="1" spans="1:4">
      <c r="A6" s="282" t="s">
        <v>112</v>
      </c>
      <c r="B6" s="228">
        <v>-679</v>
      </c>
      <c r="C6" s="282" t="s">
        <v>113</v>
      </c>
      <c r="D6" s="234">
        <v>0</v>
      </c>
    </row>
    <row r="7" s="276" customFormat="1" customHeight="1" spans="1:4">
      <c r="A7" s="263" t="s">
        <v>114</v>
      </c>
      <c r="B7" s="234">
        <v>-63</v>
      </c>
      <c r="C7" s="263" t="s">
        <v>115</v>
      </c>
      <c r="D7" s="234">
        <v>0</v>
      </c>
    </row>
    <row r="8" s="276" customFormat="1" customHeight="1" spans="1:4">
      <c r="A8" s="263" t="s">
        <v>116</v>
      </c>
      <c r="B8" s="234">
        <v>1124</v>
      </c>
      <c r="C8" s="263" t="s">
        <v>117</v>
      </c>
      <c r="D8" s="234">
        <v>0</v>
      </c>
    </row>
    <row r="9" s="276" customFormat="1" customHeight="1" spans="1:4">
      <c r="A9" s="263" t="s">
        <v>118</v>
      </c>
      <c r="B9" s="234">
        <v>3926</v>
      </c>
      <c r="C9" s="263" t="s">
        <v>119</v>
      </c>
      <c r="D9" s="234">
        <v>0</v>
      </c>
    </row>
    <row r="10" s="276" customFormat="1" customHeight="1" spans="1:4">
      <c r="A10" s="263" t="s">
        <v>120</v>
      </c>
      <c r="B10" s="234">
        <v>0</v>
      </c>
      <c r="C10" s="263" t="s">
        <v>121</v>
      </c>
      <c r="D10" s="234"/>
    </row>
    <row r="11" s="276" customFormat="1" customHeight="1" spans="1:4">
      <c r="A11" s="263" t="s">
        <v>122</v>
      </c>
      <c r="B11" s="234">
        <v>-5487</v>
      </c>
      <c r="C11" s="263" t="s">
        <v>123</v>
      </c>
      <c r="D11" s="234"/>
    </row>
    <row r="12" s="276" customFormat="1" customHeight="1" spans="1:4">
      <c r="A12" s="263" t="s">
        <v>124</v>
      </c>
      <c r="B12" s="234">
        <v>-179</v>
      </c>
      <c r="C12" s="263" t="s">
        <v>125</v>
      </c>
      <c r="D12" s="234"/>
    </row>
    <row r="13" s="276" customFormat="1" customHeight="1" spans="1:4">
      <c r="A13" s="282" t="s">
        <v>126</v>
      </c>
      <c r="B13" s="228">
        <v>106280</v>
      </c>
      <c r="C13" s="282" t="s">
        <v>127</v>
      </c>
      <c r="D13" s="234"/>
    </row>
    <row r="14" s="276" customFormat="1" customHeight="1" spans="1:4">
      <c r="A14" s="263" t="s">
        <v>128</v>
      </c>
      <c r="B14" s="234">
        <v>0</v>
      </c>
      <c r="C14" s="263" t="s">
        <v>129</v>
      </c>
      <c r="D14" s="234"/>
    </row>
    <row r="15" s="276" customFormat="1" ht="30" customHeight="1" spans="1:4">
      <c r="A15" s="263" t="s">
        <v>130</v>
      </c>
      <c r="B15" s="234">
        <v>31076</v>
      </c>
      <c r="C15" s="263" t="s">
        <v>131</v>
      </c>
      <c r="D15" s="234"/>
    </row>
    <row r="16" s="276" customFormat="1" customHeight="1" spans="1:4">
      <c r="A16" s="263" t="s">
        <v>132</v>
      </c>
      <c r="B16" s="234">
        <v>5345</v>
      </c>
      <c r="C16" s="263" t="s">
        <v>133</v>
      </c>
      <c r="D16" s="234"/>
    </row>
    <row r="17" s="276" customFormat="1" ht="30" customHeight="1" spans="1:4">
      <c r="A17" s="263" t="s">
        <v>134</v>
      </c>
      <c r="B17" s="234">
        <v>1443</v>
      </c>
      <c r="C17" s="263" t="s">
        <v>135</v>
      </c>
      <c r="D17" s="234"/>
    </row>
    <row r="18" s="276" customFormat="1" customHeight="1" spans="1:4">
      <c r="A18" s="263" t="s">
        <v>136</v>
      </c>
      <c r="B18" s="234">
        <v>0</v>
      </c>
      <c r="C18" s="263" t="s">
        <v>137</v>
      </c>
      <c r="D18" s="234"/>
    </row>
    <row r="19" s="276" customFormat="1" customHeight="1" spans="1:4">
      <c r="A19" s="263" t="s">
        <v>138</v>
      </c>
      <c r="B19" s="234">
        <v>42</v>
      </c>
      <c r="C19" s="263" t="s">
        <v>139</v>
      </c>
      <c r="D19" s="234"/>
    </row>
    <row r="20" s="276" customFormat="1" customHeight="1" spans="1:4">
      <c r="A20" s="263" t="s">
        <v>140</v>
      </c>
      <c r="B20" s="234">
        <v>0</v>
      </c>
      <c r="C20" s="263" t="s">
        <v>141</v>
      </c>
      <c r="D20" s="234"/>
    </row>
    <row r="21" s="276" customFormat="1" customHeight="1" spans="1:4">
      <c r="A21" s="263" t="s">
        <v>142</v>
      </c>
      <c r="B21" s="234">
        <v>1200</v>
      </c>
      <c r="C21" s="263" t="s">
        <v>143</v>
      </c>
      <c r="D21" s="234"/>
    </row>
    <row r="22" s="276" customFormat="1" customHeight="1" spans="1:4">
      <c r="A22" s="263" t="s">
        <v>144</v>
      </c>
      <c r="B22" s="234">
        <v>12320</v>
      </c>
      <c r="C22" s="263" t="s">
        <v>145</v>
      </c>
      <c r="D22" s="234"/>
    </row>
    <row r="23" s="276" customFormat="1" customHeight="1" spans="1:4">
      <c r="A23" s="263" t="s">
        <v>146</v>
      </c>
      <c r="B23" s="234">
        <v>0</v>
      </c>
      <c r="C23" s="263" t="s">
        <v>147</v>
      </c>
      <c r="D23" s="234"/>
    </row>
    <row r="24" s="276" customFormat="1" customHeight="1" spans="1:4">
      <c r="A24" s="263" t="s">
        <v>148</v>
      </c>
      <c r="B24" s="234">
        <v>0</v>
      </c>
      <c r="C24" s="263" t="s">
        <v>149</v>
      </c>
      <c r="D24" s="234"/>
    </row>
    <row r="25" s="276" customFormat="1" customHeight="1" spans="1:4">
      <c r="A25" s="263" t="s">
        <v>150</v>
      </c>
      <c r="B25" s="234">
        <v>0</v>
      </c>
      <c r="C25" s="263" t="s">
        <v>151</v>
      </c>
      <c r="D25" s="234"/>
    </row>
    <row r="26" s="276" customFormat="1" customHeight="1" spans="1:4">
      <c r="A26" s="263" t="s">
        <v>152</v>
      </c>
      <c r="B26" s="234">
        <v>7624</v>
      </c>
      <c r="C26" s="263" t="s">
        <v>153</v>
      </c>
      <c r="D26" s="234"/>
    </row>
    <row r="27" s="276" customFormat="1" customHeight="1" spans="1:4">
      <c r="A27" s="263" t="s">
        <v>154</v>
      </c>
      <c r="B27" s="234">
        <v>0</v>
      </c>
      <c r="C27" s="263" t="s">
        <v>155</v>
      </c>
      <c r="D27" s="234"/>
    </row>
    <row r="28" s="276" customFormat="1" customHeight="1" spans="1:4">
      <c r="A28" s="263" t="s">
        <v>156</v>
      </c>
      <c r="B28" s="234">
        <v>0</v>
      </c>
      <c r="C28" s="263" t="s">
        <v>157</v>
      </c>
      <c r="D28" s="234"/>
    </row>
    <row r="29" s="276" customFormat="1" customHeight="1" spans="1:4">
      <c r="A29" s="263" t="s">
        <v>158</v>
      </c>
      <c r="B29" s="234">
        <v>0</v>
      </c>
      <c r="C29" s="263" t="s">
        <v>159</v>
      </c>
      <c r="D29" s="234"/>
    </row>
    <row r="30" s="276" customFormat="1" customHeight="1" spans="1:4">
      <c r="A30" s="263" t="s">
        <v>160</v>
      </c>
      <c r="B30" s="234">
        <v>1230</v>
      </c>
      <c r="C30" s="263" t="s">
        <v>161</v>
      </c>
      <c r="D30" s="234"/>
    </row>
    <row r="31" s="276" customFormat="1" customHeight="1" spans="1:4">
      <c r="A31" s="263" t="s">
        <v>162</v>
      </c>
      <c r="B31" s="234">
        <v>5610</v>
      </c>
      <c r="C31" s="263" t="s">
        <v>163</v>
      </c>
      <c r="D31" s="234"/>
    </row>
    <row r="32" s="276" customFormat="1" customHeight="1" spans="1:4">
      <c r="A32" s="263" t="s">
        <v>164</v>
      </c>
      <c r="B32" s="234">
        <v>67</v>
      </c>
      <c r="C32" s="263" t="s">
        <v>165</v>
      </c>
      <c r="D32" s="234"/>
    </row>
    <row r="33" s="276" customFormat="1" customHeight="1" spans="1:4">
      <c r="A33" s="263" t="s">
        <v>166</v>
      </c>
      <c r="B33" s="234">
        <v>239</v>
      </c>
      <c r="C33" s="263" t="s">
        <v>167</v>
      </c>
      <c r="D33" s="234"/>
    </row>
    <row r="34" s="276" customFormat="1" customHeight="1" spans="1:4">
      <c r="A34" s="263" t="s">
        <v>168</v>
      </c>
      <c r="B34" s="234">
        <v>6675</v>
      </c>
      <c r="C34" s="263" t="s">
        <v>169</v>
      </c>
      <c r="D34" s="234"/>
    </row>
    <row r="35" s="276" customFormat="1" customHeight="1" spans="1:4">
      <c r="A35" s="263" t="s">
        <v>170</v>
      </c>
      <c r="B35" s="234">
        <v>3821</v>
      </c>
      <c r="C35" s="263" t="s">
        <v>171</v>
      </c>
      <c r="D35" s="234"/>
    </row>
    <row r="36" customHeight="1" spans="1:4">
      <c r="A36" s="263" t="s">
        <v>172</v>
      </c>
      <c r="B36" s="234">
        <v>1465</v>
      </c>
      <c r="C36" s="263" t="s">
        <v>173</v>
      </c>
      <c r="D36" s="234"/>
    </row>
    <row r="37" customHeight="1" spans="1:4">
      <c r="A37" s="263" t="s">
        <v>174</v>
      </c>
      <c r="B37" s="234">
        <v>0</v>
      </c>
      <c r="C37" s="263" t="s">
        <v>175</v>
      </c>
      <c r="D37" s="234"/>
    </row>
    <row r="38" customHeight="1" spans="1:4">
      <c r="A38" s="263" t="s">
        <v>176</v>
      </c>
      <c r="B38" s="234">
        <v>17599</v>
      </c>
      <c r="C38" s="263" t="s">
        <v>177</v>
      </c>
      <c r="D38" s="234"/>
    </row>
    <row r="39" customHeight="1" spans="1:4">
      <c r="A39" s="263" t="s">
        <v>178</v>
      </c>
      <c r="B39" s="234">
        <v>4364</v>
      </c>
      <c r="C39" s="263" t="s">
        <v>179</v>
      </c>
      <c r="D39" s="234"/>
    </row>
    <row r="40" customHeight="1" spans="1:4">
      <c r="A40" s="263" t="s">
        <v>180</v>
      </c>
      <c r="B40" s="234">
        <v>0</v>
      </c>
      <c r="C40" s="263" t="s">
        <v>181</v>
      </c>
      <c r="D40" s="234"/>
    </row>
    <row r="41" customHeight="1" spans="1:4">
      <c r="A41" s="263" t="s">
        <v>182</v>
      </c>
      <c r="B41" s="234">
        <v>0</v>
      </c>
      <c r="C41" s="263" t="s">
        <v>183</v>
      </c>
      <c r="D41" s="234"/>
    </row>
    <row r="42" customHeight="1" spans="1:4">
      <c r="A42" s="263" t="s">
        <v>184</v>
      </c>
      <c r="B42" s="234">
        <v>0</v>
      </c>
      <c r="C42" s="263" t="s">
        <v>185</v>
      </c>
      <c r="D42" s="234"/>
    </row>
    <row r="43" customHeight="1" spans="1:4">
      <c r="A43" s="263" t="s">
        <v>186</v>
      </c>
      <c r="B43" s="234">
        <v>0</v>
      </c>
      <c r="C43" s="263" t="s">
        <v>187</v>
      </c>
      <c r="D43" s="234"/>
    </row>
    <row r="44" customHeight="1" spans="1:4">
      <c r="A44" s="263" t="s">
        <v>188</v>
      </c>
      <c r="B44" s="234">
        <v>1143</v>
      </c>
      <c r="C44" s="263" t="s">
        <v>189</v>
      </c>
      <c r="D44" s="234"/>
    </row>
    <row r="45" customHeight="1" spans="1:4">
      <c r="A45" s="263" t="s">
        <v>190</v>
      </c>
      <c r="B45" s="234">
        <v>0</v>
      </c>
      <c r="C45" s="263" t="s">
        <v>191</v>
      </c>
      <c r="D45" s="234"/>
    </row>
    <row r="46" customHeight="1" spans="1:4">
      <c r="A46" s="263" t="s">
        <v>192</v>
      </c>
      <c r="B46" s="234">
        <v>113</v>
      </c>
      <c r="C46" s="263" t="s">
        <v>193</v>
      </c>
      <c r="D46" s="234"/>
    </row>
    <row r="47" customHeight="1" spans="1:4">
      <c r="A47" s="263" t="s">
        <v>194</v>
      </c>
      <c r="B47" s="234">
        <v>0</v>
      </c>
      <c r="C47" s="263" t="s">
        <v>195</v>
      </c>
      <c r="D47" s="234"/>
    </row>
    <row r="48" customHeight="1" spans="1:4">
      <c r="A48" s="263" t="s">
        <v>196</v>
      </c>
      <c r="B48" s="234">
        <v>3395</v>
      </c>
      <c r="C48" s="263" t="s">
        <v>197</v>
      </c>
      <c r="D48" s="234"/>
    </row>
    <row r="49" customHeight="1" spans="1:4">
      <c r="A49" s="263" t="s">
        <v>198</v>
      </c>
      <c r="B49" s="234">
        <v>531</v>
      </c>
      <c r="C49" s="263" t="s">
        <v>199</v>
      </c>
      <c r="D49" s="234"/>
    </row>
    <row r="50" customHeight="1" spans="1:4">
      <c r="A50" s="263" t="s">
        <v>200</v>
      </c>
      <c r="B50" s="234">
        <v>0</v>
      </c>
      <c r="C50" s="263" t="s">
        <v>201</v>
      </c>
      <c r="D50" s="234"/>
    </row>
    <row r="51" customHeight="1" spans="1:4">
      <c r="A51" s="263" t="s">
        <v>202</v>
      </c>
      <c r="B51" s="234">
        <v>978</v>
      </c>
      <c r="C51" s="263" t="s">
        <v>203</v>
      </c>
      <c r="D51" s="234"/>
    </row>
    <row r="52" customHeight="1" spans="1:4">
      <c r="A52" s="282" t="s">
        <v>204</v>
      </c>
      <c r="B52" s="228">
        <v>15124</v>
      </c>
      <c r="C52" s="282" t="s">
        <v>205</v>
      </c>
      <c r="D52" s="234"/>
    </row>
    <row r="53" customHeight="1" spans="1:4">
      <c r="A53" s="263" t="s">
        <v>206</v>
      </c>
      <c r="B53" s="234">
        <v>297</v>
      </c>
      <c r="C53" s="263" t="s">
        <v>206</v>
      </c>
      <c r="D53" s="234"/>
    </row>
    <row r="54" customHeight="1" spans="1:4">
      <c r="A54" s="263" t="s">
        <v>207</v>
      </c>
      <c r="B54" s="234">
        <v>0</v>
      </c>
      <c r="C54" s="263" t="s">
        <v>207</v>
      </c>
      <c r="D54" s="234"/>
    </row>
    <row r="55" customHeight="1" spans="1:4">
      <c r="A55" s="263" t="s">
        <v>208</v>
      </c>
      <c r="B55" s="234">
        <v>200</v>
      </c>
      <c r="C55" s="263" t="s">
        <v>208</v>
      </c>
      <c r="D55" s="234"/>
    </row>
    <row r="56" customHeight="1" spans="1:4">
      <c r="A56" s="263" t="s">
        <v>209</v>
      </c>
      <c r="B56" s="234">
        <v>0</v>
      </c>
      <c r="C56" s="263" t="s">
        <v>209</v>
      </c>
      <c r="D56" s="234"/>
    </row>
    <row r="57" customHeight="1" spans="1:4">
      <c r="A57" s="263" t="s">
        <v>210</v>
      </c>
      <c r="B57" s="234">
        <v>0</v>
      </c>
      <c r="C57" s="263" t="s">
        <v>210</v>
      </c>
      <c r="D57" s="234"/>
    </row>
    <row r="58" customHeight="1" spans="1:4">
      <c r="A58" s="263" t="s">
        <v>211</v>
      </c>
      <c r="B58" s="234">
        <v>20</v>
      </c>
      <c r="C58" s="263" t="s">
        <v>211</v>
      </c>
      <c r="D58" s="234"/>
    </row>
    <row r="59" customHeight="1" spans="1:4">
      <c r="A59" s="263" t="s">
        <v>212</v>
      </c>
      <c r="B59" s="234">
        <v>75</v>
      </c>
      <c r="C59" s="263" t="s">
        <v>212</v>
      </c>
      <c r="D59" s="234"/>
    </row>
    <row r="60" customHeight="1" spans="1:4">
      <c r="A60" s="263" t="s">
        <v>213</v>
      </c>
      <c r="B60" s="234">
        <v>0</v>
      </c>
      <c r="C60" s="263" t="s">
        <v>213</v>
      </c>
      <c r="D60" s="234"/>
    </row>
    <row r="61" customHeight="1" spans="1:4">
      <c r="A61" s="263" t="s">
        <v>214</v>
      </c>
      <c r="B61" s="234">
        <v>332</v>
      </c>
      <c r="C61" s="263" t="s">
        <v>214</v>
      </c>
      <c r="D61" s="234"/>
    </row>
    <row r="62" customHeight="1" spans="1:4">
      <c r="A62" s="263" t="s">
        <v>215</v>
      </c>
      <c r="B62" s="234">
        <v>2065</v>
      </c>
      <c r="C62" s="263" t="s">
        <v>215</v>
      </c>
      <c r="D62" s="234"/>
    </row>
    <row r="63" customHeight="1" spans="1:4">
      <c r="A63" s="263" t="s">
        <v>216</v>
      </c>
      <c r="B63" s="234">
        <v>1110</v>
      </c>
      <c r="C63" s="263" t="s">
        <v>216</v>
      </c>
      <c r="D63" s="234"/>
    </row>
    <row r="64" customHeight="1" spans="1:4">
      <c r="A64" s="263" t="s">
        <v>217</v>
      </c>
      <c r="B64" s="234">
        <v>6545</v>
      </c>
      <c r="C64" s="263" t="s">
        <v>217</v>
      </c>
      <c r="D64" s="234"/>
    </row>
    <row r="65" customHeight="1" spans="1:4">
      <c r="A65" s="263" t="s">
        <v>218</v>
      </c>
      <c r="B65" s="234">
        <v>0</v>
      </c>
      <c r="C65" s="263" t="s">
        <v>218</v>
      </c>
      <c r="D65" s="234"/>
    </row>
    <row r="66" customHeight="1" spans="1:4">
      <c r="A66" s="263" t="s">
        <v>219</v>
      </c>
      <c r="B66" s="234">
        <v>0</v>
      </c>
      <c r="C66" s="263" t="s">
        <v>219</v>
      </c>
      <c r="D66" s="234"/>
    </row>
    <row r="67" customHeight="1" spans="1:4">
      <c r="A67" s="263" t="s">
        <v>220</v>
      </c>
      <c r="B67" s="234">
        <v>334</v>
      </c>
      <c r="C67" s="263" t="s">
        <v>220</v>
      </c>
      <c r="D67" s="234"/>
    </row>
    <row r="68" customHeight="1" spans="1:4">
      <c r="A68" s="263" t="s">
        <v>221</v>
      </c>
      <c r="B68" s="234">
        <v>1</v>
      </c>
      <c r="C68" s="263" t="s">
        <v>221</v>
      </c>
      <c r="D68" s="234"/>
    </row>
    <row r="69" customHeight="1" spans="1:4">
      <c r="A69" s="263" t="s">
        <v>222</v>
      </c>
      <c r="B69" s="234">
        <v>0</v>
      </c>
      <c r="C69" s="263" t="s">
        <v>222</v>
      </c>
      <c r="D69" s="234"/>
    </row>
    <row r="70" customHeight="1" spans="1:4">
      <c r="A70" s="263" t="s">
        <v>223</v>
      </c>
      <c r="B70" s="234">
        <v>3218</v>
      </c>
      <c r="C70" s="263" t="s">
        <v>223</v>
      </c>
      <c r="D70" s="234"/>
    </row>
    <row r="71" customHeight="1" spans="1:4">
      <c r="A71" s="263" t="s">
        <v>224</v>
      </c>
      <c r="B71" s="234">
        <v>0</v>
      </c>
      <c r="C71" s="263" t="s">
        <v>224</v>
      </c>
      <c r="D71" s="234"/>
    </row>
    <row r="72" customHeight="1" spans="1:4">
      <c r="A72" s="263" t="s">
        <v>225</v>
      </c>
      <c r="B72" s="234">
        <v>927</v>
      </c>
      <c r="C72" s="263" t="s">
        <v>225</v>
      </c>
      <c r="D72" s="234"/>
    </row>
    <row r="73" customHeight="1" spans="1:4">
      <c r="A73" s="263" t="s">
        <v>226</v>
      </c>
      <c r="B73" s="234">
        <v>0</v>
      </c>
      <c r="C73" s="263" t="s">
        <v>227</v>
      </c>
      <c r="D73" s="234"/>
    </row>
    <row r="74" customHeight="1" spans="1:4">
      <c r="A74" s="282" t="s">
        <v>228</v>
      </c>
      <c r="B74" s="228">
        <v>38270</v>
      </c>
      <c r="C74" s="226" t="s">
        <v>229</v>
      </c>
      <c r="D74" s="228">
        <v>158914</v>
      </c>
    </row>
    <row r="75" customHeight="1" spans="1:4">
      <c r="A75" s="282" t="s">
        <v>230</v>
      </c>
      <c r="B75" s="228"/>
      <c r="C75" s="263" t="s">
        <v>231</v>
      </c>
      <c r="D75" s="234">
        <v>11</v>
      </c>
    </row>
    <row r="76" customHeight="1" spans="1:4">
      <c r="A76" s="263" t="s">
        <v>232</v>
      </c>
      <c r="B76" s="234"/>
      <c r="C76" s="263" t="s">
        <v>233</v>
      </c>
      <c r="D76" s="234">
        <v>158903</v>
      </c>
    </row>
    <row r="77" customHeight="1" spans="1:4">
      <c r="A77" s="263" t="s">
        <v>234</v>
      </c>
      <c r="B77" s="234"/>
      <c r="C77" s="226" t="s">
        <v>235</v>
      </c>
      <c r="D77" s="234"/>
    </row>
    <row r="78" customHeight="1" spans="1:4">
      <c r="A78" s="263" t="s">
        <v>236</v>
      </c>
      <c r="B78" s="234"/>
      <c r="C78" s="263"/>
      <c r="D78" s="234"/>
    </row>
    <row r="79" customHeight="1" spans="1:4">
      <c r="A79" s="282" t="s">
        <v>237</v>
      </c>
      <c r="B79" s="234"/>
      <c r="C79" s="282" t="s">
        <v>238</v>
      </c>
      <c r="D79" s="228">
        <v>20953</v>
      </c>
    </row>
    <row r="80" customHeight="1" spans="1:4">
      <c r="A80" s="282" t="s">
        <v>239</v>
      </c>
      <c r="B80" s="234"/>
      <c r="C80" s="282" t="s">
        <v>240</v>
      </c>
      <c r="D80" s="228">
        <v>20953</v>
      </c>
    </row>
    <row r="81" customHeight="1" spans="1:4">
      <c r="A81" s="282" t="s">
        <v>241</v>
      </c>
      <c r="B81" s="234"/>
      <c r="C81" s="263" t="s">
        <v>242</v>
      </c>
      <c r="D81" s="234">
        <v>20953</v>
      </c>
    </row>
    <row r="82" ht="30" customHeight="1" spans="1:4">
      <c r="A82" s="263" t="s">
        <v>243</v>
      </c>
      <c r="B82" s="234"/>
      <c r="C82" s="263" t="s">
        <v>244</v>
      </c>
      <c r="D82" s="234"/>
    </row>
    <row r="83" ht="30" customHeight="1" spans="1:4">
      <c r="A83" s="263" t="s">
        <v>245</v>
      </c>
      <c r="B83" s="234"/>
      <c r="C83" s="263" t="s">
        <v>246</v>
      </c>
      <c r="D83" s="234"/>
    </row>
    <row r="84" customHeight="1" spans="1:4">
      <c r="A84" s="263" t="s">
        <v>247</v>
      </c>
      <c r="B84" s="234"/>
      <c r="C84" s="263" t="s">
        <v>248</v>
      </c>
      <c r="D84" s="234"/>
    </row>
    <row r="85" customHeight="1" spans="1:4">
      <c r="A85" s="263" t="s">
        <v>249</v>
      </c>
      <c r="B85" s="234"/>
      <c r="C85" s="263"/>
      <c r="D85" s="234"/>
    </row>
    <row r="86" customHeight="1" spans="1:4">
      <c r="A86" s="282" t="s">
        <v>250</v>
      </c>
      <c r="B86" s="228">
        <v>24453</v>
      </c>
      <c r="C86" s="282" t="s">
        <v>251</v>
      </c>
      <c r="D86" s="234"/>
    </row>
    <row r="87" customHeight="1" spans="1:4">
      <c r="A87" s="282" t="s">
        <v>252</v>
      </c>
      <c r="B87" s="228">
        <v>24453</v>
      </c>
      <c r="C87" s="263" t="s">
        <v>253</v>
      </c>
      <c r="D87" s="234"/>
    </row>
    <row r="88" ht="30" customHeight="1" spans="1:4">
      <c r="A88" s="263" t="s">
        <v>254</v>
      </c>
      <c r="B88" s="234">
        <v>24453</v>
      </c>
      <c r="C88" s="263" t="s">
        <v>255</v>
      </c>
      <c r="D88" s="234"/>
    </row>
    <row r="89" ht="30" customHeight="1" spans="1:4">
      <c r="A89" s="263" t="s">
        <v>256</v>
      </c>
      <c r="B89" s="234"/>
      <c r="C89" s="263" t="s">
        <v>257</v>
      </c>
      <c r="D89" s="234"/>
    </row>
    <row r="90" ht="30" customHeight="1" spans="1:4">
      <c r="A90" s="263" t="s">
        <v>258</v>
      </c>
      <c r="B90" s="234"/>
      <c r="C90" s="263" t="s">
        <v>259</v>
      </c>
      <c r="D90" s="234"/>
    </row>
    <row r="91" customHeight="1" spans="1:4">
      <c r="A91" s="263" t="s">
        <v>260</v>
      </c>
      <c r="B91" s="234"/>
      <c r="C91" s="263"/>
      <c r="D91" s="234"/>
    </row>
    <row r="92" customHeight="1" spans="1:4">
      <c r="A92" s="282" t="s">
        <v>261</v>
      </c>
      <c r="B92" s="228">
        <v>12392</v>
      </c>
      <c r="C92" s="282" t="s">
        <v>262</v>
      </c>
      <c r="D92" s="228">
        <v>19341</v>
      </c>
    </row>
    <row r="93" customHeight="1" spans="1:4">
      <c r="A93" s="282" t="s">
        <v>263</v>
      </c>
      <c r="B93" s="234"/>
      <c r="C93" s="282" t="s">
        <v>264</v>
      </c>
      <c r="D93" s="228"/>
    </row>
    <row r="94" customHeight="1" spans="1:4">
      <c r="A94" s="263"/>
      <c r="B94" s="234"/>
      <c r="C94" s="282" t="s">
        <v>265</v>
      </c>
      <c r="D94" s="228">
        <v>34933</v>
      </c>
    </row>
    <row r="95" customHeight="1" spans="1:4">
      <c r="A95" s="263"/>
      <c r="B95" s="234"/>
      <c r="C95" s="282" t="s">
        <v>266</v>
      </c>
      <c r="D95" s="234">
        <v>34933</v>
      </c>
    </row>
    <row r="96" customHeight="1" spans="1:4">
      <c r="A96" s="325" t="s">
        <v>267</v>
      </c>
      <c r="B96" s="228">
        <v>497962</v>
      </c>
      <c r="C96" s="325" t="s">
        <v>268</v>
      </c>
      <c r="D96" s="228">
        <v>497962</v>
      </c>
    </row>
    <row r="97" customHeight="1" spans="1:4">
      <c r="A97" s="278"/>
      <c r="B97" s="278"/>
      <c r="C97" s="278"/>
      <c r="D97" s="278"/>
    </row>
    <row r="98" customHeight="1" spans="1:4">
      <c r="A98" s="278"/>
      <c r="B98" s="278"/>
      <c r="C98" s="278"/>
      <c r="D98" s="278"/>
    </row>
    <row r="99" customHeight="1" spans="1:4">
      <c r="A99" s="278"/>
      <c r="B99" s="278"/>
      <c r="C99" s="278"/>
      <c r="D99" s="278"/>
    </row>
    <row r="100" customHeight="1" spans="1:4">
      <c r="A100" s="278"/>
      <c r="B100" s="278"/>
      <c r="C100" s="278"/>
      <c r="D100" s="278"/>
    </row>
    <row r="101" customHeight="1" spans="1:4">
      <c r="A101" s="278"/>
      <c r="B101" s="278"/>
      <c r="C101" s="278"/>
      <c r="D101" s="278"/>
    </row>
    <row r="102" customHeight="1" spans="1:4">
      <c r="A102" s="278"/>
      <c r="B102" s="278"/>
      <c r="C102" s="278"/>
      <c r="D102" s="278"/>
    </row>
    <row r="103" customHeight="1" spans="1:4">
      <c r="A103" s="278"/>
      <c r="B103" s="278"/>
      <c r="C103" s="278"/>
      <c r="D103" s="278"/>
    </row>
    <row r="104" customHeight="1" spans="1:4">
      <c r="A104" s="278"/>
      <c r="B104" s="278"/>
      <c r="C104" s="278"/>
      <c r="D104" s="278"/>
    </row>
    <row r="105" customHeight="1" spans="1:4">
      <c r="A105" s="278"/>
      <c r="B105" s="278"/>
      <c r="C105" s="278"/>
      <c r="D105" s="278"/>
    </row>
    <row r="106" customHeight="1" spans="1:4">
      <c r="A106" s="278"/>
      <c r="B106" s="278"/>
      <c r="C106" s="278"/>
      <c r="D106" s="278"/>
    </row>
    <row r="107" s="278" customFormat="1" customHeight="1"/>
    <row r="108" s="278" customFormat="1" customHeight="1"/>
    <row r="109" s="278" customFormat="1" customHeight="1"/>
    <row r="110" s="278" customFormat="1" customHeight="1"/>
    <row r="111" s="278" customFormat="1" customHeight="1"/>
    <row r="112" s="278" customFormat="1" customHeight="1"/>
    <row r="113" s="278" customFormat="1" customHeight="1"/>
    <row r="114" s="278" customFormat="1" customHeight="1"/>
    <row r="115" s="278" customFormat="1" customHeight="1"/>
    <row r="116" s="278" customFormat="1" customHeight="1"/>
    <row r="117" s="278" customFormat="1" customHeight="1"/>
    <row r="118" s="278" customFormat="1" customHeight="1"/>
    <row r="119" s="278" customFormat="1" customHeight="1"/>
    <row r="120" s="278" customFormat="1" customHeight="1"/>
    <row r="121" s="278" customFormat="1" customHeight="1"/>
    <row r="122" s="278" customFormat="1" customHeight="1"/>
    <row r="123" s="278" customFormat="1" customHeight="1"/>
    <row r="124" s="278" customFormat="1" customHeight="1"/>
    <row r="125" s="278" customFormat="1" customHeight="1"/>
    <row r="126" s="278" customFormat="1" customHeight="1"/>
    <row r="127" s="278" customFormat="1" customHeight="1"/>
    <row r="128" s="278" customFormat="1" customHeight="1"/>
    <row r="129" s="278" customFormat="1" customHeight="1"/>
    <row r="130" s="278" customFormat="1" customHeight="1"/>
    <row r="131" s="278" customFormat="1" customHeight="1"/>
    <row r="132" s="278" customFormat="1" customHeight="1"/>
    <row r="133" s="278" customFormat="1" customHeight="1"/>
    <row r="134" s="278" customFormat="1" customHeight="1"/>
    <row r="135" s="278" customFormat="1" customHeight="1"/>
    <row r="136" s="278" customFormat="1" customHeight="1"/>
    <row r="137" s="278" customFormat="1" customHeight="1"/>
    <row r="138" s="278" customFormat="1" customHeight="1"/>
    <row r="139" s="278" customFormat="1" customHeight="1"/>
    <row r="140" s="278" customFormat="1" customHeight="1"/>
    <row r="141" s="278" customFormat="1" customHeight="1"/>
    <row r="142" s="278" customFormat="1" customHeight="1"/>
    <row r="143" s="278" customFormat="1" customHeight="1"/>
    <row r="144" s="278" customFormat="1" customHeight="1"/>
    <row r="145" s="278" customFormat="1" customHeight="1"/>
    <row r="146" s="278" customFormat="1" customHeight="1"/>
    <row r="147" s="278" customFormat="1" customHeight="1"/>
    <row r="148" s="278" customFormat="1" customHeight="1"/>
    <row r="149" s="278" customFormat="1" customHeight="1"/>
    <row r="150" s="278" customFormat="1" customHeight="1"/>
    <row r="151" s="278" customFormat="1" customHeight="1"/>
    <row r="152" s="278" customFormat="1" customHeight="1"/>
    <row r="153" s="278" customFormat="1" customHeight="1"/>
    <row r="154" s="278" customFormat="1" customHeight="1"/>
    <row r="155" s="278" customFormat="1" customHeight="1"/>
    <row r="156" s="278" customFormat="1" customHeight="1"/>
    <row r="157" s="278" customFormat="1" customHeight="1"/>
    <row r="158" s="278" customFormat="1" customHeight="1"/>
    <row r="159" s="278" customFormat="1" customHeight="1"/>
    <row r="160" s="278" customFormat="1" customHeight="1"/>
    <row r="161" s="278" customFormat="1" customHeight="1"/>
    <row r="162" s="278" customFormat="1" customHeight="1"/>
    <row r="163" s="278" customFormat="1" customHeight="1"/>
    <row r="164" s="278" customFormat="1" customHeight="1"/>
    <row r="165" s="278" customFormat="1" customHeight="1"/>
    <row r="166" s="278" customFormat="1" customHeight="1"/>
    <row r="167" s="278" customFormat="1" customHeight="1"/>
    <row r="168" s="278" customFormat="1" customHeight="1"/>
    <row r="169" s="278" customFormat="1" customHeight="1"/>
    <row r="170" s="278" customFormat="1" customHeight="1"/>
    <row r="171" s="278" customFormat="1" customHeight="1"/>
    <row r="172" s="278" customFormat="1" customHeight="1"/>
    <row r="173" s="278" customFormat="1" customHeight="1"/>
    <row r="174" s="278" customFormat="1" customHeight="1"/>
    <row r="175" s="278" customFormat="1" customHeight="1"/>
    <row r="176" s="278" customFormat="1" customHeight="1"/>
    <row r="177" s="278" customFormat="1" customHeight="1"/>
    <row r="178" s="278" customFormat="1" customHeight="1"/>
    <row r="179" s="278" customFormat="1" customHeight="1"/>
    <row r="180" s="278" customFormat="1" customHeight="1"/>
    <row r="181" s="278" customFormat="1" customHeight="1"/>
    <row r="182" s="278" customFormat="1" customHeight="1"/>
    <row r="183" s="278" customFormat="1" customHeight="1"/>
    <row r="184" s="278" customFormat="1" customHeight="1"/>
    <row r="185" s="278" customFormat="1" customHeight="1"/>
    <row r="186" s="278" customFormat="1" customHeight="1"/>
    <row r="187" s="278" customFormat="1" customHeight="1"/>
    <row r="188" s="278" customFormat="1" customHeight="1"/>
    <row r="189" s="278" customFormat="1" customHeight="1"/>
    <row r="190" s="278" customFormat="1" customHeight="1"/>
    <row r="191" s="278" customFormat="1" customHeight="1"/>
    <row r="192" s="278" customFormat="1" customHeight="1"/>
    <row r="193" s="278" customFormat="1" customHeight="1"/>
    <row r="194" s="278" customFormat="1" customHeight="1"/>
    <row r="195" s="278" customFormat="1" customHeight="1"/>
    <row r="196" s="278" customFormat="1" customHeight="1"/>
    <row r="197" s="278" customFormat="1" customHeight="1"/>
    <row r="198" s="278" customFormat="1" customHeight="1"/>
    <row r="199" s="278" customFormat="1" customHeight="1"/>
    <row r="200" s="278" customFormat="1" customHeight="1"/>
    <row r="201" s="278" customFormat="1" customHeight="1"/>
    <row r="202" s="278" customFormat="1" customHeight="1"/>
    <row r="203" s="278" customFormat="1" customHeight="1"/>
    <row r="204" s="278" customFormat="1" customHeight="1"/>
    <row r="205" s="278" customFormat="1" customHeight="1"/>
    <row r="206" s="278" customFormat="1" customHeight="1"/>
    <row r="207" s="278" customFormat="1" customHeight="1"/>
    <row r="208" s="278" customFormat="1" customHeight="1"/>
    <row r="209" s="278" customFormat="1" customHeight="1"/>
    <row r="210" s="278" customFormat="1" customHeight="1"/>
    <row r="211" s="278" customFormat="1" customHeight="1"/>
    <row r="212" s="278" customFormat="1" customHeight="1"/>
    <row r="213" s="278" customFormat="1" customHeight="1"/>
    <row r="214" s="278" customFormat="1" customHeight="1"/>
    <row r="215" s="278" customFormat="1" customHeight="1"/>
    <row r="216" s="278" customFormat="1" customHeight="1"/>
    <row r="217" s="278" customFormat="1" customHeight="1"/>
    <row r="218" s="278" customFormat="1" customHeight="1"/>
    <row r="219" s="278" customFormat="1" customHeight="1"/>
    <row r="220" s="278" customFormat="1" customHeight="1"/>
    <row r="221" s="278" customFormat="1" customHeight="1"/>
    <row r="222" s="278" customFormat="1" customHeight="1"/>
    <row r="223" s="278" customFormat="1" customHeight="1"/>
    <row r="224" s="278" customFormat="1" customHeight="1"/>
    <row r="225" s="278" customFormat="1" customHeight="1"/>
    <row r="226" s="278" customFormat="1" customHeight="1"/>
    <row r="227" s="278" customFormat="1" customHeight="1"/>
    <row r="228" s="278" customFormat="1" customHeight="1"/>
    <row r="229" s="278" customFormat="1" customHeight="1"/>
    <row r="230" s="278" customFormat="1" customHeight="1"/>
    <row r="231" s="278" customFormat="1" customHeight="1"/>
    <row r="232" s="278" customFormat="1" customHeight="1"/>
    <row r="233" s="278" customFormat="1" customHeight="1"/>
    <row r="234" s="278" customFormat="1" customHeight="1"/>
    <row r="235" s="278" customFormat="1" customHeight="1"/>
    <row r="236" s="278" customFormat="1" customHeight="1"/>
    <row r="237" s="278" customFormat="1" customHeight="1"/>
    <row r="238" s="278" customFormat="1" customHeight="1"/>
    <row r="239" s="278" customFormat="1" customHeight="1"/>
    <row r="240" s="278" customFormat="1" customHeight="1"/>
    <row r="241" s="278" customFormat="1" customHeight="1"/>
    <row r="242" s="278" customFormat="1" customHeight="1"/>
    <row r="243" s="278" customFormat="1" customHeight="1"/>
    <row r="244" s="278" customFormat="1" customHeight="1"/>
    <row r="245" s="278" customFormat="1" customHeight="1"/>
    <row r="246" s="278" customFormat="1" customHeight="1"/>
    <row r="247" s="278" customFormat="1" customHeight="1"/>
    <row r="248" s="278" customFormat="1" customHeight="1"/>
    <row r="249" s="278" customFormat="1" customHeight="1"/>
    <row r="250" s="278" customFormat="1" customHeight="1"/>
    <row r="251" s="278" customFormat="1" customHeight="1"/>
    <row r="252" s="278" customFormat="1" customHeight="1"/>
    <row r="253" s="278" customFormat="1" customHeight="1"/>
    <row r="254" s="278" customFormat="1" customHeight="1"/>
    <row r="255" s="278" customFormat="1" customHeight="1"/>
    <row r="256" s="278" customFormat="1" customHeight="1"/>
    <row r="257" s="278" customFormat="1" customHeight="1"/>
    <row r="258" s="278" customFormat="1" customHeight="1"/>
    <row r="259" s="278" customFormat="1" customHeight="1"/>
    <row r="260" s="278" customFormat="1" customHeight="1"/>
    <row r="261" s="278" customFormat="1" customHeight="1"/>
    <row r="262" s="278" customFormat="1" customHeight="1"/>
    <row r="263" s="278" customFormat="1" customHeight="1"/>
    <row r="264" s="278" customFormat="1" customHeight="1"/>
    <row r="265" s="278" customFormat="1" customHeight="1"/>
    <row r="266" s="278" customFormat="1" customHeight="1"/>
    <row r="267" s="278" customFormat="1" customHeight="1"/>
    <row r="268" s="278" customFormat="1" customHeight="1"/>
    <row r="269" s="278" customFormat="1" customHeight="1"/>
    <row r="270" s="278" customFormat="1" customHeight="1"/>
    <row r="271" s="278" customFormat="1" customHeight="1"/>
    <row r="272" s="278" customFormat="1" customHeight="1"/>
    <row r="273" s="278" customFormat="1" customHeight="1"/>
    <row r="274" s="278" customFormat="1" customHeight="1"/>
    <row r="275" s="278" customFormat="1" customHeight="1"/>
    <row r="276" s="278" customFormat="1" customHeight="1"/>
    <row r="277" s="278" customFormat="1" customHeight="1"/>
    <row r="278" s="278" customFormat="1" customHeight="1"/>
    <row r="279" s="278" customFormat="1" customHeight="1"/>
    <row r="280" s="278" customFormat="1" customHeight="1"/>
    <row r="281" s="278" customFormat="1" customHeight="1"/>
    <row r="282" s="278" customFormat="1" customHeight="1"/>
    <row r="283" s="278" customFormat="1" customHeight="1"/>
    <row r="284" s="278" customFormat="1" customHeight="1"/>
    <row r="285" s="278" customFormat="1" customHeight="1"/>
    <row r="286" s="278" customFormat="1" customHeight="1"/>
    <row r="287" s="278" customFormat="1" customHeight="1"/>
    <row r="288" s="278" customFormat="1" customHeight="1"/>
    <row r="289" s="278" customFormat="1" customHeight="1"/>
    <row r="290" s="278" customFormat="1" customHeight="1"/>
    <row r="291" s="278" customFormat="1" customHeight="1"/>
    <row r="292" s="278" customFormat="1" customHeight="1"/>
    <row r="293" s="278" customFormat="1" customHeight="1"/>
    <row r="294" s="278" customFormat="1" customHeight="1"/>
    <row r="295" s="278" customFormat="1" customHeight="1"/>
    <row r="296" s="278" customFormat="1" customHeight="1"/>
    <row r="297" s="278" customFormat="1" customHeight="1"/>
    <row r="298" s="278" customFormat="1" customHeight="1"/>
    <row r="299" s="278" customFormat="1" customHeight="1"/>
    <row r="300" s="278" customFormat="1" customHeight="1"/>
    <row r="301" s="278" customFormat="1" customHeight="1"/>
    <row r="302" s="278" customFormat="1" customHeight="1"/>
    <row r="303" s="278" customFormat="1" customHeight="1"/>
    <row r="304" s="278" customFormat="1" customHeight="1"/>
    <row r="305" s="278" customFormat="1" customHeight="1"/>
    <row r="306" s="278" customFormat="1" customHeight="1"/>
    <row r="307" s="278" customFormat="1" customHeight="1"/>
    <row r="308" s="278" customFormat="1" customHeight="1"/>
    <row r="309" s="278" customFormat="1" customHeight="1"/>
    <row r="310" s="278" customFormat="1" customHeight="1"/>
    <row r="311" s="278" customFormat="1" customHeight="1"/>
    <row r="312" s="278" customFormat="1" customHeight="1"/>
    <row r="313" s="278" customFormat="1" customHeight="1"/>
    <row r="314" s="278" customFormat="1" customHeight="1"/>
    <row r="315" s="278" customFormat="1" customHeight="1"/>
    <row r="316" s="278" customFormat="1" customHeight="1"/>
    <row r="317" s="278" customFormat="1" customHeight="1"/>
    <row r="318" s="278" customFormat="1" customHeight="1"/>
    <row r="319" s="278" customFormat="1" customHeight="1"/>
    <row r="320" s="278" customFormat="1" customHeight="1"/>
    <row r="321" s="278" customFormat="1" customHeight="1"/>
    <row r="322" s="278" customFormat="1" customHeight="1"/>
    <row r="323" s="278" customFormat="1" customHeight="1"/>
    <row r="324" s="278" customFormat="1" customHeight="1"/>
    <row r="325" s="278" customFormat="1" customHeight="1"/>
    <row r="326" s="278" customFormat="1" customHeight="1"/>
    <row r="327" s="278" customFormat="1" customHeight="1"/>
    <row r="328" s="278" customFormat="1" customHeight="1"/>
    <row r="329" s="278" customFormat="1" customHeight="1"/>
    <row r="330" s="278" customFormat="1" customHeight="1"/>
    <row r="331" s="278" customFormat="1" customHeight="1"/>
    <row r="332" s="278" customFormat="1" customHeight="1"/>
    <row r="333" s="278" customFormat="1" customHeight="1"/>
    <row r="334" s="278" customFormat="1" customHeight="1"/>
    <row r="335" s="278" customFormat="1" customHeight="1"/>
    <row r="336" s="278" customFormat="1" customHeight="1"/>
    <row r="337" s="278" customFormat="1" customHeight="1"/>
    <row r="338" s="278" customFormat="1" customHeight="1"/>
    <row r="339" s="278" customFormat="1" customHeight="1"/>
    <row r="340" s="278" customFormat="1" customHeight="1"/>
    <row r="341" s="278" customFormat="1" customHeight="1"/>
    <row r="342" s="278" customFormat="1" customHeight="1"/>
    <row r="343" s="278" customFormat="1" customHeight="1"/>
    <row r="344" s="278" customFormat="1" customHeight="1"/>
    <row r="345" s="278" customFormat="1" customHeight="1"/>
    <row r="346" s="278" customFormat="1" customHeight="1"/>
    <row r="347" s="278" customFormat="1" customHeight="1"/>
    <row r="348" s="278" customFormat="1" customHeight="1"/>
    <row r="349" s="278" customFormat="1" customHeight="1"/>
    <row r="350" s="278" customFormat="1" customHeight="1"/>
    <row r="351" s="278" customFormat="1" customHeight="1"/>
    <row r="352" s="278" customFormat="1" customHeight="1"/>
    <row r="353" s="278" customFormat="1" customHeight="1"/>
    <row r="354" s="278" customFormat="1" customHeight="1"/>
    <row r="355" s="278" customFormat="1" customHeight="1"/>
    <row r="356" s="278" customFormat="1" customHeight="1"/>
    <row r="357" s="278" customFormat="1" customHeight="1"/>
    <row r="358" s="278" customFormat="1" customHeight="1"/>
    <row r="359" s="278" customFormat="1" customHeight="1"/>
    <row r="360" s="278" customFormat="1" customHeight="1"/>
    <row r="361" s="278" customFormat="1" customHeight="1"/>
    <row r="362" s="278" customFormat="1" customHeight="1"/>
    <row r="363" s="278" customFormat="1" customHeight="1"/>
    <row r="364" s="278" customFormat="1" customHeight="1"/>
    <row r="365" s="278" customFormat="1" customHeight="1"/>
    <row r="366" s="278" customFormat="1" customHeight="1"/>
    <row r="367" s="278" customFormat="1" customHeight="1"/>
    <row r="368" s="278" customFormat="1" customHeight="1"/>
    <row r="369" s="278" customFormat="1" customHeight="1"/>
    <row r="370" s="278" customFormat="1" customHeight="1"/>
    <row r="371" s="278" customFormat="1" customHeight="1"/>
    <row r="372" s="278" customFormat="1" customHeight="1"/>
    <row r="373" s="278" customFormat="1" customHeight="1"/>
    <row r="374" s="278" customFormat="1" customHeight="1"/>
    <row r="375" s="278" customFormat="1" customHeight="1"/>
    <row r="376" s="278" customFormat="1" customHeight="1"/>
    <row r="377" s="278" customFormat="1" customHeight="1"/>
    <row r="378" s="278" customFormat="1" customHeight="1"/>
    <row r="379" s="278" customFormat="1" customHeight="1"/>
    <row r="380" s="278" customFormat="1" customHeight="1"/>
    <row r="381" s="278" customFormat="1" customHeight="1"/>
    <row r="382" s="278" customFormat="1" customHeight="1"/>
    <row r="383" s="278" customFormat="1" customHeight="1"/>
    <row r="384" s="278" customFormat="1" customHeight="1"/>
    <row r="385" s="278" customFormat="1" customHeight="1"/>
    <row r="386" s="278" customFormat="1" customHeight="1"/>
    <row r="387" s="278" customFormat="1" customHeight="1"/>
    <row r="388" s="278" customFormat="1" customHeight="1"/>
    <row r="389" s="278" customFormat="1" customHeight="1"/>
    <row r="390" s="278" customFormat="1" customHeight="1"/>
    <row r="391" s="278" customFormat="1" customHeight="1"/>
    <row r="392" s="278" customFormat="1" customHeight="1"/>
    <row r="393" s="278" customFormat="1" customHeight="1"/>
    <row r="394" s="278" customFormat="1" customHeight="1"/>
    <row r="395" s="278" customFormat="1" customHeight="1"/>
    <row r="396" s="278" customFormat="1" customHeight="1"/>
    <row r="397" s="278" customFormat="1" customHeight="1"/>
    <row r="398" s="278" customFormat="1" customHeight="1"/>
    <row r="399" s="278" customFormat="1" customHeight="1"/>
    <row r="400" s="278" customFormat="1" customHeight="1"/>
    <row r="401" s="278" customFormat="1" customHeight="1"/>
    <row r="402" s="278" customFormat="1" customHeight="1"/>
    <row r="403" s="278" customFormat="1" customHeight="1"/>
    <row r="404" s="278" customFormat="1" customHeight="1"/>
    <row r="405" s="278" customFormat="1" customHeight="1"/>
    <row r="406" s="278" customFormat="1" customHeight="1"/>
    <row r="407" s="278" customFormat="1" customHeight="1"/>
    <row r="408" s="278" customFormat="1" customHeight="1"/>
    <row r="409" s="278" customFormat="1" customHeight="1"/>
    <row r="410" s="278" customFormat="1" customHeight="1"/>
    <row r="411" s="278" customFormat="1" customHeight="1"/>
    <row r="412" s="278" customFormat="1" customHeight="1"/>
    <row r="413" s="278" customFormat="1" customHeight="1"/>
    <row r="414" s="278" customFormat="1" customHeight="1"/>
    <row r="415" s="278" customFormat="1" customHeight="1"/>
    <row r="416" s="278" customFormat="1" customHeight="1"/>
    <row r="417" s="278" customFormat="1" customHeight="1"/>
    <row r="418" s="278" customFormat="1" customHeight="1"/>
    <row r="419" s="278" customFormat="1" customHeight="1"/>
    <row r="420" s="278" customFormat="1" customHeight="1"/>
    <row r="421" s="278" customFormat="1" customHeight="1"/>
    <row r="422" s="278" customFormat="1" customHeight="1"/>
    <row r="423" s="278" customFormat="1" customHeight="1"/>
    <row r="424" s="278" customFormat="1" customHeight="1"/>
    <row r="425" s="278" customFormat="1" customHeight="1"/>
    <row r="426" s="278" customFormat="1" customHeight="1"/>
    <row r="427" s="278" customFormat="1" customHeight="1"/>
    <row r="428" s="278" customFormat="1" customHeight="1"/>
    <row r="429" s="278" customFormat="1" customHeight="1"/>
    <row r="430" s="278" customFormat="1" customHeight="1"/>
    <row r="431" s="278" customFormat="1" customHeight="1"/>
    <row r="432" s="278" customFormat="1" customHeight="1"/>
    <row r="433" s="278" customFormat="1" customHeight="1"/>
    <row r="434" s="278" customFormat="1" customHeight="1"/>
    <row r="435" s="278" customFormat="1" customHeight="1"/>
    <row r="436" s="278" customFormat="1" customHeight="1"/>
    <row r="437" s="278" customFormat="1" customHeight="1"/>
    <row r="438" s="278" customFormat="1" customHeight="1"/>
    <row r="439" s="278" customFormat="1" customHeight="1"/>
    <row r="440" s="278" customFormat="1" customHeight="1"/>
    <row r="441" s="278" customFormat="1" customHeight="1"/>
    <row r="442" s="278" customFormat="1" customHeight="1"/>
    <row r="443" s="278" customFormat="1" customHeight="1"/>
    <row r="444" s="278" customFormat="1" customHeight="1"/>
    <row r="445" s="278" customFormat="1" customHeight="1"/>
    <row r="446" s="278" customFormat="1" customHeight="1"/>
    <row r="447" s="278" customFormat="1" customHeight="1"/>
    <row r="448" s="278" customFormat="1" customHeight="1"/>
    <row r="449" s="278" customFormat="1" customHeight="1"/>
    <row r="450" s="278" customFormat="1" customHeight="1"/>
    <row r="451" s="278" customFormat="1" customHeight="1"/>
    <row r="452" s="278" customFormat="1" customHeight="1"/>
    <row r="453" s="278" customFormat="1" customHeight="1"/>
    <row r="454" s="278" customFormat="1" customHeight="1"/>
    <row r="455" s="278" customFormat="1" customHeight="1"/>
    <row r="456" s="278" customFormat="1" customHeight="1"/>
    <row r="457" s="278" customFormat="1" customHeight="1"/>
    <row r="458" s="278" customFormat="1" customHeight="1"/>
    <row r="459" s="278" customFormat="1" customHeight="1"/>
    <row r="460" s="278" customFormat="1" customHeight="1"/>
    <row r="461" s="278" customFormat="1" customHeight="1"/>
    <row r="462" s="278" customFormat="1" customHeight="1"/>
    <row r="463" s="278" customFormat="1" customHeight="1"/>
    <row r="464" s="278" customFormat="1" customHeight="1"/>
    <row r="465" s="278" customFormat="1" customHeight="1"/>
    <row r="466" s="278" customFormat="1" customHeight="1"/>
    <row r="467" s="278" customFormat="1" customHeight="1"/>
    <row r="468" s="278" customFormat="1" customHeight="1"/>
    <row r="469" s="278" customFormat="1" customHeight="1"/>
    <row r="470" s="278" customFormat="1" customHeight="1"/>
    <row r="471" s="278" customFormat="1" customHeight="1"/>
    <row r="472" s="278" customFormat="1" customHeight="1"/>
    <row r="473" s="278" customFormat="1" customHeight="1"/>
    <row r="474" s="278" customFormat="1" customHeight="1"/>
    <row r="475" s="278" customFormat="1" customHeight="1"/>
    <row r="476" s="278" customFormat="1" customHeight="1"/>
    <row r="477" s="278" customFormat="1" customHeight="1"/>
    <row r="478" s="278" customFormat="1" customHeight="1"/>
    <row r="479" s="278" customFormat="1" customHeight="1"/>
    <row r="480" s="278" customFormat="1" customHeight="1"/>
    <row r="481" s="278" customFormat="1" customHeight="1"/>
    <row r="482" s="278" customFormat="1" customHeight="1"/>
    <row r="483" s="278" customFormat="1" customHeight="1"/>
    <row r="484" s="278" customFormat="1" customHeight="1"/>
    <row r="485" s="278" customFormat="1" customHeight="1"/>
    <row r="486" s="278" customFormat="1" customHeight="1"/>
    <row r="487" s="278" customFormat="1" customHeight="1"/>
    <row r="488" s="278" customFormat="1" customHeight="1"/>
    <row r="489" s="278" customFormat="1" customHeight="1"/>
    <row r="490" s="278" customFormat="1" customHeight="1"/>
    <row r="491" s="278" customFormat="1" customHeight="1"/>
    <row r="492" s="278" customFormat="1" customHeight="1"/>
    <row r="493" s="278" customFormat="1" customHeight="1"/>
    <row r="494" s="278" customFormat="1" customHeight="1"/>
    <row r="495" s="278" customFormat="1" customHeight="1"/>
    <row r="496" s="278" customFormat="1" customHeight="1"/>
    <row r="497" s="278" customFormat="1" customHeight="1"/>
    <row r="498" s="278" customFormat="1" customHeight="1"/>
    <row r="499" s="278" customFormat="1" customHeight="1"/>
    <row r="500" s="278" customFormat="1" customHeight="1"/>
    <row r="501" s="278" customFormat="1" customHeight="1"/>
    <row r="502" s="278" customFormat="1" customHeight="1"/>
    <row r="503" s="278" customFormat="1" customHeight="1"/>
    <row r="504" s="278" customFormat="1" customHeight="1"/>
    <row r="505" s="278" customFormat="1" customHeight="1"/>
    <row r="506" s="278" customFormat="1" customHeight="1"/>
    <row r="507" s="278" customFormat="1" customHeight="1"/>
    <row r="508" s="278" customFormat="1" customHeight="1"/>
    <row r="509" s="278" customFormat="1" customHeight="1"/>
    <row r="510" s="278" customFormat="1" customHeight="1"/>
    <row r="511" s="278" customFormat="1" customHeight="1"/>
    <row r="512" s="278" customFormat="1" customHeight="1"/>
    <row r="513" s="278" customFormat="1" customHeight="1"/>
    <row r="514" s="278" customFormat="1" customHeight="1"/>
    <row r="515" s="278" customFormat="1" customHeight="1"/>
    <row r="516" s="278" customFormat="1" customHeight="1"/>
    <row r="517" s="278" customFormat="1" customHeight="1"/>
    <row r="518" s="278" customFormat="1" customHeight="1"/>
    <row r="519" s="278" customFormat="1" customHeight="1"/>
    <row r="520" s="278" customFormat="1" customHeight="1"/>
    <row r="521" s="278" customFormat="1" customHeight="1"/>
    <row r="522" s="278" customFormat="1" customHeight="1"/>
    <row r="523" s="278" customFormat="1" customHeight="1"/>
    <row r="524" s="278" customFormat="1" customHeight="1"/>
    <row r="525" s="278" customFormat="1" customHeight="1"/>
    <row r="526" s="278" customFormat="1" customHeight="1"/>
    <row r="527" s="278" customFormat="1" customHeight="1"/>
    <row r="528" s="278" customFormat="1" customHeight="1"/>
    <row r="529" s="278" customFormat="1" customHeight="1"/>
    <row r="530" s="278" customFormat="1" customHeight="1"/>
    <row r="531" s="278" customFormat="1" customHeight="1"/>
    <row r="532" s="278" customFormat="1" customHeight="1"/>
    <row r="533" s="278" customFormat="1" customHeight="1"/>
    <row r="534" s="278" customFormat="1" customHeight="1"/>
    <row r="535" s="278" customFormat="1" customHeight="1"/>
    <row r="536" s="278" customFormat="1" customHeight="1"/>
    <row r="537" s="278" customFormat="1" customHeight="1"/>
    <row r="538" s="278" customFormat="1" customHeight="1"/>
    <row r="539" s="278" customFormat="1" customHeight="1"/>
    <row r="540" s="278" customFormat="1" customHeight="1"/>
    <row r="541" s="278" customFormat="1" customHeight="1"/>
    <row r="542" s="278" customFormat="1" customHeight="1"/>
    <row r="543" s="278" customFormat="1" customHeight="1"/>
    <row r="544" s="278" customFormat="1" customHeight="1"/>
    <row r="545" s="278" customFormat="1" customHeight="1"/>
    <row r="546" s="278" customFormat="1" customHeight="1"/>
    <row r="547" s="278" customFormat="1" customHeight="1"/>
    <row r="548" s="278" customFormat="1" customHeight="1"/>
    <row r="549" s="278" customFormat="1" customHeight="1"/>
    <row r="550" s="278" customFormat="1" customHeight="1"/>
    <row r="551" s="278" customFormat="1" customHeight="1"/>
    <row r="552" s="278" customFormat="1" customHeight="1"/>
    <row r="553" s="278" customFormat="1" customHeight="1"/>
    <row r="554" s="278" customFormat="1" customHeight="1"/>
    <row r="555" s="278" customFormat="1" customHeight="1"/>
    <row r="556" s="278" customFormat="1" customHeight="1"/>
    <row r="557" s="278" customFormat="1" customHeight="1"/>
    <row r="558" s="278" customFormat="1" customHeight="1"/>
    <row r="559" s="278" customFormat="1" customHeight="1"/>
    <row r="560" s="278" customFormat="1" customHeight="1"/>
    <row r="561" s="278" customFormat="1" customHeight="1"/>
    <row r="562" s="278" customFormat="1" customHeight="1"/>
    <row r="563" s="278" customFormat="1" customHeight="1"/>
    <row r="564" s="278" customFormat="1" customHeight="1"/>
    <row r="565" s="278" customFormat="1" customHeight="1"/>
    <row r="566" s="278" customFormat="1" customHeight="1"/>
    <row r="567" s="278" customFormat="1" customHeight="1"/>
    <row r="568" s="278" customFormat="1" customHeight="1"/>
    <row r="569" s="278" customFormat="1" customHeight="1"/>
    <row r="570" s="278" customFormat="1" customHeight="1"/>
    <row r="571" s="278" customFormat="1" customHeight="1"/>
    <row r="572" s="278" customFormat="1" customHeight="1"/>
    <row r="573" s="278" customFormat="1" customHeight="1"/>
    <row r="574" s="278" customFormat="1" customHeight="1"/>
    <row r="575" s="278" customFormat="1" customHeight="1"/>
    <row r="576" s="278" customFormat="1" customHeight="1"/>
    <row r="577" s="278" customFormat="1" customHeight="1"/>
    <row r="578" s="278" customFormat="1" customHeight="1"/>
    <row r="579" s="278" customFormat="1" customHeight="1"/>
    <row r="580" s="278" customFormat="1" customHeight="1"/>
    <row r="581" s="278" customFormat="1" customHeight="1"/>
    <row r="582" s="278" customFormat="1" customHeight="1"/>
    <row r="583" s="278" customFormat="1" customHeight="1"/>
    <row r="584" s="278" customFormat="1" customHeight="1"/>
    <row r="585" s="278" customFormat="1" customHeight="1"/>
    <row r="586" s="278" customFormat="1" customHeight="1"/>
    <row r="587" s="278" customFormat="1" customHeight="1"/>
    <row r="588" s="278" customFormat="1" customHeight="1"/>
    <row r="589" s="278" customFormat="1" customHeight="1"/>
    <row r="590" s="278" customFormat="1" customHeight="1"/>
    <row r="591" s="278" customFormat="1" customHeight="1"/>
    <row r="592" s="278" customFormat="1" customHeight="1"/>
    <row r="593" s="278" customFormat="1" customHeight="1"/>
    <row r="594" s="278" customFormat="1" customHeight="1"/>
    <row r="595" s="278" customFormat="1" customHeight="1"/>
    <row r="596" s="278" customFormat="1" customHeight="1"/>
    <row r="597" s="278" customFormat="1" customHeight="1"/>
    <row r="598" s="278" customFormat="1" customHeight="1"/>
    <row r="599" s="278" customFormat="1" customHeight="1"/>
    <row r="600" s="278" customFormat="1" customHeight="1"/>
    <row r="601" s="278" customFormat="1" customHeight="1"/>
    <row r="602" s="278" customFormat="1" customHeight="1"/>
    <row r="603" s="278" customFormat="1" customHeight="1"/>
    <row r="604" s="278" customFormat="1" customHeight="1"/>
    <row r="605" s="278" customFormat="1" customHeight="1"/>
    <row r="606" s="278" customFormat="1" customHeight="1"/>
    <row r="607" s="278" customFormat="1" customHeight="1"/>
    <row r="608" s="278" customFormat="1" customHeight="1"/>
    <row r="609" s="278" customFormat="1" customHeight="1"/>
    <row r="610" s="278" customFormat="1" customHeight="1"/>
    <row r="611" s="278" customFormat="1" customHeight="1"/>
    <row r="612" s="278" customFormat="1" customHeight="1"/>
    <row r="613" s="278" customFormat="1" customHeight="1"/>
    <row r="614" s="278" customFormat="1" customHeight="1"/>
    <row r="615" s="278" customFormat="1" customHeight="1"/>
    <row r="616" s="278" customFormat="1" customHeight="1"/>
    <row r="617" s="278" customFormat="1" customHeight="1"/>
    <row r="618" s="278" customFormat="1" customHeight="1"/>
    <row r="619" s="278" customFormat="1" customHeight="1"/>
    <row r="620" s="278" customFormat="1" customHeight="1"/>
    <row r="621" s="278" customFormat="1" customHeight="1"/>
    <row r="622" s="278" customFormat="1" customHeight="1"/>
    <row r="623" s="278" customFormat="1" customHeight="1"/>
    <row r="624" s="278" customFormat="1" customHeight="1"/>
    <row r="625" s="278" customFormat="1" customHeight="1"/>
    <row r="626" s="278" customFormat="1" customHeight="1"/>
    <row r="627" s="278" customFormat="1" customHeight="1"/>
    <row r="628" s="278" customFormat="1" customHeight="1"/>
    <row r="629" s="278" customFormat="1" customHeight="1"/>
    <row r="630" s="278" customFormat="1" customHeight="1"/>
    <row r="631" s="278" customFormat="1" customHeight="1"/>
    <row r="632" s="278" customFormat="1" customHeight="1"/>
    <row r="633" s="278" customFormat="1" customHeight="1"/>
    <row r="634" s="278" customFormat="1" customHeight="1"/>
    <row r="635" s="278" customFormat="1" customHeight="1"/>
    <row r="636" s="278" customFormat="1" customHeight="1"/>
    <row r="637" s="278" customFormat="1" customHeight="1"/>
    <row r="638" s="278" customFormat="1" customHeight="1"/>
    <row r="639" s="278" customFormat="1" customHeight="1"/>
    <row r="640" s="278" customFormat="1" customHeight="1"/>
    <row r="641" s="278" customFormat="1" customHeight="1"/>
    <row r="642" s="278" customFormat="1" customHeight="1"/>
    <row r="643" s="278" customFormat="1" customHeight="1"/>
    <row r="644" s="278" customFormat="1" customHeight="1"/>
    <row r="645" s="278" customFormat="1" customHeight="1"/>
    <row r="646" s="278" customFormat="1" customHeight="1"/>
    <row r="647" s="278" customFormat="1" customHeight="1"/>
    <row r="648" s="278" customFormat="1" customHeight="1"/>
    <row r="649" s="278" customFormat="1" customHeight="1"/>
    <row r="650" s="278" customFormat="1" customHeight="1"/>
    <row r="651" s="278" customFormat="1" customHeight="1"/>
    <row r="652" s="278" customFormat="1" customHeight="1"/>
    <row r="653" s="278" customFormat="1" customHeight="1"/>
    <row r="654" s="278" customFormat="1" customHeight="1"/>
    <row r="655" s="278" customFormat="1" customHeight="1"/>
    <row r="656" s="278" customFormat="1" customHeight="1"/>
    <row r="657" s="278" customFormat="1" customHeight="1"/>
    <row r="658" s="278" customFormat="1" customHeight="1"/>
    <row r="659" s="278" customFormat="1" customHeight="1"/>
    <row r="660" s="278" customFormat="1" customHeight="1"/>
    <row r="661" s="278" customFormat="1" customHeight="1"/>
    <row r="662" s="278" customFormat="1" customHeight="1"/>
    <row r="663" s="278" customFormat="1" customHeight="1"/>
    <row r="664" s="278" customFormat="1" customHeight="1"/>
    <row r="665" s="278" customFormat="1" customHeight="1"/>
    <row r="666" s="278" customFormat="1" customHeight="1"/>
    <row r="667" s="278" customFormat="1" customHeight="1"/>
    <row r="668" s="278" customFormat="1" customHeight="1"/>
    <row r="669" s="278" customFormat="1" customHeight="1"/>
    <row r="670" s="278" customFormat="1" customHeight="1"/>
    <row r="671" s="278" customFormat="1" customHeight="1"/>
    <row r="672" s="278" customFormat="1" customHeight="1"/>
    <row r="673" s="278" customFormat="1" customHeight="1"/>
    <row r="674" s="278" customFormat="1" customHeight="1"/>
    <row r="675" s="278" customFormat="1" customHeight="1"/>
    <row r="676" s="278" customFormat="1" customHeight="1"/>
    <row r="677" s="278" customFormat="1" customHeight="1"/>
    <row r="678" s="278" customFormat="1" customHeight="1"/>
    <row r="679" s="278" customFormat="1" customHeight="1"/>
    <row r="680" s="278" customFormat="1" customHeight="1"/>
    <row r="681" s="278" customFormat="1" customHeight="1"/>
    <row r="682" s="278" customFormat="1" customHeight="1"/>
    <row r="683" s="278" customFormat="1" customHeight="1"/>
    <row r="684" s="278" customFormat="1" customHeight="1"/>
    <row r="685" s="278" customFormat="1" customHeight="1"/>
    <row r="686" s="278" customFormat="1" customHeight="1"/>
    <row r="687" s="278" customFormat="1" customHeight="1"/>
    <row r="688" s="278" customFormat="1" customHeight="1"/>
    <row r="689" s="278" customFormat="1" customHeight="1"/>
    <row r="690" s="278" customFormat="1" customHeight="1"/>
    <row r="691" s="278" customFormat="1" customHeight="1"/>
    <row r="692" s="278" customFormat="1" customHeight="1"/>
    <row r="693" s="278" customFormat="1" customHeight="1"/>
    <row r="694" s="278" customFormat="1" customHeight="1"/>
    <row r="695" s="278" customFormat="1" customHeight="1"/>
    <row r="696" s="278" customFormat="1" customHeight="1"/>
    <row r="697" s="278" customFormat="1" customHeight="1"/>
    <row r="698" s="278" customFormat="1" customHeight="1"/>
    <row r="699" s="278" customFormat="1" customHeight="1"/>
    <row r="700" s="278" customFormat="1" customHeight="1"/>
    <row r="701" s="278" customFormat="1" customHeight="1"/>
    <row r="702" s="278" customFormat="1" customHeight="1"/>
    <row r="703" s="278" customFormat="1" customHeight="1"/>
    <row r="704" s="278" customFormat="1" customHeight="1"/>
    <row r="705" s="278" customFormat="1" customHeight="1"/>
    <row r="706" s="278" customFormat="1" customHeight="1"/>
    <row r="707" s="278" customFormat="1" customHeight="1"/>
    <row r="708" s="278" customFormat="1" customHeight="1"/>
    <row r="709" s="278" customFormat="1" customHeight="1"/>
    <row r="710" s="278" customFormat="1" customHeight="1"/>
    <row r="711" s="278" customFormat="1" customHeight="1"/>
    <row r="712" s="278" customFormat="1" customHeight="1"/>
    <row r="713" s="278" customFormat="1" customHeight="1"/>
    <row r="714" s="278" customFormat="1" customHeight="1"/>
    <row r="715" s="278" customFormat="1" customHeight="1"/>
    <row r="716" s="278" customFormat="1" customHeight="1"/>
    <row r="717" s="278" customFormat="1" customHeight="1"/>
    <row r="718" s="278" customFormat="1" customHeight="1"/>
    <row r="719" s="278" customFormat="1" customHeight="1"/>
    <row r="720" s="278" customFormat="1" customHeight="1"/>
    <row r="721" s="278" customFormat="1" customHeight="1"/>
    <row r="722" s="278" customFormat="1" customHeight="1"/>
    <row r="723" s="278" customFormat="1" customHeight="1"/>
    <row r="724" s="278" customFormat="1" customHeight="1"/>
    <row r="725" s="278" customFormat="1" customHeight="1"/>
    <row r="726" s="278" customFormat="1" customHeight="1"/>
    <row r="727" s="278" customFormat="1" customHeight="1"/>
    <row r="728" s="278" customFormat="1" customHeight="1"/>
    <row r="729" s="278" customFormat="1" customHeight="1"/>
    <row r="730" s="278" customFormat="1" customHeight="1"/>
    <row r="731" s="278" customFormat="1" customHeight="1"/>
    <row r="732" s="278" customFormat="1" customHeight="1"/>
    <row r="733" s="278" customFormat="1" customHeight="1"/>
    <row r="734" s="278" customFormat="1" customHeight="1"/>
    <row r="735" s="278" customFormat="1" customHeight="1"/>
    <row r="736" s="278" customFormat="1" customHeight="1"/>
    <row r="737" s="278" customFormat="1" customHeight="1"/>
    <row r="738" s="278" customFormat="1" customHeight="1"/>
    <row r="739" s="278" customFormat="1" customHeight="1"/>
    <row r="740" s="278" customFormat="1" customHeight="1"/>
    <row r="741" s="278" customFormat="1" customHeight="1"/>
    <row r="742" s="278" customFormat="1" customHeight="1"/>
    <row r="743" s="278" customFormat="1" customHeight="1"/>
    <row r="744" s="278" customFormat="1" customHeight="1"/>
    <row r="745" s="278" customFormat="1" customHeight="1"/>
    <row r="746" s="278" customFormat="1" customHeight="1"/>
    <row r="747" s="278" customFormat="1" customHeight="1"/>
    <row r="748" s="278" customFormat="1" customHeight="1"/>
    <row r="749" s="278" customFormat="1" customHeight="1"/>
    <row r="750" s="278" customFormat="1" customHeight="1"/>
    <row r="751" s="278" customFormat="1" customHeight="1"/>
    <row r="752" s="278" customFormat="1" customHeight="1"/>
    <row r="753" s="278" customFormat="1" customHeight="1"/>
    <row r="754" s="278" customFormat="1" customHeight="1"/>
    <row r="755" s="278" customFormat="1" customHeight="1"/>
    <row r="756" s="278" customFormat="1" customHeight="1"/>
    <row r="757" s="278" customFormat="1" customHeight="1"/>
    <row r="758" s="278" customFormat="1" customHeight="1"/>
    <row r="759" s="278" customFormat="1" customHeight="1"/>
    <row r="760" s="278" customFormat="1" customHeight="1"/>
    <row r="761" s="278" customFormat="1" customHeight="1"/>
    <row r="762" s="278" customFormat="1" customHeight="1"/>
    <row r="763" s="278" customFormat="1" customHeight="1"/>
    <row r="764" s="278" customFormat="1" customHeight="1"/>
    <row r="765" s="278" customFormat="1" customHeight="1"/>
    <row r="766" s="278" customFormat="1" customHeight="1"/>
    <row r="767" s="278" customFormat="1" customHeight="1"/>
    <row r="768" s="278" customFormat="1" customHeight="1"/>
    <row r="769" s="278" customFormat="1" customHeight="1"/>
    <row r="770" s="278" customFormat="1" customHeight="1"/>
    <row r="771" s="278" customFormat="1" customHeight="1"/>
    <row r="772" s="278" customFormat="1" customHeight="1"/>
    <row r="773" s="278" customFormat="1" customHeight="1"/>
    <row r="774" s="278" customFormat="1" customHeight="1"/>
    <row r="775" s="278" customFormat="1" customHeight="1"/>
    <row r="776" s="278" customFormat="1" customHeight="1"/>
    <row r="777" s="278" customFormat="1" customHeight="1"/>
    <row r="778" s="278" customFormat="1" customHeight="1"/>
    <row r="779" s="278" customFormat="1" customHeight="1"/>
    <row r="780" s="278" customFormat="1" customHeight="1"/>
    <row r="781" s="278" customFormat="1" customHeight="1"/>
    <row r="782" s="278" customFormat="1" customHeight="1"/>
    <row r="783" s="278" customFormat="1" customHeight="1"/>
    <row r="784" s="278" customFormat="1" customHeight="1"/>
    <row r="785" s="278" customFormat="1" customHeight="1"/>
    <row r="786" s="278" customFormat="1" customHeight="1"/>
    <row r="787" s="278" customFormat="1" customHeight="1"/>
    <row r="788" s="278" customFormat="1" customHeight="1"/>
    <row r="789" s="278" customFormat="1" customHeight="1"/>
    <row r="790" s="278" customFormat="1" customHeight="1"/>
    <row r="791" s="278" customFormat="1" customHeight="1"/>
    <row r="792" s="278" customFormat="1" customHeight="1"/>
    <row r="793" s="278" customFormat="1" customHeight="1"/>
    <row r="794" s="278" customFormat="1" customHeight="1"/>
    <row r="795" s="278" customFormat="1" customHeight="1"/>
    <row r="796" s="278" customFormat="1" customHeight="1"/>
    <row r="797" s="278" customFormat="1" customHeight="1"/>
    <row r="798" s="278" customFormat="1" customHeight="1"/>
    <row r="799" s="278" customFormat="1" customHeight="1"/>
    <row r="800" s="278" customFormat="1" customHeight="1"/>
    <row r="801" s="278" customFormat="1" customHeight="1"/>
    <row r="802" s="278" customFormat="1" customHeight="1"/>
    <row r="803" s="278" customFormat="1" customHeight="1"/>
    <row r="804" s="278" customFormat="1" customHeight="1"/>
    <row r="805" s="278" customFormat="1" customHeight="1"/>
    <row r="806" s="278" customFormat="1" customHeight="1"/>
    <row r="807" s="278" customFormat="1" customHeight="1"/>
    <row r="808" s="278" customFormat="1" customHeight="1"/>
    <row r="809" s="278" customFormat="1" customHeight="1"/>
    <row r="810" s="278" customFormat="1" customHeight="1"/>
    <row r="811" s="278" customFormat="1" customHeight="1"/>
    <row r="812" s="278" customFormat="1" customHeight="1"/>
    <row r="813" s="278" customFormat="1" customHeight="1"/>
    <row r="814" s="278" customFormat="1" customHeight="1"/>
    <row r="815" s="278" customFormat="1" customHeight="1"/>
    <row r="816" s="278" customFormat="1" customHeight="1"/>
    <row r="817" s="278" customFormat="1" customHeight="1"/>
    <row r="818" s="278" customFormat="1" customHeight="1"/>
    <row r="819" s="278" customFormat="1" customHeight="1"/>
    <row r="820" s="278" customFormat="1" customHeight="1"/>
    <row r="821" s="278" customFormat="1" customHeight="1"/>
    <row r="822" s="278" customFormat="1" customHeight="1"/>
    <row r="823" s="278" customFormat="1" customHeight="1"/>
    <row r="824" s="278" customFormat="1" customHeight="1"/>
    <row r="825" s="278" customFormat="1" customHeight="1"/>
    <row r="826" s="278" customFormat="1" customHeight="1"/>
    <row r="827" s="278" customFormat="1" customHeight="1"/>
    <row r="828" s="278" customFormat="1" customHeight="1"/>
    <row r="829" s="278" customFormat="1" customHeight="1"/>
    <row r="830" s="278" customFormat="1" customHeight="1"/>
    <row r="831" s="278" customFormat="1" customHeight="1"/>
    <row r="832" s="278" customFormat="1" customHeight="1"/>
    <row r="833" s="278" customFormat="1" customHeight="1"/>
    <row r="834" s="278" customFormat="1" customHeight="1"/>
    <row r="835" s="278" customFormat="1" customHeight="1"/>
    <row r="836" s="278" customFormat="1" customHeight="1"/>
    <row r="837" s="278" customFormat="1" customHeight="1"/>
    <row r="838" s="278" customFormat="1" customHeight="1"/>
    <row r="839" s="278" customFormat="1" customHeight="1"/>
    <row r="840" s="278" customFormat="1" customHeight="1"/>
    <row r="841" s="278" customFormat="1" customHeight="1"/>
    <row r="842" s="278" customFormat="1" customHeight="1"/>
    <row r="843" s="278" customFormat="1" customHeight="1"/>
    <row r="844" s="278" customFormat="1" customHeight="1"/>
    <row r="845" s="278" customFormat="1" customHeight="1"/>
    <row r="846" s="278" customFormat="1" customHeight="1"/>
    <row r="847" s="278" customFormat="1" customHeight="1"/>
    <row r="848" s="278" customFormat="1" customHeight="1"/>
    <row r="849" s="278" customFormat="1" customHeight="1"/>
    <row r="850" s="278" customFormat="1" customHeight="1"/>
    <row r="851" s="278" customFormat="1" customHeight="1"/>
    <row r="852" s="278" customFormat="1" customHeight="1"/>
    <row r="853" s="278" customFormat="1" customHeight="1"/>
    <row r="854" s="278" customFormat="1" customHeight="1"/>
    <row r="855" s="278" customFormat="1" customHeight="1"/>
    <row r="856" s="278" customFormat="1" customHeight="1"/>
    <row r="857" s="278" customFormat="1" customHeight="1"/>
    <row r="858" s="278" customFormat="1" customHeight="1"/>
    <row r="859" s="278" customFormat="1" customHeight="1"/>
    <row r="860" s="278" customFormat="1" customHeight="1"/>
    <row r="861" s="278" customFormat="1" customHeight="1"/>
    <row r="862" s="278" customFormat="1" customHeight="1"/>
    <row r="863" s="278" customFormat="1" customHeight="1"/>
    <row r="864" s="278" customFormat="1" customHeight="1"/>
    <row r="865" s="278" customFormat="1" customHeight="1"/>
    <row r="866" s="278" customFormat="1" customHeight="1"/>
    <row r="867" s="278" customFormat="1" customHeight="1"/>
    <row r="868" s="278" customFormat="1" customHeight="1"/>
    <row r="869" s="278" customFormat="1" customHeight="1"/>
    <row r="870" s="278" customFormat="1" customHeight="1"/>
    <row r="871" s="278" customFormat="1" customHeight="1"/>
    <row r="872" s="278" customFormat="1" customHeight="1"/>
    <row r="873" s="278" customFormat="1" customHeight="1"/>
    <row r="874" s="278" customFormat="1" customHeight="1"/>
    <row r="875" s="278" customFormat="1" customHeight="1"/>
    <row r="876" s="278" customFormat="1" customHeight="1"/>
    <row r="877" s="278" customFormat="1" customHeight="1"/>
    <row r="878" s="278" customFormat="1" customHeight="1"/>
    <row r="879" s="278" customFormat="1" customHeight="1"/>
    <row r="880" s="278" customFormat="1" customHeight="1"/>
    <row r="881" s="278" customFormat="1" customHeight="1"/>
    <row r="882" s="278" customFormat="1" customHeight="1"/>
    <row r="883" s="278" customFormat="1" customHeight="1"/>
    <row r="884" s="278" customFormat="1" customHeight="1"/>
    <row r="885" s="278" customFormat="1" customHeight="1"/>
    <row r="886" s="278" customFormat="1" customHeight="1"/>
    <row r="887" s="278" customFormat="1" customHeight="1"/>
    <row r="888" s="278" customFormat="1" customHeight="1"/>
    <row r="889" s="278" customFormat="1" customHeight="1"/>
    <row r="890" s="278" customFormat="1" customHeight="1"/>
    <row r="891" s="278" customFormat="1" customHeight="1"/>
    <row r="892" s="278" customFormat="1" customHeight="1"/>
    <row r="893" s="278" customFormat="1" customHeight="1"/>
    <row r="894" s="278" customFormat="1" customHeight="1"/>
    <row r="895" s="278" customFormat="1" customHeight="1"/>
    <row r="896" s="278" customFormat="1" customHeight="1"/>
    <row r="897" s="278" customFormat="1" customHeight="1"/>
    <row r="898" s="278" customFormat="1" customHeight="1"/>
    <row r="899" s="278" customFormat="1" customHeight="1"/>
    <row r="900" s="278" customFormat="1" customHeight="1"/>
    <row r="901" s="278" customFormat="1" customHeight="1"/>
    <row r="902" s="278" customFormat="1" customHeight="1"/>
    <row r="903" s="278" customFormat="1" customHeight="1"/>
    <row r="904" s="278" customFormat="1" customHeight="1"/>
    <row r="905" s="278" customFormat="1" customHeight="1"/>
    <row r="906" s="278" customFormat="1" customHeight="1"/>
    <row r="907" s="278" customFormat="1" customHeight="1"/>
    <row r="908" s="278" customFormat="1" customHeight="1"/>
    <row r="909" s="278" customFormat="1" customHeight="1"/>
    <row r="910" s="278" customFormat="1" customHeight="1"/>
    <row r="911" s="278" customFormat="1" customHeight="1"/>
    <row r="912" s="278" customFormat="1" customHeight="1"/>
    <row r="913" s="278" customFormat="1" customHeight="1"/>
    <row r="914" s="278" customFormat="1" customHeight="1"/>
    <row r="915" s="278" customFormat="1" customHeight="1"/>
    <row r="916" s="278" customFormat="1" customHeight="1"/>
    <row r="917" s="278" customFormat="1" customHeight="1"/>
    <row r="918" s="278" customFormat="1" customHeight="1"/>
    <row r="919" s="278" customFormat="1" customHeight="1"/>
    <row r="920" s="278" customFormat="1" customHeight="1"/>
    <row r="921" s="278" customFormat="1" customHeight="1"/>
    <row r="922" s="278" customFormat="1" customHeight="1"/>
    <row r="923" s="278" customFormat="1" customHeight="1"/>
    <row r="924" s="278" customFormat="1" customHeight="1"/>
    <row r="925" s="278" customFormat="1" customHeight="1"/>
    <row r="926" s="278" customFormat="1" customHeight="1"/>
    <row r="927" s="278" customFormat="1" customHeight="1"/>
    <row r="928" s="278" customFormat="1" customHeight="1"/>
    <row r="929" s="278" customFormat="1" customHeight="1"/>
    <row r="930" s="278" customFormat="1" customHeight="1"/>
    <row r="931" s="278" customFormat="1" customHeight="1"/>
    <row r="932" s="278" customFormat="1" customHeight="1"/>
    <row r="933" s="278" customFormat="1" customHeight="1"/>
    <row r="934" s="278" customFormat="1" customHeight="1"/>
    <row r="935" s="278" customFormat="1" customHeight="1"/>
    <row r="936" s="278" customFormat="1" customHeight="1"/>
    <row r="937" s="278" customFormat="1" customHeight="1"/>
    <row r="938" s="278" customFormat="1" customHeight="1"/>
    <row r="939" s="278" customFormat="1" customHeight="1"/>
    <row r="940" s="278" customFormat="1" customHeight="1"/>
    <row r="941" s="278" customFormat="1" customHeight="1"/>
    <row r="942" s="278" customFormat="1" customHeight="1"/>
    <row r="943" s="278" customFormat="1" customHeight="1"/>
    <row r="944" s="278" customFormat="1" customHeight="1"/>
    <row r="945" s="278" customFormat="1" customHeight="1"/>
    <row r="946" s="278" customFormat="1" customHeight="1"/>
    <row r="947" s="278" customFormat="1" customHeight="1"/>
    <row r="948" s="278" customFormat="1" customHeight="1"/>
    <row r="949" s="278" customFormat="1" customHeight="1"/>
    <row r="950" s="278" customFormat="1" customHeight="1"/>
    <row r="951" s="278" customFormat="1" customHeight="1"/>
    <row r="952" s="278" customFormat="1" customHeight="1"/>
    <row r="953" s="278" customFormat="1" customHeight="1"/>
    <row r="954" s="278" customFormat="1" customHeight="1"/>
    <row r="955" s="278" customFormat="1" customHeight="1"/>
    <row r="956" s="278" customFormat="1" customHeight="1"/>
    <row r="957" s="278" customFormat="1" customHeight="1"/>
    <row r="958" s="278" customFormat="1" customHeight="1"/>
    <row r="959" s="278" customFormat="1" customHeight="1"/>
    <row r="960" s="278" customFormat="1" customHeight="1"/>
    <row r="961" s="278" customFormat="1" customHeight="1"/>
    <row r="962" s="278" customFormat="1" customHeight="1"/>
    <row r="963" s="278" customFormat="1" customHeight="1"/>
    <row r="964" s="278" customFormat="1" customHeight="1"/>
    <row r="965" s="278" customFormat="1" customHeight="1"/>
    <row r="966" s="278" customFormat="1" customHeight="1"/>
    <row r="967" s="278" customFormat="1" customHeight="1"/>
    <row r="968" s="278" customFormat="1" customHeight="1"/>
    <row r="969" s="278" customFormat="1" customHeight="1"/>
    <row r="970" s="278" customFormat="1" customHeight="1"/>
    <row r="971" s="278" customFormat="1" customHeight="1"/>
    <row r="972" s="278" customFormat="1" customHeight="1"/>
    <row r="973" s="278" customFormat="1" customHeight="1"/>
    <row r="974" s="278" customFormat="1" customHeight="1"/>
    <row r="975" s="278" customFormat="1" customHeight="1"/>
    <row r="976" s="278" customFormat="1" customHeight="1"/>
    <row r="977" s="278" customFormat="1" customHeight="1"/>
    <row r="978" s="278" customFormat="1" customHeight="1"/>
    <row r="979" s="278" customFormat="1" customHeight="1"/>
    <row r="980" s="278" customFormat="1" customHeight="1"/>
    <row r="981" s="278" customFormat="1" customHeight="1"/>
    <row r="982" s="278" customFormat="1" customHeight="1"/>
    <row r="983" s="278" customFormat="1" customHeight="1"/>
    <row r="984" s="278" customFormat="1" customHeight="1"/>
    <row r="985" s="278" customFormat="1" customHeight="1"/>
    <row r="986" s="278" customFormat="1" customHeight="1"/>
    <row r="987" s="278" customFormat="1" customHeight="1"/>
    <row r="988" s="278" customFormat="1" customHeight="1"/>
    <row r="989" s="278" customFormat="1" customHeight="1"/>
    <row r="990" s="278" customFormat="1" customHeight="1"/>
    <row r="991" s="278" customFormat="1" customHeight="1"/>
    <row r="992" s="278" customFormat="1" customHeight="1"/>
    <row r="993" s="278" customFormat="1" customHeight="1"/>
    <row r="994" s="278" customFormat="1" customHeight="1"/>
    <row r="995" s="278" customFormat="1" customHeight="1"/>
    <row r="996" s="278" customFormat="1" customHeight="1"/>
    <row r="997" s="278" customFormat="1" customHeight="1"/>
    <row r="998" s="278" customFormat="1" customHeight="1"/>
    <row r="999" s="278" customFormat="1" customHeight="1"/>
    <row r="1000" s="278" customFormat="1" customHeight="1"/>
    <row r="1001" s="278" customFormat="1" customHeight="1"/>
    <row r="1002" s="278" customFormat="1" customHeight="1"/>
    <row r="1003" s="278" customFormat="1" customHeight="1"/>
    <row r="1004" s="278" customFormat="1" customHeight="1"/>
    <row r="1005" s="278" customFormat="1" customHeight="1"/>
    <row r="1006" s="278" customFormat="1" customHeight="1"/>
    <row r="1007" s="278" customFormat="1" customHeight="1"/>
    <row r="1008" s="278" customFormat="1" customHeight="1"/>
    <row r="1009" s="278" customFormat="1" customHeight="1"/>
    <row r="1010" s="278" customFormat="1" customHeight="1"/>
    <row r="1011" s="278" customFormat="1" customHeight="1"/>
    <row r="1012" s="278" customFormat="1" customHeight="1"/>
    <row r="1013" s="278" customFormat="1" customHeight="1"/>
    <row r="1014" s="278" customFormat="1" customHeight="1"/>
    <row r="1015" s="278" customFormat="1" customHeight="1"/>
    <row r="1016" s="278" customFormat="1" customHeight="1"/>
    <row r="1017" s="278" customFormat="1" customHeight="1"/>
    <row r="1018" s="278" customFormat="1" customHeight="1"/>
    <row r="1019" s="278" customFormat="1" customHeight="1"/>
    <row r="1020" s="278" customFormat="1" customHeight="1"/>
    <row r="1021" s="278" customFormat="1" customHeight="1"/>
    <row r="1022" s="278" customFormat="1" customHeight="1"/>
    <row r="1023" s="278" customFormat="1" customHeight="1"/>
    <row r="1024" s="278" customFormat="1" customHeight="1"/>
    <row r="1025" s="278" customFormat="1" customHeight="1"/>
    <row r="1026" s="278" customFormat="1" customHeight="1"/>
    <row r="1027" s="278" customFormat="1" customHeight="1"/>
    <row r="1028" s="278" customFormat="1" customHeight="1"/>
    <row r="1029" s="278" customFormat="1" customHeight="1"/>
    <row r="1030" s="278" customFormat="1" customHeight="1"/>
    <row r="1031" s="278" customFormat="1" customHeight="1"/>
    <row r="1032" s="278" customFormat="1" customHeight="1"/>
    <row r="1033" s="278" customFormat="1" customHeight="1"/>
    <row r="1034" s="278" customFormat="1" customHeight="1"/>
    <row r="1035" s="278" customFormat="1" customHeight="1"/>
    <row r="1036" s="278" customFormat="1" customHeight="1"/>
    <row r="1037" s="278" customFormat="1" customHeight="1"/>
    <row r="1038" s="278" customFormat="1" customHeight="1"/>
    <row r="1039" s="278" customFormat="1" customHeight="1"/>
    <row r="1040" s="278" customFormat="1" customHeight="1"/>
    <row r="1041" s="278" customFormat="1" customHeight="1"/>
    <row r="1042" s="278" customFormat="1" customHeight="1"/>
    <row r="1043" s="278" customFormat="1" customHeight="1"/>
    <row r="1044" s="278" customFormat="1" customHeight="1"/>
    <row r="1045" s="278" customFormat="1" customHeight="1"/>
    <row r="1046" s="278" customFormat="1" customHeight="1"/>
    <row r="1047" s="278" customFormat="1" customHeight="1"/>
    <row r="1048" s="278" customFormat="1" customHeight="1"/>
    <row r="1049" s="278" customFormat="1" customHeight="1"/>
    <row r="1050" s="278" customFormat="1" customHeight="1"/>
    <row r="1051" s="278" customFormat="1" customHeight="1"/>
    <row r="1052" s="278" customFormat="1" customHeight="1"/>
    <row r="1053" s="278" customFormat="1" customHeight="1"/>
    <row r="1054" s="278" customFormat="1" customHeight="1"/>
    <row r="1055" s="278" customFormat="1" customHeight="1"/>
    <row r="1056" s="278" customFormat="1" customHeight="1"/>
    <row r="1057" s="278" customFormat="1" customHeight="1"/>
    <row r="1058" s="278" customFormat="1" customHeight="1"/>
    <row r="1059" s="278" customFormat="1" customHeight="1"/>
    <row r="1060" s="278" customFormat="1" customHeight="1"/>
    <row r="1061" s="278" customFormat="1" customHeight="1"/>
    <row r="1062" s="278" customFormat="1" customHeight="1"/>
    <row r="1063" s="278" customFormat="1" customHeight="1"/>
    <row r="1064" s="278" customFormat="1" customHeight="1"/>
    <row r="1065" s="278" customFormat="1" customHeight="1"/>
    <row r="1066" s="278" customFormat="1" customHeight="1"/>
    <row r="1067" s="278" customFormat="1" customHeight="1"/>
    <row r="1068" s="278" customFormat="1" customHeight="1"/>
    <row r="1069" s="278" customFormat="1" customHeight="1"/>
    <row r="1070" s="278" customFormat="1" customHeight="1"/>
    <row r="1071" s="278" customFormat="1" customHeight="1"/>
    <row r="1072" s="278" customFormat="1" customHeight="1"/>
    <row r="1073" s="278" customFormat="1" customHeight="1"/>
    <row r="1074" s="278" customFormat="1" customHeight="1"/>
    <row r="1075" s="278" customFormat="1" customHeight="1"/>
    <row r="1076" s="278" customFormat="1" customHeight="1"/>
    <row r="1077" s="278" customFormat="1" customHeight="1"/>
    <row r="1078" s="278" customFormat="1" customHeight="1"/>
    <row r="1079" s="278" customFormat="1" customHeight="1"/>
    <row r="1080" s="278" customFormat="1" customHeight="1"/>
    <row r="1081" s="278" customFormat="1" customHeight="1"/>
    <row r="1082" s="278" customFormat="1" customHeight="1"/>
    <row r="1083" s="278" customFormat="1" customHeight="1"/>
    <row r="1084" s="278" customFormat="1" customHeight="1"/>
    <row r="1085" s="278" customFormat="1" customHeight="1"/>
    <row r="1086" s="278" customFormat="1" customHeight="1"/>
    <row r="1087" s="278" customFormat="1" customHeight="1"/>
    <row r="1088" s="278" customFormat="1" customHeight="1"/>
    <row r="1089" s="278" customFormat="1" customHeight="1"/>
    <row r="1090" s="278" customFormat="1" customHeight="1"/>
    <row r="1091" s="278" customFormat="1" customHeight="1"/>
    <row r="1092" s="278" customFormat="1" customHeight="1"/>
    <row r="1093" s="278" customFormat="1" customHeight="1"/>
    <row r="1094" s="278" customFormat="1" customHeight="1"/>
    <row r="1095" s="278" customFormat="1" customHeight="1"/>
    <row r="1096" s="278" customFormat="1" customHeight="1"/>
    <row r="1097" s="278" customFormat="1" customHeight="1"/>
    <row r="1098" s="278" customFormat="1" customHeight="1"/>
    <row r="1099" s="278" customFormat="1" customHeight="1"/>
    <row r="1100" s="278" customFormat="1" customHeight="1"/>
    <row r="1101" s="278" customFormat="1" customHeight="1"/>
    <row r="1102" s="278" customFormat="1" customHeight="1"/>
    <row r="1103" s="278" customFormat="1" customHeight="1"/>
    <row r="1104" s="278" customFormat="1" customHeight="1"/>
    <row r="1105" s="278" customFormat="1" customHeight="1"/>
    <row r="1106" s="278" customFormat="1" customHeight="1"/>
    <row r="1107" s="278" customFormat="1" customHeight="1"/>
    <row r="1108" s="278" customFormat="1" customHeight="1"/>
    <row r="1109" s="278" customFormat="1" customHeight="1"/>
    <row r="1110" s="278" customFormat="1" customHeight="1"/>
    <row r="1111" s="278" customFormat="1" customHeight="1"/>
    <row r="1112" s="278" customFormat="1" customHeight="1"/>
    <row r="1113" s="278" customFormat="1" customHeight="1"/>
    <row r="1114" s="278" customFormat="1" customHeight="1"/>
    <row r="1115" s="278" customFormat="1" customHeight="1"/>
    <row r="1116" s="278" customFormat="1" customHeight="1"/>
    <row r="1117" s="278" customFormat="1" customHeight="1"/>
    <row r="1118" s="278" customFormat="1" customHeight="1"/>
    <row r="1119" s="278" customFormat="1" customHeight="1"/>
    <row r="1120" s="278" customFormat="1" customHeight="1"/>
    <row r="1121" s="278" customFormat="1" customHeight="1"/>
    <row r="1122" s="278" customFormat="1" customHeight="1"/>
    <row r="1123" s="278" customFormat="1" customHeight="1"/>
    <row r="1124" s="278" customFormat="1" customHeight="1"/>
    <row r="1125" s="278" customFormat="1" customHeight="1"/>
    <row r="1126" s="278" customFormat="1" customHeight="1"/>
    <row r="1127" s="278" customFormat="1" customHeight="1"/>
    <row r="1128" s="278" customFormat="1" customHeight="1"/>
    <row r="1129" s="278" customFormat="1" customHeight="1"/>
    <row r="1130" s="278" customFormat="1" customHeight="1"/>
    <row r="1131" s="278" customFormat="1" customHeight="1"/>
    <row r="1132" s="278" customFormat="1" customHeight="1"/>
    <row r="1133" s="278" customFormat="1" customHeight="1"/>
    <row r="1134" s="278" customFormat="1" customHeight="1"/>
    <row r="1135" s="278" customFormat="1" customHeight="1"/>
    <row r="1136" s="278" customFormat="1" customHeight="1"/>
    <row r="1137" s="278" customFormat="1" customHeight="1"/>
    <row r="1138" s="278" customFormat="1" customHeight="1"/>
    <row r="1139" s="278" customFormat="1" customHeight="1"/>
    <row r="1140" s="278" customFormat="1" customHeight="1"/>
    <row r="1141" s="278" customFormat="1" customHeight="1"/>
    <row r="1142" s="278" customFormat="1" customHeight="1"/>
    <row r="1143" s="278" customFormat="1" customHeight="1"/>
    <row r="1144" s="278" customFormat="1" customHeight="1"/>
    <row r="1145" s="278" customFormat="1" customHeight="1"/>
    <row r="1146" s="278" customFormat="1" customHeight="1"/>
    <row r="1147" s="278" customFormat="1" customHeight="1"/>
    <row r="1148" s="278" customFormat="1" customHeight="1"/>
    <row r="1149" s="278" customFormat="1" customHeight="1"/>
    <row r="1150" s="278" customFormat="1" customHeight="1"/>
    <row r="1151" s="278" customFormat="1" customHeight="1"/>
    <row r="1152" s="278" customFormat="1" customHeight="1"/>
    <row r="1153" s="278" customFormat="1" customHeight="1"/>
    <row r="1154" s="278" customFormat="1" customHeight="1"/>
    <row r="1155" s="278" customFormat="1" customHeight="1"/>
    <row r="1156" s="278" customFormat="1" customHeight="1"/>
    <row r="1157" s="278" customFormat="1" customHeight="1"/>
    <row r="1158" s="278" customFormat="1" customHeight="1"/>
    <row r="1159" s="278" customFormat="1" customHeight="1"/>
    <row r="1160" s="278" customFormat="1" customHeight="1"/>
    <row r="1161" s="278" customFormat="1" customHeight="1"/>
    <row r="1162" s="278" customFormat="1" customHeight="1"/>
    <row r="1163" s="278" customFormat="1" customHeight="1"/>
    <row r="1164" s="278" customFormat="1" customHeight="1"/>
    <row r="1165" s="278" customFormat="1" customHeight="1"/>
    <row r="1166" s="278" customFormat="1" customHeight="1"/>
    <row r="1167" s="278" customFormat="1" customHeight="1"/>
    <row r="1168" s="278" customFormat="1" customHeight="1"/>
    <row r="1169" s="278" customFormat="1" customHeight="1"/>
    <row r="1170" s="278" customFormat="1" customHeight="1"/>
    <row r="1171" s="278" customFormat="1" customHeight="1"/>
    <row r="1172" s="278" customFormat="1" customHeight="1"/>
    <row r="1173" s="278" customFormat="1" customHeight="1"/>
    <row r="1174" s="278" customFormat="1" customHeight="1"/>
    <row r="1175" s="278" customFormat="1" customHeight="1"/>
    <row r="1176" s="278" customFormat="1" customHeight="1"/>
    <row r="1177" s="278" customFormat="1" customHeight="1"/>
    <row r="1178" s="278" customFormat="1" customHeight="1"/>
    <row r="1179" s="278" customFormat="1" customHeight="1"/>
    <row r="1180" s="278" customFormat="1" customHeight="1"/>
    <row r="1181" s="278" customFormat="1" customHeight="1"/>
    <row r="1182" s="278" customFormat="1" customHeight="1"/>
    <row r="1183" s="278" customFormat="1" customHeight="1"/>
    <row r="1184" s="278" customFormat="1" customHeight="1"/>
    <row r="1185" s="278" customFormat="1" customHeight="1"/>
    <row r="1186" s="278" customFormat="1" customHeight="1"/>
    <row r="1187" s="278" customFormat="1" customHeight="1"/>
    <row r="1188" s="278" customFormat="1" customHeight="1"/>
    <row r="1189" s="278" customFormat="1" customHeight="1"/>
    <row r="1190" s="278" customFormat="1" customHeight="1"/>
    <row r="1191" s="278" customFormat="1" customHeight="1"/>
    <row r="1192" s="278" customFormat="1" customHeight="1"/>
    <row r="1193" s="278" customFormat="1" customHeight="1"/>
    <row r="1194" s="278" customFormat="1" customHeight="1"/>
    <row r="1195" s="278" customFormat="1" customHeight="1"/>
    <row r="1196" s="278" customFormat="1" customHeight="1"/>
    <row r="1197" s="278" customFormat="1" customHeight="1"/>
    <row r="1198" s="278" customFormat="1" customHeight="1"/>
    <row r="1199" s="278" customFormat="1" customHeight="1"/>
    <row r="1200" s="278" customFormat="1" customHeight="1"/>
    <row r="1201" s="278" customFormat="1" customHeight="1"/>
    <row r="1202" s="278" customFormat="1" customHeight="1"/>
    <row r="1203" s="278" customFormat="1" customHeight="1"/>
    <row r="1204" s="278" customFormat="1" customHeight="1"/>
    <row r="1205" s="278" customFormat="1" customHeight="1"/>
    <row r="1206" s="278" customFormat="1" customHeight="1"/>
    <row r="1207" s="278" customFormat="1" customHeight="1"/>
    <row r="1208" s="278" customFormat="1" customHeight="1"/>
    <row r="1209" s="278" customFormat="1" customHeight="1"/>
    <row r="1210" s="278" customFormat="1" customHeight="1"/>
    <row r="1211" s="278" customFormat="1" customHeight="1"/>
    <row r="1212" s="278" customFormat="1" customHeight="1"/>
    <row r="1213" s="278" customFormat="1" customHeight="1"/>
    <row r="1214" s="278" customFormat="1" customHeight="1"/>
    <row r="1215" s="278" customFormat="1" customHeight="1"/>
    <row r="1216" s="278" customFormat="1" customHeight="1"/>
    <row r="1217" s="278" customFormat="1" customHeight="1"/>
    <row r="1218" s="278" customFormat="1" customHeight="1"/>
    <row r="1219" s="278" customFormat="1" customHeight="1"/>
    <row r="1220" s="278" customFormat="1" customHeight="1"/>
    <row r="1221" s="278" customFormat="1" customHeight="1"/>
    <row r="1222" s="278" customFormat="1" customHeight="1"/>
    <row r="1223" s="278" customFormat="1" customHeight="1"/>
    <row r="1224" s="278" customFormat="1" customHeight="1"/>
    <row r="1225" s="278" customFormat="1" customHeight="1"/>
    <row r="1226" s="278" customFormat="1" customHeight="1"/>
    <row r="1227" s="278" customFormat="1" customHeight="1"/>
    <row r="1228" s="278" customFormat="1" customHeight="1"/>
    <row r="1229" s="278" customFormat="1" customHeight="1"/>
    <row r="1230" s="278" customFormat="1" customHeight="1"/>
    <row r="1231" s="278" customFormat="1" customHeight="1"/>
    <row r="1232" s="278" customFormat="1" customHeight="1"/>
    <row r="1233" s="278" customFormat="1" customHeight="1"/>
    <row r="1234" s="278" customFormat="1" customHeight="1"/>
    <row r="1235" s="278" customFormat="1" customHeight="1"/>
    <row r="1236" s="278" customFormat="1" customHeight="1"/>
    <row r="1237" s="278" customFormat="1" customHeight="1"/>
    <row r="1238" s="278" customFormat="1" customHeight="1"/>
    <row r="1239" s="278" customFormat="1" customHeight="1"/>
    <row r="1240" s="278" customFormat="1" customHeight="1"/>
    <row r="1241" s="278" customFormat="1" customHeight="1"/>
    <row r="1242" s="278" customFormat="1" customHeight="1"/>
    <row r="1243" s="278" customFormat="1" customHeight="1"/>
    <row r="1244" s="278" customFormat="1" customHeight="1"/>
    <row r="1245" s="278" customFormat="1" customHeight="1"/>
    <row r="1246" s="278" customFormat="1" customHeight="1"/>
    <row r="1247" s="278" customFormat="1" customHeight="1"/>
    <row r="1248" s="278" customFormat="1" customHeight="1"/>
    <row r="1249" s="278" customFormat="1" customHeight="1"/>
    <row r="1250" s="278" customFormat="1" customHeight="1"/>
    <row r="1251" s="278" customFormat="1" customHeight="1"/>
    <row r="1252" s="278" customFormat="1" customHeight="1"/>
    <row r="1253" s="278" customFormat="1" customHeight="1"/>
    <row r="1254" s="278" customFormat="1" customHeight="1"/>
    <row r="1255" s="278" customFormat="1" customHeight="1"/>
    <row r="1256" s="278" customFormat="1" customHeight="1"/>
    <row r="1257" s="278" customFormat="1" customHeight="1"/>
    <row r="1258" s="278" customFormat="1" customHeight="1"/>
    <row r="1259" s="278" customFormat="1" customHeight="1"/>
    <row r="1260" s="278" customFormat="1" customHeight="1"/>
    <row r="1261" s="278" customFormat="1" customHeight="1"/>
    <row r="1262" s="278" customFormat="1" customHeight="1"/>
    <row r="1263" s="278" customFormat="1" customHeight="1"/>
    <row r="1264" s="278" customFormat="1" customHeight="1"/>
    <row r="1265" s="278" customFormat="1" customHeight="1"/>
    <row r="1266" s="278" customFormat="1" customHeight="1"/>
    <row r="1267" s="278" customFormat="1" customHeight="1"/>
    <row r="1268" s="278" customFormat="1" customHeight="1"/>
    <row r="1269" s="278" customFormat="1" customHeight="1"/>
    <row r="1270" s="278" customFormat="1" customHeight="1"/>
    <row r="1271" s="278" customFormat="1" customHeight="1"/>
    <row r="1272" s="278" customFormat="1" customHeight="1"/>
    <row r="1273" s="278" customFormat="1" customHeight="1"/>
    <row r="1274" s="278" customFormat="1" customHeight="1"/>
    <row r="1275" s="278" customFormat="1" customHeight="1"/>
    <row r="1276" s="278" customFormat="1" customHeight="1"/>
    <row r="1277" s="278" customFormat="1" customHeight="1"/>
    <row r="1278" s="278" customFormat="1" customHeight="1"/>
    <row r="1279" s="278" customFormat="1" customHeight="1"/>
    <row r="1280" s="278" customFormat="1" customHeight="1"/>
    <row r="1281" s="278" customFormat="1" customHeight="1"/>
    <row r="1282" s="278" customFormat="1" customHeight="1"/>
    <row r="1283" s="278" customFormat="1" customHeight="1"/>
    <row r="1284" s="278" customFormat="1" customHeight="1"/>
    <row r="1285" s="278" customFormat="1" customHeight="1"/>
    <row r="1286" s="278" customFormat="1" customHeight="1"/>
    <row r="1287" s="278" customFormat="1" customHeight="1"/>
    <row r="1288" s="278" customFormat="1" customHeight="1"/>
    <row r="1289" s="278" customFormat="1" customHeight="1"/>
    <row r="1290" s="278" customFormat="1" customHeight="1"/>
    <row r="1291" s="278" customFormat="1" customHeight="1"/>
    <row r="1292" s="278" customFormat="1" customHeight="1"/>
    <row r="1293" s="278" customFormat="1" customHeight="1"/>
    <row r="1294" s="278" customFormat="1" customHeight="1"/>
    <row r="1295" s="278" customFormat="1" customHeight="1"/>
    <row r="1296" s="278" customFormat="1" customHeight="1"/>
    <row r="1297" s="278" customFormat="1" customHeight="1"/>
    <row r="1298" s="278" customFormat="1" customHeight="1"/>
    <row r="1299" s="278" customFormat="1" customHeight="1"/>
    <row r="1300" s="278" customFormat="1" customHeight="1"/>
    <row r="1301" s="278" customFormat="1" customHeight="1"/>
    <row r="1302" s="278" customFormat="1" customHeight="1"/>
    <row r="1303" s="278" customFormat="1" customHeight="1"/>
    <row r="1304" s="278" customFormat="1" customHeight="1"/>
    <row r="1305" s="278" customFormat="1" customHeight="1"/>
    <row r="1306" s="278" customFormat="1" customHeight="1"/>
    <row r="1307" s="278" customFormat="1" customHeight="1"/>
    <row r="1308" s="278" customFormat="1" customHeight="1"/>
    <row r="1309" s="278" customFormat="1" customHeight="1"/>
    <row r="1310" s="278" customFormat="1" customHeight="1"/>
    <row r="1311" s="278" customFormat="1" customHeight="1"/>
    <row r="1312" s="278" customFormat="1" customHeight="1"/>
    <row r="1313" s="278" customFormat="1" customHeight="1"/>
    <row r="1314" s="278" customFormat="1" customHeight="1"/>
    <row r="1315" s="278" customFormat="1" customHeight="1"/>
    <row r="1316" s="278" customFormat="1" customHeight="1"/>
    <row r="1317" s="278" customFormat="1" customHeight="1"/>
    <row r="1318" s="278" customFormat="1" customHeight="1"/>
    <row r="1319" s="278" customFormat="1" customHeight="1"/>
    <row r="1320" s="278" customFormat="1" customHeight="1"/>
    <row r="1321" s="278" customFormat="1" customHeight="1"/>
    <row r="1322" s="278" customFormat="1" customHeight="1"/>
    <row r="1323" s="278" customFormat="1" customHeight="1"/>
    <row r="1324" s="278" customFormat="1" customHeight="1"/>
    <row r="1325" s="278" customFormat="1" customHeight="1"/>
    <row r="1326" s="278" customFormat="1" customHeight="1"/>
    <row r="1327" s="278" customFormat="1" customHeight="1"/>
    <row r="1328" s="278" customFormat="1" customHeight="1"/>
    <row r="1329" s="278" customFormat="1" customHeight="1"/>
    <row r="1330" s="278" customFormat="1" customHeight="1"/>
    <row r="1331" s="278" customFormat="1" customHeight="1"/>
    <row r="1332" s="278" customFormat="1" customHeight="1"/>
    <row r="1333" s="278" customFormat="1" customHeight="1"/>
    <row r="1334" s="278" customFormat="1" customHeight="1"/>
    <row r="1335" s="278" customFormat="1" customHeight="1"/>
    <row r="1336" s="278" customFormat="1" customHeight="1"/>
    <row r="1337" s="278" customFormat="1" customHeight="1"/>
    <row r="1338" s="278" customFormat="1" customHeight="1"/>
    <row r="1339" s="278" customFormat="1" customHeight="1"/>
    <row r="1340" s="278" customFormat="1" customHeight="1"/>
    <row r="1341" s="278" customFormat="1" customHeight="1"/>
    <row r="1342" s="278" customFormat="1" customHeight="1"/>
    <row r="1343" s="278" customFormat="1" customHeight="1"/>
    <row r="1344" s="278" customFormat="1" customHeight="1"/>
    <row r="1345" s="278" customFormat="1" customHeight="1"/>
    <row r="1346" s="278" customFormat="1" customHeight="1"/>
    <row r="1347" s="278" customFormat="1" customHeight="1"/>
    <row r="1348" s="278" customFormat="1" customHeight="1"/>
    <row r="1349" s="278" customFormat="1" customHeight="1"/>
    <row r="1350" s="278" customFormat="1" customHeight="1"/>
    <row r="1351" s="278" customFormat="1" customHeight="1"/>
    <row r="1352" s="278" customFormat="1" customHeight="1"/>
    <row r="1353" s="278" customFormat="1" customHeight="1"/>
    <row r="1354" s="278" customFormat="1" customHeight="1"/>
    <row r="1355" s="278" customFormat="1" customHeight="1"/>
    <row r="1356" s="278" customFormat="1" customHeight="1"/>
    <row r="1357" s="278" customFormat="1" customHeight="1"/>
    <row r="1358" s="278" customFormat="1" customHeight="1"/>
    <row r="1359" s="278" customFormat="1" customHeight="1"/>
    <row r="1360" s="278" customFormat="1" customHeight="1"/>
    <row r="1361" s="278" customFormat="1" customHeight="1"/>
    <row r="1362" s="278" customFormat="1" customHeight="1"/>
    <row r="1363" s="278" customFormat="1" customHeight="1"/>
    <row r="1364" s="278" customFormat="1" customHeight="1"/>
  </sheetData>
  <mergeCells count="2">
    <mergeCell ref="A1:D1"/>
    <mergeCell ref="A2:D2"/>
  </mergeCells>
  <printOptions horizontalCentered="1"/>
  <pageMargins left="0.55" right="0.55" top="0.590277777777778" bottom="0.511805555555556" header="0.313888888888889" footer="0.313888888888889"/>
  <pageSetup paperSize="9" firstPageNumber="3" fitToHeight="0" orientation="portrait" useFirstPageNumber="1"/>
  <headerFoot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workbookViewId="0">
      <selection activeCell="O28" sqref="O28"/>
    </sheetView>
  </sheetViews>
  <sheetFormatPr defaultColWidth="10" defaultRowHeight="15" outlineLevelRow="5"/>
  <cols>
    <col min="1" max="1" width="13.75" style="10" customWidth="1"/>
    <col min="2" max="2" width="12.75" style="11" customWidth="1"/>
    <col min="3" max="4" width="17.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12" t="s">
        <v>1890</v>
      </c>
      <c r="B1" s="12"/>
      <c r="C1" s="12"/>
      <c r="D1" s="12"/>
      <c r="E1" s="12"/>
      <c r="F1" s="12"/>
      <c r="G1" s="12"/>
      <c r="H1"/>
      <c r="I1"/>
      <c r="J1"/>
      <c r="K1"/>
    </row>
    <row r="2" ht="20.1" customHeight="1" spans="1:11">
      <c r="A2" s="29"/>
      <c r="B2" s="29"/>
      <c r="C2" s="29"/>
      <c r="D2" s="29"/>
      <c r="E2" s="29"/>
      <c r="F2" s="29"/>
      <c r="G2" s="30" t="s">
        <v>1365</v>
      </c>
      <c r="H2"/>
      <c r="I2"/>
      <c r="J2"/>
      <c r="K2"/>
    </row>
    <row r="3" ht="24.9" customHeight="1" spans="1:11">
      <c r="A3" s="23" t="s">
        <v>1891</v>
      </c>
      <c r="B3" s="31" t="s">
        <v>1892</v>
      </c>
      <c r="C3" s="25"/>
      <c r="D3" s="25"/>
      <c r="E3" s="31" t="s">
        <v>1893</v>
      </c>
      <c r="F3" s="25"/>
      <c r="G3" s="26"/>
      <c r="H3"/>
      <c r="I3"/>
      <c r="J3"/>
      <c r="K3"/>
    </row>
    <row r="4" ht="39" customHeight="1" spans="1:11">
      <c r="A4" s="32"/>
      <c r="B4" s="33"/>
      <c r="C4" s="34" t="s">
        <v>1894</v>
      </c>
      <c r="D4" s="35" t="s">
        <v>1895</v>
      </c>
      <c r="E4" s="33"/>
      <c r="F4" s="34" t="s">
        <v>1896</v>
      </c>
      <c r="G4" s="34" t="s">
        <v>1897</v>
      </c>
      <c r="H4"/>
      <c r="I4"/>
      <c r="J4"/>
      <c r="K4"/>
    </row>
    <row r="5" ht="26" customHeight="1" spans="1:7">
      <c r="A5" s="27" t="s">
        <v>1898</v>
      </c>
      <c r="B5" s="27" t="s">
        <v>1899</v>
      </c>
      <c r="C5" s="27" t="s">
        <v>1871</v>
      </c>
      <c r="D5" s="36" t="s">
        <v>1872</v>
      </c>
      <c r="E5" s="27" t="s">
        <v>1873</v>
      </c>
      <c r="F5" s="27" t="s">
        <v>1874</v>
      </c>
      <c r="G5" s="27" t="s">
        <v>1875</v>
      </c>
    </row>
    <row r="6" ht="31" customHeight="1" spans="1:7">
      <c r="A6" s="27" t="s">
        <v>1817</v>
      </c>
      <c r="B6" s="27">
        <v>43053</v>
      </c>
      <c r="C6" s="27">
        <v>20953</v>
      </c>
      <c r="D6" s="36">
        <v>22100</v>
      </c>
      <c r="E6" s="27">
        <v>8891</v>
      </c>
      <c r="F6" s="37">
        <v>4737</v>
      </c>
      <c r="G6" s="37">
        <v>4154</v>
      </c>
    </row>
  </sheetData>
  <mergeCells count="4">
    <mergeCell ref="A1:G1"/>
    <mergeCell ref="B3:D3"/>
    <mergeCell ref="E3:G3"/>
    <mergeCell ref="A3:A4"/>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workbookViewId="0">
      <selection activeCell="K30" sqref="K30"/>
    </sheetView>
  </sheetViews>
  <sheetFormatPr defaultColWidth="10" defaultRowHeight="15" outlineLevelRow="5"/>
  <cols>
    <col min="1" max="1" width="27.625" style="10" customWidth="1"/>
    <col min="2" max="2" width="24.75" style="11" customWidth="1"/>
    <col min="3" max="3" width="26" style="11" customWidth="1"/>
    <col min="4" max="4" width="26.6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21" t="s">
        <v>1900</v>
      </c>
      <c r="B1" s="21"/>
      <c r="C1" s="21"/>
      <c r="D1" s="21"/>
      <c r="E1"/>
      <c r="F1"/>
      <c r="G1"/>
      <c r="H1"/>
      <c r="I1"/>
      <c r="J1"/>
      <c r="K1"/>
    </row>
    <row r="2" ht="20.1" customHeight="1" spans="1:11">
      <c r="A2" s="22"/>
      <c r="B2" s="22"/>
      <c r="C2" s="22"/>
      <c r="D2" s="22" t="s">
        <v>1365</v>
      </c>
      <c r="E2"/>
      <c r="F2"/>
      <c r="G2"/>
      <c r="H2"/>
      <c r="I2"/>
      <c r="J2"/>
      <c r="K2"/>
    </row>
    <row r="3" ht="24.9" customHeight="1" spans="1:11">
      <c r="A3" s="23" t="s">
        <v>1901</v>
      </c>
      <c r="B3" s="24" t="s">
        <v>1902</v>
      </c>
      <c r="C3" s="25"/>
      <c r="D3" s="26"/>
      <c r="E3"/>
      <c r="F3"/>
      <c r="G3"/>
      <c r="H3"/>
      <c r="I3"/>
      <c r="J3"/>
      <c r="K3"/>
    </row>
    <row r="4" ht="39" customHeight="1" spans="1:11">
      <c r="A4" s="23"/>
      <c r="B4" s="23"/>
      <c r="C4" s="23" t="s">
        <v>1821</v>
      </c>
      <c r="D4" s="23" t="s">
        <v>1843</v>
      </c>
      <c r="E4"/>
      <c r="F4"/>
      <c r="G4"/>
      <c r="H4"/>
      <c r="I4"/>
      <c r="J4"/>
      <c r="K4"/>
    </row>
    <row r="5" ht="26" customHeight="1" spans="1:7">
      <c r="A5" s="27" t="s">
        <v>1903</v>
      </c>
      <c r="B5" s="27" t="s">
        <v>1870</v>
      </c>
      <c r="C5" s="27" t="s">
        <v>1871</v>
      </c>
      <c r="D5" s="27" t="s">
        <v>1872</v>
      </c>
      <c r="E5"/>
      <c r="F5"/>
      <c r="G5"/>
    </row>
    <row r="6" ht="31" customHeight="1" spans="1:7">
      <c r="A6" s="27" t="s">
        <v>1817</v>
      </c>
      <c r="B6" s="28">
        <v>65200</v>
      </c>
      <c r="C6" s="28">
        <v>3500</v>
      </c>
      <c r="D6" s="28">
        <v>61700</v>
      </c>
      <c r="E6"/>
      <c r="F6"/>
      <c r="G6"/>
    </row>
  </sheetData>
  <mergeCells count="3">
    <mergeCell ref="A1:D1"/>
    <mergeCell ref="B3:D3"/>
    <mergeCell ref="A3:A4"/>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
  <sheetViews>
    <sheetView workbookViewId="0">
      <selection activeCell="D7" sqref="D7"/>
    </sheetView>
  </sheetViews>
  <sheetFormatPr defaultColWidth="10" defaultRowHeight="15"/>
  <cols>
    <col min="1" max="1" width="38.5" style="10" customWidth="1"/>
    <col min="2" max="2" width="32.625" style="11" customWidth="1"/>
    <col min="3" max="3" width="26" style="11" customWidth="1"/>
    <col min="4" max="4" width="26.6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12" t="s">
        <v>1904</v>
      </c>
      <c r="B1" s="12"/>
      <c r="C1"/>
      <c r="D1"/>
      <c r="E1"/>
      <c r="F1"/>
      <c r="G1"/>
      <c r="H1"/>
      <c r="I1"/>
      <c r="J1"/>
      <c r="K1"/>
    </row>
    <row r="2" ht="20.1" customHeight="1" spans="1:11">
      <c r="A2" s="13"/>
      <c r="B2" s="14" t="s">
        <v>1905</v>
      </c>
      <c r="C2"/>
      <c r="D2"/>
      <c r="E2"/>
      <c r="F2"/>
      <c r="G2"/>
      <c r="H2"/>
      <c r="I2"/>
      <c r="J2"/>
      <c r="K2"/>
    </row>
    <row r="3" ht="24.9" customHeight="1" spans="1:11">
      <c r="A3" s="15" t="s">
        <v>1631</v>
      </c>
      <c r="B3" s="16" t="s">
        <v>1906</v>
      </c>
      <c r="C3"/>
      <c r="D3"/>
      <c r="E3"/>
      <c r="F3"/>
      <c r="G3"/>
      <c r="H3"/>
      <c r="I3"/>
      <c r="J3"/>
      <c r="K3"/>
    </row>
    <row r="4" ht="39" customHeight="1" spans="1:11">
      <c r="A4" s="17" t="s">
        <v>1907</v>
      </c>
      <c r="B4" s="18">
        <v>8.38</v>
      </c>
      <c r="C4"/>
      <c r="D4"/>
      <c r="E4"/>
      <c r="F4"/>
      <c r="G4"/>
      <c r="H4"/>
      <c r="I4"/>
      <c r="J4"/>
      <c r="K4"/>
    </row>
    <row r="5" ht="32" customHeight="1" spans="1:7">
      <c r="A5" s="17" t="s">
        <v>1908</v>
      </c>
      <c r="B5" s="18">
        <v>7.9</v>
      </c>
      <c r="C5"/>
      <c r="D5"/>
      <c r="E5"/>
      <c r="F5"/>
      <c r="G5"/>
    </row>
    <row r="6" ht="31" customHeight="1" spans="1:7">
      <c r="A6" s="17" t="s">
        <v>1909</v>
      </c>
      <c r="B6" s="18">
        <v>2.63</v>
      </c>
      <c r="C6"/>
      <c r="D6"/>
      <c r="E6"/>
      <c r="F6"/>
      <c r="G6"/>
    </row>
    <row r="7" ht="29" customHeight="1" spans="1:2">
      <c r="A7" s="19" t="s">
        <v>1910</v>
      </c>
      <c r="B7" s="18">
        <v>2.21</v>
      </c>
    </row>
    <row r="8" ht="32" customHeight="1" spans="1:2">
      <c r="A8" s="19" t="s">
        <v>1911</v>
      </c>
      <c r="B8" s="18">
        <v>0.42</v>
      </c>
    </row>
    <row r="9" ht="26" customHeight="1" spans="1:2">
      <c r="A9" s="17" t="s">
        <v>1912</v>
      </c>
      <c r="B9" s="18">
        <v>6.17</v>
      </c>
    </row>
    <row r="10" ht="38" customHeight="1" spans="1:2">
      <c r="A10" s="17" t="s">
        <v>1913</v>
      </c>
      <c r="B10" s="20">
        <v>20</v>
      </c>
    </row>
    <row r="11" ht="30" customHeight="1" spans="1:2">
      <c r="A11" s="17" t="s">
        <v>1914</v>
      </c>
      <c r="B11" s="18">
        <v>2.38</v>
      </c>
    </row>
  </sheetData>
  <mergeCells count="1">
    <mergeCell ref="A1:B1"/>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
  <sheetViews>
    <sheetView tabSelected="1" workbookViewId="0">
      <selection activeCell="F7" sqref="F7"/>
    </sheetView>
  </sheetViews>
  <sheetFormatPr defaultColWidth="9" defaultRowHeight="13.5" outlineLevelRow="5" outlineLevelCol="2"/>
  <cols>
    <col min="1" max="1" width="29.875" customWidth="1"/>
    <col min="2" max="2" width="12.125" customWidth="1"/>
    <col min="3" max="3" width="54.75" customWidth="1"/>
  </cols>
  <sheetData>
    <row r="1" ht="26.25" spans="1:3">
      <c r="A1" s="1" t="s">
        <v>1915</v>
      </c>
      <c r="B1" s="1"/>
      <c r="C1" s="1"/>
    </row>
    <row r="2" spans="1:3">
      <c r="A2" s="2"/>
      <c r="B2" s="3"/>
      <c r="C2" s="4" t="s">
        <v>1365</v>
      </c>
    </row>
    <row r="3" spans="1:3">
      <c r="A3" s="5" t="s">
        <v>1916</v>
      </c>
      <c r="B3" s="6" t="s">
        <v>1727</v>
      </c>
      <c r="C3" s="5" t="s">
        <v>1917</v>
      </c>
    </row>
    <row r="4" ht="49" customHeight="1" spans="1:3">
      <c r="A4" s="7" t="s">
        <v>1918</v>
      </c>
      <c r="B4" s="8">
        <v>3218</v>
      </c>
      <c r="C4" s="7" t="s">
        <v>1919</v>
      </c>
    </row>
    <row r="5" ht="47" customHeight="1" spans="1:3">
      <c r="A5" s="7" t="s">
        <v>1920</v>
      </c>
      <c r="B5" s="8">
        <v>675</v>
      </c>
      <c r="C5" s="7" t="s">
        <v>1921</v>
      </c>
    </row>
    <row r="6" ht="58" customHeight="1" spans="1:3">
      <c r="A6" s="9"/>
      <c r="B6" s="8"/>
      <c r="C6" s="7"/>
    </row>
  </sheetData>
  <mergeCells count="1">
    <mergeCell ref="A1:C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7"/>
  <sheetViews>
    <sheetView showZeros="0" workbookViewId="0">
      <selection activeCell="F75" sqref="F75"/>
    </sheetView>
  </sheetViews>
  <sheetFormatPr defaultColWidth="12.1083333333333" defaultRowHeight="24.9" customHeight="1" outlineLevelCol="7"/>
  <cols>
    <col min="1" max="1" width="28.8833333333333" style="169" customWidth="1"/>
    <col min="2" max="6" width="11.3333333333333" style="194" customWidth="1"/>
    <col min="7" max="7" width="12.1083333333333" style="194"/>
    <col min="8" max="8" width="12.1083333333333" style="320"/>
    <col min="9" max="199" width="12.1083333333333" style="194"/>
    <col min="200" max="200" width="9.44166666666667" style="194" customWidth="1"/>
    <col min="201" max="201" width="34.775" style="194" customWidth="1"/>
    <col min="202" max="205" width="19.6666666666667" style="194" customWidth="1"/>
    <col min="206" max="455" width="12.1083333333333" style="194"/>
    <col min="456" max="456" width="9.44166666666667" style="194" customWidth="1"/>
    <col min="457" max="457" width="34.775" style="194" customWidth="1"/>
    <col min="458" max="461" width="19.6666666666667" style="194" customWidth="1"/>
    <col min="462" max="711" width="12.1083333333333" style="194"/>
    <col min="712" max="712" width="9.44166666666667" style="194" customWidth="1"/>
    <col min="713" max="713" width="34.775" style="194" customWidth="1"/>
    <col min="714" max="717" width="19.6666666666667" style="194" customWidth="1"/>
    <col min="718" max="967" width="12.1083333333333" style="194"/>
    <col min="968" max="968" width="9.44166666666667" style="194" customWidth="1"/>
    <col min="969" max="969" width="34.775" style="194" customWidth="1"/>
    <col min="970" max="973" width="19.6666666666667" style="194" customWidth="1"/>
    <col min="974" max="1223" width="12.1083333333333" style="194"/>
    <col min="1224" max="1224" width="9.44166666666667" style="194" customWidth="1"/>
    <col min="1225" max="1225" width="34.775" style="194" customWidth="1"/>
    <col min="1226" max="1229" width="19.6666666666667" style="194" customWidth="1"/>
    <col min="1230" max="1479" width="12.1083333333333" style="194"/>
    <col min="1480" max="1480" width="9.44166666666667" style="194" customWidth="1"/>
    <col min="1481" max="1481" width="34.775" style="194" customWidth="1"/>
    <col min="1482" max="1485" width="19.6666666666667" style="194" customWidth="1"/>
    <col min="1486" max="1735" width="12.1083333333333" style="194"/>
    <col min="1736" max="1736" width="9.44166666666667" style="194" customWidth="1"/>
    <col min="1737" max="1737" width="34.775" style="194" customWidth="1"/>
    <col min="1738" max="1741" width="19.6666666666667" style="194" customWidth="1"/>
    <col min="1742" max="1991" width="12.1083333333333" style="194"/>
    <col min="1992" max="1992" width="9.44166666666667" style="194" customWidth="1"/>
    <col min="1993" max="1993" width="34.775" style="194" customWidth="1"/>
    <col min="1994" max="1997" width="19.6666666666667" style="194" customWidth="1"/>
    <col min="1998" max="2247" width="12.1083333333333" style="194"/>
    <col min="2248" max="2248" width="9.44166666666667" style="194" customWidth="1"/>
    <col min="2249" max="2249" width="34.775" style="194" customWidth="1"/>
    <col min="2250" max="2253" width="19.6666666666667" style="194" customWidth="1"/>
    <col min="2254" max="2503" width="12.1083333333333" style="194"/>
    <col min="2504" max="2504" width="9.44166666666667" style="194" customWidth="1"/>
    <col min="2505" max="2505" width="34.775" style="194" customWidth="1"/>
    <col min="2506" max="2509" width="19.6666666666667" style="194" customWidth="1"/>
    <col min="2510" max="2759" width="12.1083333333333" style="194"/>
    <col min="2760" max="2760" width="9.44166666666667" style="194" customWidth="1"/>
    <col min="2761" max="2761" width="34.775" style="194" customWidth="1"/>
    <col min="2762" max="2765" width="19.6666666666667" style="194" customWidth="1"/>
    <col min="2766" max="3015" width="12.1083333333333" style="194"/>
    <col min="3016" max="3016" width="9.44166666666667" style="194" customWidth="1"/>
    <col min="3017" max="3017" width="34.775" style="194" customWidth="1"/>
    <col min="3018" max="3021" width="19.6666666666667" style="194" customWidth="1"/>
    <col min="3022" max="3271" width="12.1083333333333" style="194"/>
    <col min="3272" max="3272" width="9.44166666666667" style="194" customWidth="1"/>
    <col min="3273" max="3273" width="34.775" style="194" customWidth="1"/>
    <col min="3274" max="3277" width="19.6666666666667" style="194" customWidth="1"/>
    <col min="3278" max="3527" width="12.1083333333333" style="194"/>
    <col min="3528" max="3528" width="9.44166666666667" style="194" customWidth="1"/>
    <col min="3529" max="3529" width="34.775" style="194" customWidth="1"/>
    <col min="3530" max="3533" width="19.6666666666667" style="194" customWidth="1"/>
    <col min="3534" max="3783" width="12.1083333333333" style="194"/>
    <col min="3784" max="3784" width="9.44166666666667" style="194" customWidth="1"/>
    <col min="3785" max="3785" width="34.775" style="194" customWidth="1"/>
    <col min="3786" max="3789" width="19.6666666666667" style="194" customWidth="1"/>
    <col min="3790" max="4039" width="12.1083333333333" style="194"/>
    <col min="4040" max="4040" width="9.44166666666667" style="194" customWidth="1"/>
    <col min="4041" max="4041" width="34.775" style="194" customWidth="1"/>
    <col min="4042" max="4045" width="19.6666666666667" style="194" customWidth="1"/>
    <col min="4046" max="4295" width="12.1083333333333" style="194"/>
    <col min="4296" max="4296" width="9.44166666666667" style="194" customWidth="1"/>
    <col min="4297" max="4297" width="34.775" style="194" customWidth="1"/>
    <col min="4298" max="4301" width="19.6666666666667" style="194" customWidth="1"/>
    <col min="4302" max="4551" width="12.1083333333333" style="194"/>
    <col min="4552" max="4552" width="9.44166666666667" style="194" customWidth="1"/>
    <col min="4553" max="4553" width="34.775" style="194" customWidth="1"/>
    <col min="4554" max="4557" width="19.6666666666667" style="194" customWidth="1"/>
    <col min="4558" max="4807" width="12.1083333333333" style="194"/>
    <col min="4808" max="4808" width="9.44166666666667" style="194" customWidth="1"/>
    <col min="4809" max="4809" width="34.775" style="194" customWidth="1"/>
    <col min="4810" max="4813" width="19.6666666666667" style="194" customWidth="1"/>
    <col min="4814" max="5063" width="12.1083333333333" style="194"/>
    <col min="5064" max="5064" width="9.44166666666667" style="194" customWidth="1"/>
    <col min="5065" max="5065" width="34.775" style="194" customWidth="1"/>
    <col min="5066" max="5069" width="19.6666666666667" style="194" customWidth="1"/>
    <col min="5070" max="5319" width="12.1083333333333" style="194"/>
    <col min="5320" max="5320" width="9.44166666666667" style="194" customWidth="1"/>
    <col min="5321" max="5321" width="34.775" style="194" customWidth="1"/>
    <col min="5322" max="5325" width="19.6666666666667" style="194" customWidth="1"/>
    <col min="5326" max="5575" width="12.1083333333333" style="194"/>
    <col min="5576" max="5576" width="9.44166666666667" style="194" customWidth="1"/>
    <col min="5577" max="5577" width="34.775" style="194" customWidth="1"/>
    <col min="5578" max="5581" width="19.6666666666667" style="194" customWidth="1"/>
    <col min="5582" max="5831" width="12.1083333333333" style="194"/>
    <col min="5832" max="5832" width="9.44166666666667" style="194" customWidth="1"/>
    <col min="5833" max="5833" width="34.775" style="194" customWidth="1"/>
    <col min="5834" max="5837" width="19.6666666666667" style="194" customWidth="1"/>
    <col min="5838" max="6087" width="12.1083333333333" style="194"/>
    <col min="6088" max="6088" width="9.44166666666667" style="194" customWidth="1"/>
    <col min="6089" max="6089" width="34.775" style="194" customWidth="1"/>
    <col min="6090" max="6093" width="19.6666666666667" style="194" customWidth="1"/>
    <col min="6094" max="6343" width="12.1083333333333" style="194"/>
    <col min="6344" max="6344" width="9.44166666666667" style="194" customWidth="1"/>
    <col min="6345" max="6345" width="34.775" style="194" customWidth="1"/>
    <col min="6346" max="6349" width="19.6666666666667" style="194" customWidth="1"/>
    <col min="6350" max="6599" width="12.1083333333333" style="194"/>
    <col min="6600" max="6600" width="9.44166666666667" style="194" customWidth="1"/>
    <col min="6601" max="6601" width="34.775" style="194" customWidth="1"/>
    <col min="6602" max="6605" width="19.6666666666667" style="194" customWidth="1"/>
    <col min="6606" max="6855" width="12.1083333333333" style="194"/>
    <col min="6856" max="6856" width="9.44166666666667" style="194" customWidth="1"/>
    <col min="6857" max="6857" width="34.775" style="194" customWidth="1"/>
    <col min="6858" max="6861" width="19.6666666666667" style="194" customWidth="1"/>
    <col min="6862" max="7111" width="12.1083333333333" style="194"/>
    <col min="7112" max="7112" width="9.44166666666667" style="194" customWidth="1"/>
    <col min="7113" max="7113" width="34.775" style="194" customWidth="1"/>
    <col min="7114" max="7117" width="19.6666666666667" style="194" customWidth="1"/>
    <col min="7118" max="7367" width="12.1083333333333" style="194"/>
    <col min="7368" max="7368" width="9.44166666666667" style="194" customWidth="1"/>
    <col min="7369" max="7369" width="34.775" style="194" customWidth="1"/>
    <col min="7370" max="7373" width="19.6666666666667" style="194" customWidth="1"/>
    <col min="7374" max="7623" width="12.1083333333333" style="194"/>
    <col min="7624" max="7624" width="9.44166666666667" style="194" customWidth="1"/>
    <col min="7625" max="7625" width="34.775" style="194" customWidth="1"/>
    <col min="7626" max="7629" width="19.6666666666667" style="194" customWidth="1"/>
    <col min="7630" max="7879" width="12.1083333333333" style="194"/>
    <col min="7880" max="7880" width="9.44166666666667" style="194" customWidth="1"/>
    <col min="7881" max="7881" width="34.775" style="194" customWidth="1"/>
    <col min="7882" max="7885" width="19.6666666666667" style="194" customWidth="1"/>
    <col min="7886" max="8135" width="12.1083333333333" style="194"/>
    <col min="8136" max="8136" width="9.44166666666667" style="194" customWidth="1"/>
    <col min="8137" max="8137" width="34.775" style="194" customWidth="1"/>
    <col min="8138" max="8141" width="19.6666666666667" style="194" customWidth="1"/>
    <col min="8142" max="8391" width="12.1083333333333" style="194"/>
    <col min="8392" max="8392" width="9.44166666666667" style="194" customWidth="1"/>
    <col min="8393" max="8393" width="34.775" style="194" customWidth="1"/>
    <col min="8394" max="8397" width="19.6666666666667" style="194" customWidth="1"/>
    <col min="8398" max="8647" width="12.1083333333333" style="194"/>
    <col min="8648" max="8648" width="9.44166666666667" style="194" customWidth="1"/>
    <col min="8649" max="8649" width="34.775" style="194" customWidth="1"/>
    <col min="8650" max="8653" width="19.6666666666667" style="194" customWidth="1"/>
    <col min="8654" max="8903" width="12.1083333333333" style="194"/>
    <col min="8904" max="8904" width="9.44166666666667" style="194" customWidth="1"/>
    <col min="8905" max="8905" width="34.775" style="194" customWidth="1"/>
    <col min="8906" max="8909" width="19.6666666666667" style="194" customWidth="1"/>
    <col min="8910" max="9159" width="12.1083333333333" style="194"/>
    <col min="9160" max="9160" width="9.44166666666667" style="194" customWidth="1"/>
    <col min="9161" max="9161" width="34.775" style="194" customWidth="1"/>
    <col min="9162" max="9165" width="19.6666666666667" style="194" customWidth="1"/>
    <col min="9166" max="9415" width="12.1083333333333" style="194"/>
    <col min="9416" max="9416" width="9.44166666666667" style="194" customWidth="1"/>
    <col min="9417" max="9417" width="34.775" style="194" customWidth="1"/>
    <col min="9418" max="9421" width="19.6666666666667" style="194" customWidth="1"/>
    <col min="9422" max="9671" width="12.1083333333333" style="194"/>
    <col min="9672" max="9672" width="9.44166666666667" style="194" customWidth="1"/>
    <col min="9673" max="9673" width="34.775" style="194" customWidth="1"/>
    <col min="9674" max="9677" width="19.6666666666667" style="194" customWidth="1"/>
    <col min="9678" max="9927" width="12.1083333333333" style="194"/>
    <col min="9928" max="9928" width="9.44166666666667" style="194" customWidth="1"/>
    <col min="9929" max="9929" width="34.775" style="194" customWidth="1"/>
    <col min="9930" max="9933" width="19.6666666666667" style="194" customWidth="1"/>
    <col min="9934" max="10183" width="12.1083333333333" style="194"/>
    <col min="10184" max="10184" width="9.44166666666667" style="194" customWidth="1"/>
    <col min="10185" max="10185" width="34.775" style="194" customWidth="1"/>
    <col min="10186" max="10189" width="19.6666666666667" style="194" customWidth="1"/>
    <col min="10190" max="10439" width="12.1083333333333" style="194"/>
    <col min="10440" max="10440" width="9.44166666666667" style="194" customWidth="1"/>
    <col min="10441" max="10441" width="34.775" style="194" customWidth="1"/>
    <col min="10442" max="10445" width="19.6666666666667" style="194" customWidth="1"/>
    <col min="10446" max="10695" width="12.1083333333333" style="194"/>
    <col min="10696" max="10696" width="9.44166666666667" style="194" customWidth="1"/>
    <col min="10697" max="10697" width="34.775" style="194" customWidth="1"/>
    <col min="10698" max="10701" width="19.6666666666667" style="194" customWidth="1"/>
    <col min="10702" max="10951" width="12.1083333333333" style="194"/>
    <col min="10952" max="10952" width="9.44166666666667" style="194" customWidth="1"/>
    <col min="10953" max="10953" width="34.775" style="194" customWidth="1"/>
    <col min="10954" max="10957" width="19.6666666666667" style="194" customWidth="1"/>
    <col min="10958" max="11207" width="12.1083333333333" style="194"/>
    <col min="11208" max="11208" width="9.44166666666667" style="194" customWidth="1"/>
    <col min="11209" max="11209" width="34.775" style="194" customWidth="1"/>
    <col min="11210" max="11213" width="19.6666666666667" style="194" customWidth="1"/>
    <col min="11214" max="11463" width="12.1083333333333" style="194"/>
    <col min="11464" max="11464" width="9.44166666666667" style="194" customWidth="1"/>
    <col min="11465" max="11465" width="34.775" style="194" customWidth="1"/>
    <col min="11466" max="11469" width="19.6666666666667" style="194" customWidth="1"/>
    <col min="11470" max="11719" width="12.1083333333333" style="194"/>
    <col min="11720" max="11720" width="9.44166666666667" style="194" customWidth="1"/>
    <col min="11721" max="11721" width="34.775" style="194" customWidth="1"/>
    <col min="11722" max="11725" width="19.6666666666667" style="194" customWidth="1"/>
    <col min="11726" max="11975" width="12.1083333333333" style="194"/>
    <col min="11976" max="11976" width="9.44166666666667" style="194" customWidth="1"/>
    <col min="11977" max="11977" width="34.775" style="194" customWidth="1"/>
    <col min="11978" max="11981" width="19.6666666666667" style="194" customWidth="1"/>
    <col min="11982" max="12231" width="12.1083333333333" style="194"/>
    <col min="12232" max="12232" width="9.44166666666667" style="194" customWidth="1"/>
    <col min="12233" max="12233" width="34.775" style="194" customWidth="1"/>
    <col min="12234" max="12237" width="19.6666666666667" style="194" customWidth="1"/>
    <col min="12238" max="12487" width="12.1083333333333" style="194"/>
    <col min="12488" max="12488" width="9.44166666666667" style="194" customWidth="1"/>
    <col min="12489" max="12489" width="34.775" style="194" customWidth="1"/>
    <col min="12490" max="12493" width="19.6666666666667" style="194" customWidth="1"/>
    <col min="12494" max="12743" width="12.1083333333333" style="194"/>
    <col min="12744" max="12744" width="9.44166666666667" style="194" customWidth="1"/>
    <col min="12745" max="12745" width="34.775" style="194" customWidth="1"/>
    <col min="12746" max="12749" width="19.6666666666667" style="194" customWidth="1"/>
    <col min="12750" max="12999" width="12.1083333333333" style="194"/>
    <col min="13000" max="13000" width="9.44166666666667" style="194" customWidth="1"/>
    <col min="13001" max="13001" width="34.775" style="194" customWidth="1"/>
    <col min="13002" max="13005" width="19.6666666666667" style="194" customWidth="1"/>
    <col min="13006" max="13255" width="12.1083333333333" style="194"/>
    <col min="13256" max="13256" width="9.44166666666667" style="194" customWidth="1"/>
    <col min="13257" max="13257" width="34.775" style="194" customWidth="1"/>
    <col min="13258" max="13261" width="19.6666666666667" style="194" customWidth="1"/>
    <col min="13262" max="13511" width="12.1083333333333" style="194"/>
    <col min="13512" max="13512" width="9.44166666666667" style="194" customWidth="1"/>
    <col min="13513" max="13513" width="34.775" style="194" customWidth="1"/>
    <col min="13514" max="13517" width="19.6666666666667" style="194" customWidth="1"/>
    <col min="13518" max="13767" width="12.1083333333333" style="194"/>
    <col min="13768" max="13768" width="9.44166666666667" style="194" customWidth="1"/>
    <col min="13769" max="13769" width="34.775" style="194" customWidth="1"/>
    <col min="13770" max="13773" width="19.6666666666667" style="194" customWidth="1"/>
    <col min="13774" max="14023" width="12.1083333333333" style="194"/>
    <col min="14024" max="14024" width="9.44166666666667" style="194" customWidth="1"/>
    <col min="14025" max="14025" width="34.775" style="194" customWidth="1"/>
    <col min="14026" max="14029" width="19.6666666666667" style="194" customWidth="1"/>
    <col min="14030" max="14279" width="12.1083333333333" style="194"/>
    <col min="14280" max="14280" width="9.44166666666667" style="194" customWidth="1"/>
    <col min="14281" max="14281" width="34.775" style="194" customWidth="1"/>
    <col min="14282" max="14285" width="19.6666666666667" style="194" customWidth="1"/>
    <col min="14286" max="14535" width="12.1083333333333" style="194"/>
    <col min="14536" max="14536" width="9.44166666666667" style="194" customWidth="1"/>
    <col min="14537" max="14537" width="34.775" style="194" customWidth="1"/>
    <col min="14538" max="14541" width="19.6666666666667" style="194" customWidth="1"/>
    <col min="14542" max="14791" width="12.1083333333333" style="194"/>
    <col min="14792" max="14792" width="9.44166666666667" style="194" customWidth="1"/>
    <col min="14793" max="14793" width="34.775" style="194" customWidth="1"/>
    <col min="14794" max="14797" width="19.6666666666667" style="194" customWidth="1"/>
    <col min="14798" max="15047" width="12.1083333333333" style="194"/>
    <col min="15048" max="15048" width="9.44166666666667" style="194" customWidth="1"/>
    <col min="15049" max="15049" width="34.775" style="194" customWidth="1"/>
    <col min="15050" max="15053" width="19.6666666666667" style="194" customWidth="1"/>
    <col min="15054" max="15303" width="12.1083333333333" style="194"/>
    <col min="15304" max="15304" width="9.44166666666667" style="194" customWidth="1"/>
    <col min="15305" max="15305" width="34.775" style="194" customWidth="1"/>
    <col min="15306" max="15309" width="19.6666666666667" style="194" customWidth="1"/>
    <col min="15310" max="15559" width="12.1083333333333" style="194"/>
    <col min="15560" max="15560" width="9.44166666666667" style="194" customWidth="1"/>
    <col min="15561" max="15561" width="34.775" style="194" customWidth="1"/>
    <col min="15562" max="15565" width="19.6666666666667" style="194" customWidth="1"/>
    <col min="15566" max="15815" width="12.1083333333333" style="194"/>
    <col min="15816" max="15816" width="9.44166666666667" style="194" customWidth="1"/>
    <col min="15817" max="15817" width="34.775" style="194" customWidth="1"/>
    <col min="15818" max="15821" width="19.6666666666667" style="194" customWidth="1"/>
    <col min="15822" max="16071" width="12.1083333333333" style="194"/>
    <col min="16072" max="16072" width="9.44166666666667" style="194" customWidth="1"/>
    <col min="16073" max="16073" width="34.775" style="194" customWidth="1"/>
    <col min="16074" max="16077" width="19.6666666666667" style="194" customWidth="1"/>
    <col min="16078" max="16384" width="12.1083333333333" style="194"/>
  </cols>
  <sheetData>
    <row r="1" ht="30" customHeight="1" spans="1:6">
      <c r="A1" s="39" t="s">
        <v>269</v>
      </c>
      <c r="B1" s="39"/>
      <c r="C1" s="39"/>
      <c r="D1" s="39"/>
      <c r="E1" s="39"/>
      <c r="F1" s="39"/>
    </row>
    <row r="2" ht="20.1" customHeight="1" spans="1:6">
      <c r="A2" s="261"/>
      <c r="E2" s="105" t="s">
        <v>44</v>
      </c>
      <c r="F2" s="105"/>
    </row>
    <row r="3" ht="24" customHeight="1" spans="1:6">
      <c r="A3" s="106" t="s">
        <v>45</v>
      </c>
      <c r="B3" s="106" t="s">
        <v>46</v>
      </c>
      <c r="C3" s="106" t="s">
        <v>47</v>
      </c>
      <c r="D3" s="106" t="s">
        <v>48</v>
      </c>
      <c r="E3" s="106" t="s">
        <v>49</v>
      </c>
      <c r="F3" s="106" t="s">
        <v>50</v>
      </c>
    </row>
    <row r="4" s="87" customFormat="1" ht="24.6" customHeight="1" spans="1:6">
      <c r="A4" s="226" t="s">
        <v>270</v>
      </c>
      <c r="B4" s="257">
        <v>55708</v>
      </c>
      <c r="C4" s="176">
        <v>34408</v>
      </c>
      <c r="D4" s="176">
        <v>34408</v>
      </c>
      <c r="E4" s="266">
        <f>D4/C4*100</f>
        <v>100</v>
      </c>
      <c r="F4" s="260">
        <v>75.1627419284372</v>
      </c>
    </row>
    <row r="5" ht="24.6" customHeight="1" spans="1:6">
      <c r="A5" s="263" t="s">
        <v>271</v>
      </c>
      <c r="B5" s="252">
        <v>36638</v>
      </c>
      <c r="C5" s="252">
        <v>22016</v>
      </c>
      <c r="D5" s="252">
        <v>22016</v>
      </c>
      <c r="E5" s="272">
        <f t="shared" ref="E5:E36" si="0">D5/C5*100</f>
        <v>100</v>
      </c>
      <c r="F5" s="255">
        <v>74.1579089194287</v>
      </c>
    </row>
    <row r="6" ht="24.6" customHeight="1" spans="1:6">
      <c r="A6" s="263" t="s">
        <v>272</v>
      </c>
      <c r="B6" s="252">
        <v>10568</v>
      </c>
      <c r="C6" s="252">
        <v>6833</v>
      </c>
      <c r="D6" s="252">
        <v>6833</v>
      </c>
      <c r="E6" s="272">
        <f t="shared" si="0"/>
        <v>100</v>
      </c>
      <c r="F6" s="255">
        <v>79.6479776197692</v>
      </c>
    </row>
    <row r="7" ht="24.6" customHeight="1" spans="1:6">
      <c r="A7" s="263" t="s">
        <v>273</v>
      </c>
      <c r="B7" s="252">
        <v>3306</v>
      </c>
      <c r="C7" s="252">
        <v>2588</v>
      </c>
      <c r="D7" s="252">
        <v>2588</v>
      </c>
      <c r="E7" s="272">
        <f t="shared" si="0"/>
        <v>100</v>
      </c>
      <c r="F7" s="255">
        <v>78.0693815987934</v>
      </c>
    </row>
    <row r="8" ht="24.6" customHeight="1" spans="1:6">
      <c r="A8" s="263" t="s">
        <v>274</v>
      </c>
      <c r="B8" s="252">
        <v>5196</v>
      </c>
      <c r="C8" s="252">
        <v>2971</v>
      </c>
      <c r="D8" s="252">
        <v>2971</v>
      </c>
      <c r="E8" s="272">
        <f t="shared" si="0"/>
        <v>100</v>
      </c>
      <c r="F8" s="255">
        <v>70.8055290753098</v>
      </c>
    </row>
    <row r="9" s="87" customFormat="1" ht="24.6" customHeight="1" spans="1:6">
      <c r="A9" s="226" t="s">
        <v>275</v>
      </c>
      <c r="B9" s="257">
        <v>45097</v>
      </c>
      <c r="C9" s="257">
        <v>48370</v>
      </c>
      <c r="D9" s="257">
        <v>39283</v>
      </c>
      <c r="E9" s="266">
        <f t="shared" si="0"/>
        <v>81.2135621252843</v>
      </c>
      <c r="F9" s="260">
        <v>83.5239836706923</v>
      </c>
    </row>
    <row r="10" ht="24.6" customHeight="1" spans="1:6">
      <c r="A10" s="263" t="s">
        <v>276</v>
      </c>
      <c r="B10" s="174">
        <v>5142</v>
      </c>
      <c r="C10" s="174">
        <v>9034</v>
      </c>
      <c r="D10" s="174">
        <v>8974</v>
      </c>
      <c r="E10" s="272">
        <f t="shared" si="0"/>
        <v>99.3358423732566</v>
      </c>
      <c r="F10" s="255">
        <v>174.79548110635</v>
      </c>
    </row>
    <row r="11" ht="24.6" customHeight="1" spans="1:6">
      <c r="A11" s="263" t="s">
        <v>277</v>
      </c>
      <c r="B11" s="174">
        <v>244</v>
      </c>
      <c r="C11" s="174">
        <v>1149</v>
      </c>
      <c r="D11" s="174">
        <v>1149</v>
      </c>
      <c r="E11" s="272">
        <f t="shared" si="0"/>
        <v>100</v>
      </c>
      <c r="F11" s="255">
        <v>470.901639344262</v>
      </c>
    </row>
    <row r="12" ht="24.6" customHeight="1" spans="1:6">
      <c r="A12" s="263" t="s">
        <v>278</v>
      </c>
      <c r="B12" s="174">
        <v>91</v>
      </c>
      <c r="C12" s="174">
        <v>546</v>
      </c>
      <c r="D12" s="174">
        <v>495</v>
      </c>
      <c r="E12" s="272">
        <f t="shared" si="0"/>
        <v>90.6593406593407</v>
      </c>
      <c r="F12" s="255">
        <v>543.956043956044</v>
      </c>
    </row>
    <row r="13" ht="24.6" customHeight="1" spans="1:6">
      <c r="A13" s="263" t="s">
        <v>279</v>
      </c>
      <c r="B13" s="174">
        <v>503</v>
      </c>
      <c r="C13" s="174">
        <v>2224</v>
      </c>
      <c r="D13" s="174">
        <v>1503</v>
      </c>
      <c r="E13" s="272">
        <f t="shared" si="0"/>
        <v>67.5809352517986</v>
      </c>
      <c r="F13" s="255">
        <v>285.74144486692</v>
      </c>
    </row>
    <row r="14" ht="24.6" customHeight="1" spans="1:6">
      <c r="A14" s="263" t="s">
        <v>280</v>
      </c>
      <c r="B14" s="174">
        <v>5873</v>
      </c>
      <c r="C14" s="174">
        <v>18656</v>
      </c>
      <c r="D14" s="174">
        <v>17652</v>
      </c>
      <c r="E14" s="272">
        <f t="shared" si="0"/>
        <v>94.6183533447684</v>
      </c>
      <c r="F14" s="255">
        <v>256.011602610587</v>
      </c>
    </row>
    <row r="15" ht="24.6" customHeight="1" spans="1:6">
      <c r="A15" s="263" t="s">
        <v>281</v>
      </c>
      <c r="B15" s="174">
        <v>80</v>
      </c>
      <c r="C15" s="174">
        <v>148</v>
      </c>
      <c r="D15" s="174">
        <v>148</v>
      </c>
      <c r="E15" s="272">
        <f t="shared" si="0"/>
        <v>100</v>
      </c>
      <c r="F15" s="255">
        <v>185</v>
      </c>
    </row>
    <row r="16" ht="24.6" customHeight="1" spans="1:6">
      <c r="A16" s="263" t="s">
        <v>282</v>
      </c>
      <c r="B16" s="174">
        <v>0</v>
      </c>
      <c r="C16" s="174">
        <v>0</v>
      </c>
      <c r="D16" s="174">
        <v>0</v>
      </c>
      <c r="E16" s="272"/>
      <c r="F16" s="255"/>
    </row>
    <row r="17" ht="24.6" customHeight="1" spans="1:6">
      <c r="A17" s="263" t="s">
        <v>283</v>
      </c>
      <c r="B17" s="174">
        <v>458</v>
      </c>
      <c r="C17" s="174">
        <v>544</v>
      </c>
      <c r="D17" s="174">
        <v>544</v>
      </c>
      <c r="E17" s="272">
        <f t="shared" si="0"/>
        <v>100</v>
      </c>
      <c r="F17" s="255">
        <v>118.777292576419</v>
      </c>
    </row>
    <row r="18" ht="24.6" customHeight="1" spans="1:6">
      <c r="A18" s="263" t="s">
        <v>284</v>
      </c>
      <c r="B18" s="174">
        <v>3592</v>
      </c>
      <c r="C18" s="174">
        <v>1602</v>
      </c>
      <c r="D18" s="174">
        <v>1503</v>
      </c>
      <c r="E18" s="272">
        <f t="shared" si="0"/>
        <v>93.8202247191011</v>
      </c>
      <c r="F18" s="255">
        <v>41.8429844097996</v>
      </c>
    </row>
    <row r="19" ht="24.6" customHeight="1" spans="1:6">
      <c r="A19" s="263" t="s">
        <v>285</v>
      </c>
      <c r="B19" s="174">
        <v>29114</v>
      </c>
      <c r="C19" s="174">
        <v>14467</v>
      </c>
      <c r="D19" s="174">
        <v>7315</v>
      </c>
      <c r="E19" s="272">
        <f t="shared" si="0"/>
        <v>50.56335107486</v>
      </c>
      <c r="F19" s="255">
        <v>24.3735838997734</v>
      </c>
    </row>
    <row r="20" s="87" customFormat="1" ht="24.6" customHeight="1" spans="1:6">
      <c r="A20" s="226" t="s">
        <v>286</v>
      </c>
      <c r="B20" s="176">
        <v>18834</v>
      </c>
      <c r="C20" s="176">
        <v>65825</v>
      </c>
      <c r="D20" s="176">
        <v>51651</v>
      </c>
      <c r="E20" s="266">
        <f t="shared" si="0"/>
        <v>78.4671477402203</v>
      </c>
      <c r="F20" s="260">
        <v>314.045114610567</v>
      </c>
    </row>
    <row r="21" ht="24.6" customHeight="1" spans="1:6">
      <c r="A21" s="263" t="s">
        <v>287</v>
      </c>
      <c r="B21" s="174">
        <v>618</v>
      </c>
      <c r="C21" s="174">
        <v>3477</v>
      </c>
      <c r="D21" s="174">
        <v>3205</v>
      </c>
      <c r="E21" s="272">
        <f t="shared" si="0"/>
        <v>92.1771642220305</v>
      </c>
      <c r="F21" s="255">
        <v>518.608414239482</v>
      </c>
    </row>
    <row r="22" ht="24.6" customHeight="1" spans="1:6">
      <c r="A22" s="263" t="s">
        <v>288</v>
      </c>
      <c r="B22" s="174">
        <v>17058</v>
      </c>
      <c r="C22" s="174">
        <v>50939</v>
      </c>
      <c r="D22" s="174">
        <v>39979</v>
      </c>
      <c r="E22" s="272">
        <f t="shared" si="0"/>
        <v>78.4840691807849</v>
      </c>
      <c r="F22" s="255">
        <v>301.432556736787</v>
      </c>
    </row>
    <row r="23" ht="24.6" customHeight="1" spans="1:6">
      <c r="A23" s="263" t="s">
        <v>289</v>
      </c>
      <c r="B23" s="193">
        <v>413</v>
      </c>
      <c r="C23" s="174">
        <v>194</v>
      </c>
      <c r="D23" s="174">
        <v>194</v>
      </c>
      <c r="E23" s="272">
        <f t="shared" si="0"/>
        <v>100</v>
      </c>
      <c r="F23" s="255">
        <v>46.9733656174334</v>
      </c>
    </row>
    <row r="24" ht="24.6" customHeight="1" spans="1:6">
      <c r="A24" s="263" t="s">
        <v>290</v>
      </c>
      <c r="B24" s="193">
        <v>82</v>
      </c>
      <c r="C24" s="174">
        <v>2564</v>
      </c>
      <c r="D24" s="174">
        <v>2564</v>
      </c>
      <c r="E24" s="272">
        <f t="shared" si="0"/>
        <v>100</v>
      </c>
      <c r="F24" s="255">
        <v>3126.82926829268</v>
      </c>
    </row>
    <row r="25" ht="24.6" customHeight="1" spans="1:6">
      <c r="A25" s="263" t="s">
        <v>291</v>
      </c>
      <c r="B25" s="193">
        <v>645</v>
      </c>
      <c r="C25" s="174">
        <v>3950</v>
      </c>
      <c r="D25" s="174">
        <v>3073</v>
      </c>
      <c r="E25" s="272">
        <f t="shared" si="0"/>
        <v>77.7974683544304</v>
      </c>
      <c r="F25" s="255">
        <v>476.434108527132</v>
      </c>
    </row>
    <row r="26" ht="24.6" customHeight="1" spans="1:6">
      <c r="A26" s="263" t="s">
        <v>292</v>
      </c>
      <c r="B26" s="193">
        <v>18</v>
      </c>
      <c r="C26" s="174">
        <v>2410</v>
      </c>
      <c r="D26" s="174">
        <v>905</v>
      </c>
      <c r="E26" s="272">
        <f t="shared" si="0"/>
        <v>37.551867219917</v>
      </c>
      <c r="F26" s="255">
        <v>5027.77777777778</v>
      </c>
    </row>
    <row r="27" ht="24.6" customHeight="1" spans="1:6">
      <c r="A27" s="263" t="s">
        <v>293</v>
      </c>
      <c r="B27" s="193">
        <v>0</v>
      </c>
      <c r="C27" s="174">
        <v>2291</v>
      </c>
      <c r="D27" s="174">
        <v>1731</v>
      </c>
      <c r="E27" s="272">
        <f t="shared" si="0"/>
        <v>75.556525534701</v>
      </c>
      <c r="F27" s="255">
        <v>122.940340909091</v>
      </c>
    </row>
    <row r="28" s="87" customFormat="1" ht="24.6" customHeight="1" spans="1:6">
      <c r="A28" s="226" t="s">
        <v>294</v>
      </c>
      <c r="B28" s="321">
        <v>3462</v>
      </c>
      <c r="C28" s="176">
        <v>8956</v>
      </c>
      <c r="D28" s="176">
        <v>4409</v>
      </c>
      <c r="E28" s="266">
        <f t="shared" si="0"/>
        <v>49.2295667708799</v>
      </c>
      <c r="F28" s="260">
        <v>971.145374449339</v>
      </c>
    </row>
    <row r="29" ht="24.6" customHeight="1" spans="1:6">
      <c r="A29" s="263" t="s">
        <v>287</v>
      </c>
      <c r="B29" s="193">
        <v>2</v>
      </c>
      <c r="C29" s="174">
        <v>730</v>
      </c>
      <c r="D29" s="174">
        <v>730</v>
      </c>
      <c r="E29" s="272">
        <f t="shared" si="0"/>
        <v>100</v>
      </c>
      <c r="F29" s="255">
        <v>36500</v>
      </c>
    </row>
    <row r="30" ht="24.6" customHeight="1" spans="1:6">
      <c r="A30" s="263" t="s">
        <v>288</v>
      </c>
      <c r="B30" s="193">
        <v>3239</v>
      </c>
      <c r="C30" s="174">
        <v>7619</v>
      </c>
      <c r="D30" s="174">
        <v>3112</v>
      </c>
      <c r="E30" s="272">
        <f t="shared" si="0"/>
        <v>40.8452552828455</v>
      </c>
      <c r="F30" s="255">
        <v>1302.0920502092</v>
      </c>
    </row>
    <row r="31" ht="24.6" customHeight="1" spans="1:6">
      <c r="A31" s="263" t="s">
        <v>289</v>
      </c>
      <c r="B31" s="193">
        <v>0</v>
      </c>
      <c r="C31" s="174">
        <v>0</v>
      </c>
      <c r="D31" s="174">
        <v>0</v>
      </c>
      <c r="E31" s="272"/>
      <c r="F31" s="255"/>
    </row>
    <row r="32" ht="24.6" customHeight="1" spans="1:6">
      <c r="A32" s="263" t="s">
        <v>291</v>
      </c>
      <c r="B32" s="174">
        <v>0</v>
      </c>
      <c r="C32" s="174">
        <v>550</v>
      </c>
      <c r="D32" s="174">
        <v>550</v>
      </c>
      <c r="E32" s="272">
        <f t="shared" si="0"/>
        <v>100</v>
      </c>
      <c r="F32" s="255"/>
    </row>
    <row r="33" ht="24.6" customHeight="1" spans="1:6">
      <c r="A33" s="263" t="s">
        <v>292</v>
      </c>
      <c r="B33" s="174">
        <v>0</v>
      </c>
      <c r="C33" s="174">
        <v>10</v>
      </c>
      <c r="D33" s="174">
        <v>10</v>
      </c>
      <c r="E33" s="272">
        <f t="shared" si="0"/>
        <v>100</v>
      </c>
      <c r="F33" s="255"/>
    </row>
    <row r="34" ht="24.6" customHeight="1" spans="1:6">
      <c r="A34" s="263" t="s">
        <v>293</v>
      </c>
      <c r="B34" s="174">
        <v>221</v>
      </c>
      <c r="C34" s="174">
        <v>47</v>
      </c>
      <c r="D34" s="174">
        <v>7</v>
      </c>
      <c r="E34" s="272">
        <f t="shared" si="0"/>
        <v>14.8936170212766</v>
      </c>
      <c r="F34" s="255">
        <v>3.28638497652582</v>
      </c>
    </row>
    <row r="35" s="87" customFormat="1" ht="24.6" customHeight="1" spans="1:6">
      <c r="A35" s="226" t="s">
        <v>295</v>
      </c>
      <c r="B35" s="176">
        <v>52474</v>
      </c>
      <c r="C35" s="176">
        <v>70145</v>
      </c>
      <c r="D35" s="176">
        <v>67816</v>
      </c>
      <c r="E35" s="266">
        <f t="shared" si="0"/>
        <v>96.6797348349847</v>
      </c>
      <c r="F35" s="260">
        <v>144.479952277472</v>
      </c>
    </row>
    <row r="36" ht="24.6" customHeight="1" spans="1:6">
      <c r="A36" s="263" t="s">
        <v>296</v>
      </c>
      <c r="B36" s="174">
        <v>45735</v>
      </c>
      <c r="C36" s="174">
        <v>56664</v>
      </c>
      <c r="D36" s="174">
        <v>56664</v>
      </c>
      <c r="E36" s="272">
        <f t="shared" si="0"/>
        <v>100</v>
      </c>
      <c r="F36" s="255">
        <v>141.011347800119</v>
      </c>
    </row>
    <row r="37" ht="24.6" customHeight="1" spans="1:6">
      <c r="A37" s="263" t="s">
        <v>297</v>
      </c>
      <c r="B37" s="174">
        <v>6739</v>
      </c>
      <c r="C37" s="174">
        <v>13481</v>
      </c>
      <c r="D37" s="174">
        <v>11152</v>
      </c>
      <c r="E37" s="272">
        <f t="shared" ref="E37:E68" si="1">D37/C37*100</f>
        <v>82.7238335435057</v>
      </c>
      <c r="F37" s="255">
        <v>165.116967722831</v>
      </c>
    </row>
    <row r="38" ht="24.6" customHeight="1" spans="1:6">
      <c r="A38" s="263" t="s">
        <v>298</v>
      </c>
      <c r="B38" s="174">
        <v>0</v>
      </c>
      <c r="C38" s="174">
        <v>0</v>
      </c>
      <c r="D38" s="174">
        <v>0</v>
      </c>
      <c r="E38" s="266"/>
      <c r="F38" s="255"/>
    </row>
    <row r="39" s="87" customFormat="1" ht="24.6" customHeight="1" spans="1:6">
      <c r="A39" s="226" t="s">
        <v>299</v>
      </c>
      <c r="B39" s="176">
        <v>990</v>
      </c>
      <c r="C39" s="176">
        <v>5644</v>
      </c>
      <c r="D39" s="176">
        <v>5222</v>
      </c>
      <c r="E39" s="266">
        <f t="shared" si="1"/>
        <v>92.5230333097094</v>
      </c>
      <c r="F39" s="260">
        <v>526.94248234107</v>
      </c>
    </row>
    <row r="40" ht="24.6" customHeight="1" spans="1:6">
      <c r="A40" s="263" t="s">
        <v>300</v>
      </c>
      <c r="B40" s="174">
        <v>938</v>
      </c>
      <c r="C40" s="174">
        <v>5644</v>
      </c>
      <c r="D40" s="174">
        <v>5222</v>
      </c>
      <c r="E40" s="272">
        <f t="shared" si="1"/>
        <v>92.5230333097094</v>
      </c>
      <c r="F40" s="255">
        <v>556.716417910448</v>
      </c>
    </row>
    <row r="41" ht="24.6" customHeight="1" spans="1:6">
      <c r="A41" s="263" t="s">
        <v>301</v>
      </c>
      <c r="B41" s="174">
        <v>52</v>
      </c>
      <c r="C41" s="174">
        <v>0</v>
      </c>
      <c r="D41" s="174">
        <v>0</v>
      </c>
      <c r="E41" s="266"/>
      <c r="F41" s="255">
        <v>0</v>
      </c>
    </row>
    <row r="42" s="87" customFormat="1" ht="24.6" customHeight="1" spans="1:6">
      <c r="A42" s="226" t="s">
        <v>302</v>
      </c>
      <c r="B42" s="176">
        <v>2147</v>
      </c>
      <c r="C42" s="176">
        <v>8719</v>
      </c>
      <c r="D42" s="176">
        <v>6498</v>
      </c>
      <c r="E42" s="266">
        <f t="shared" si="1"/>
        <v>74.5268952861567</v>
      </c>
      <c r="F42" s="260">
        <v>302.654867256637</v>
      </c>
    </row>
    <row r="43" ht="24.6" customHeight="1" spans="1:6">
      <c r="A43" s="263" t="s">
        <v>303</v>
      </c>
      <c r="B43" s="174">
        <v>408</v>
      </c>
      <c r="C43" s="174">
        <v>5653</v>
      </c>
      <c r="D43" s="174">
        <v>3938</v>
      </c>
      <c r="E43" s="272">
        <f t="shared" si="1"/>
        <v>69.662126304617</v>
      </c>
      <c r="F43" s="255">
        <v>965.196078431373</v>
      </c>
    </row>
    <row r="44" ht="24.6" customHeight="1" spans="1:6">
      <c r="A44" s="263" t="s">
        <v>304</v>
      </c>
      <c r="B44" s="174">
        <v>0</v>
      </c>
      <c r="C44" s="174">
        <v>19</v>
      </c>
      <c r="D44" s="174">
        <v>19</v>
      </c>
      <c r="E44" s="272">
        <f t="shared" si="1"/>
        <v>100</v>
      </c>
      <c r="F44" s="255"/>
    </row>
    <row r="45" ht="24.6" customHeight="1" spans="1:6">
      <c r="A45" s="263" t="s">
        <v>305</v>
      </c>
      <c r="B45" s="174">
        <v>1739</v>
      </c>
      <c r="C45" s="174">
        <v>3047</v>
      </c>
      <c r="D45" s="174">
        <v>2541</v>
      </c>
      <c r="E45" s="272">
        <f t="shared" si="1"/>
        <v>83.3935018050541</v>
      </c>
      <c r="F45" s="255">
        <v>146.118458884416</v>
      </c>
    </row>
    <row r="46" s="87" customFormat="1" ht="24.6" customHeight="1" spans="1:6">
      <c r="A46" s="226" t="s">
        <v>306</v>
      </c>
      <c r="B46" s="176"/>
      <c r="C46" s="176">
        <v>6473</v>
      </c>
      <c r="D46" s="176">
        <v>6473</v>
      </c>
      <c r="E46" s="266">
        <f t="shared" si="1"/>
        <v>100</v>
      </c>
      <c r="F46" s="260"/>
    </row>
    <row r="47" ht="24.6" customHeight="1" spans="1:6">
      <c r="A47" s="263" t="s">
        <v>307</v>
      </c>
      <c r="B47" s="174"/>
      <c r="C47" s="174">
        <v>6473</v>
      </c>
      <c r="D47" s="174">
        <v>6473</v>
      </c>
      <c r="E47" s="272">
        <f t="shared" si="1"/>
        <v>100</v>
      </c>
      <c r="F47" s="255"/>
    </row>
    <row r="48" ht="24.6" customHeight="1" spans="1:6">
      <c r="A48" s="263" t="s">
        <v>308</v>
      </c>
      <c r="B48" s="174"/>
      <c r="C48" s="174">
        <v>0</v>
      </c>
      <c r="D48" s="174">
        <v>0</v>
      </c>
      <c r="E48" s="266"/>
      <c r="F48" s="255"/>
    </row>
    <row r="49" ht="24.6" customHeight="1" spans="1:6">
      <c r="A49" s="263" t="s">
        <v>309</v>
      </c>
      <c r="B49" s="174"/>
      <c r="C49" s="174">
        <v>0</v>
      </c>
      <c r="D49" s="174">
        <v>0</v>
      </c>
      <c r="E49" s="266"/>
      <c r="F49" s="255"/>
    </row>
    <row r="50" ht="24.6" customHeight="1" spans="1:6">
      <c r="A50" s="263" t="s">
        <v>310</v>
      </c>
      <c r="B50" s="174"/>
      <c r="C50" s="174">
        <v>0</v>
      </c>
      <c r="D50" s="174">
        <v>0</v>
      </c>
      <c r="E50" s="266"/>
      <c r="F50" s="255"/>
    </row>
    <row r="51" s="87" customFormat="1" ht="24.6" customHeight="1" spans="1:6">
      <c r="A51" s="226" t="s">
        <v>311</v>
      </c>
      <c r="B51" s="176">
        <v>39889</v>
      </c>
      <c r="C51" s="176">
        <v>40737</v>
      </c>
      <c r="D51" s="176">
        <v>39337</v>
      </c>
      <c r="E51" s="266">
        <f t="shared" si="1"/>
        <v>96.563320814002</v>
      </c>
      <c r="F51" s="260">
        <v>138.583759027655</v>
      </c>
    </row>
    <row r="52" ht="24.6" customHeight="1" spans="1:6">
      <c r="A52" s="263" t="s">
        <v>312</v>
      </c>
      <c r="B52" s="174">
        <v>20040</v>
      </c>
      <c r="C52" s="174">
        <v>27611</v>
      </c>
      <c r="D52" s="174">
        <v>27496</v>
      </c>
      <c r="E52" s="272">
        <f t="shared" si="1"/>
        <v>99.5834993299772</v>
      </c>
      <c r="F52" s="255">
        <v>159.258615696496</v>
      </c>
    </row>
    <row r="53" ht="24.6" customHeight="1" spans="1:6">
      <c r="A53" s="263" t="s">
        <v>313</v>
      </c>
      <c r="B53" s="174">
        <v>903</v>
      </c>
      <c r="C53" s="174">
        <v>1155</v>
      </c>
      <c r="D53" s="174">
        <v>1155</v>
      </c>
      <c r="E53" s="272">
        <f t="shared" si="1"/>
        <v>100</v>
      </c>
      <c r="F53" s="255">
        <v>127.906976744186</v>
      </c>
    </row>
    <row r="54" ht="24.6" customHeight="1" spans="1:6">
      <c r="A54" s="263" t="s">
        <v>314</v>
      </c>
      <c r="B54" s="174">
        <v>0</v>
      </c>
      <c r="C54" s="174">
        <v>7169</v>
      </c>
      <c r="D54" s="174">
        <v>7020</v>
      </c>
      <c r="E54" s="272">
        <f t="shared" si="1"/>
        <v>97.9216069186776</v>
      </c>
      <c r="F54" s="255"/>
    </row>
    <row r="55" ht="24.6" customHeight="1" spans="1:6">
      <c r="A55" s="263" t="s">
        <v>315</v>
      </c>
      <c r="B55" s="174">
        <v>100</v>
      </c>
      <c r="C55" s="174">
        <v>164</v>
      </c>
      <c r="D55" s="174">
        <v>164</v>
      </c>
      <c r="E55" s="272">
        <f t="shared" si="1"/>
        <v>100</v>
      </c>
      <c r="F55" s="255">
        <v>167.34693877551</v>
      </c>
    </row>
    <row r="56" ht="24.6" customHeight="1" spans="1:6">
      <c r="A56" s="263" t="s">
        <v>316</v>
      </c>
      <c r="B56" s="174">
        <v>18846</v>
      </c>
      <c r="C56" s="174">
        <v>4638</v>
      </c>
      <c r="D56" s="174">
        <v>3502</v>
      </c>
      <c r="E56" s="272">
        <f t="shared" si="1"/>
        <v>75.5066839154808</v>
      </c>
      <c r="F56" s="255">
        <v>34.6081628619429</v>
      </c>
    </row>
    <row r="57" s="87" customFormat="1" ht="24.6" customHeight="1" spans="1:6">
      <c r="A57" s="226" t="s">
        <v>317</v>
      </c>
      <c r="B57" s="176">
        <v>888</v>
      </c>
      <c r="C57" s="176">
        <v>1515</v>
      </c>
      <c r="D57" s="176">
        <v>1515</v>
      </c>
      <c r="E57" s="266">
        <f t="shared" si="1"/>
        <v>100</v>
      </c>
      <c r="F57" s="260">
        <v>175.754060324826</v>
      </c>
    </row>
    <row r="58" ht="24.6" customHeight="1" spans="1:6">
      <c r="A58" s="263" t="s">
        <v>318</v>
      </c>
      <c r="B58" s="174">
        <v>888</v>
      </c>
      <c r="C58" s="174">
        <v>1515</v>
      </c>
      <c r="D58" s="174">
        <v>1515</v>
      </c>
      <c r="E58" s="272">
        <f t="shared" si="1"/>
        <v>100</v>
      </c>
      <c r="F58" s="255">
        <v>175.754060324826</v>
      </c>
    </row>
    <row r="59" ht="24.6" customHeight="1" spans="1:6">
      <c r="A59" s="263" t="s">
        <v>319</v>
      </c>
      <c r="B59" s="174">
        <v>0</v>
      </c>
      <c r="C59" s="174">
        <v>0</v>
      </c>
      <c r="D59" s="174">
        <v>0</v>
      </c>
      <c r="E59" s="266"/>
      <c r="F59" s="255"/>
    </row>
    <row r="60" ht="25.2" customHeight="1" spans="1:6">
      <c r="A60" s="263" t="s">
        <v>320</v>
      </c>
      <c r="B60" s="174">
        <v>0</v>
      </c>
      <c r="C60" s="174">
        <v>0</v>
      </c>
      <c r="D60" s="174">
        <v>0</v>
      </c>
      <c r="E60" s="266"/>
      <c r="F60" s="255"/>
    </row>
    <row r="61" s="87" customFormat="1" ht="24.6" customHeight="1" spans="1:6">
      <c r="A61" s="226" t="s">
        <v>321</v>
      </c>
      <c r="B61" s="176">
        <v>5100</v>
      </c>
      <c r="C61" s="176">
        <v>4757</v>
      </c>
      <c r="D61" s="176">
        <v>4757</v>
      </c>
      <c r="E61" s="266">
        <f t="shared" si="1"/>
        <v>100</v>
      </c>
      <c r="F61" s="260">
        <v>100.316322226908</v>
      </c>
    </row>
    <row r="62" ht="24.6" customHeight="1" spans="1:6">
      <c r="A62" s="263" t="s">
        <v>322</v>
      </c>
      <c r="B62" s="174">
        <v>5054</v>
      </c>
      <c r="C62" s="174">
        <v>4737</v>
      </c>
      <c r="D62" s="174">
        <v>4737</v>
      </c>
      <c r="E62" s="272">
        <f t="shared" si="1"/>
        <v>100</v>
      </c>
      <c r="F62" s="255">
        <v>100.253968253968</v>
      </c>
    </row>
    <row r="63" ht="24.6" customHeight="1" spans="1:6">
      <c r="A63" s="263" t="s">
        <v>323</v>
      </c>
      <c r="B63" s="174">
        <v>0</v>
      </c>
      <c r="C63" s="174">
        <v>0</v>
      </c>
      <c r="D63" s="174">
        <v>0</v>
      </c>
      <c r="E63" s="266"/>
      <c r="F63" s="255"/>
    </row>
    <row r="64" ht="24.6" customHeight="1" spans="1:6">
      <c r="A64" s="263" t="s">
        <v>324</v>
      </c>
      <c r="B64" s="174">
        <v>46</v>
      </c>
      <c r="C64" s="174">
        <v>20</v>
      </c>
      <c r="D64" s="174">
        <v>20</v>
      </c>
      <c r="E64" s="272">
        <f t="shared" si="1"/>
        <v>100</v>
      </c>
      <c r="F64" s="255">
        <v>117.647058823529</v>
      </c>
    </row>
    <row r="65" ht="24.6" customHeight="1" spans="1:6">
      <c r="A65" s="263" t="s">
        <v>325</v>
      </c>
      <c r="B65" s="174">
        <v>0</v>
      </c>
      <c r="C65" s="174">
        <v>0</v>
      </c>
      <c r="D65" s="174">
        <v>0</v>
      </c>
      <c r="E65" s="266"/>
      <c r="F65" s="255"/>
    </row>
    <row r="66" customFormat="1" ht="24.6" customHeight="1" spans="1:6">
      <c r="A66" s="263" t="s">
        <v>326</v>
      </c>
      <c r="B66" s="176">
        <v>2500</v>
      </c>
      <c r="C66" s="174">
        <v>0</v>
      </c>
      <c r="D66" s="174"/>
      <c r="E66" s="266"/>
      <c r="F66" s="301"/>
    </row>
    <row r="67" customFormat="1" ht="24.6" customHeight="1" spans="1:6">
      <c r="A67" s="263" t="s">
        <v>327</v>
      </c>
      <c r="B67" s="174">
        <v>2500</v>
      </c>
      <c r="C67" s="174">
        <v>0</v>
      </c>
      <c r="D67" s="174"/>
      <c r="E67" s="266"/>
      <c r="F67" s="301"/>
    </row>
    <row r="68" customFormat="1" ht="24.6" customHeight="1" spans="1:6">
      <c r="A68" s="263" t="s">
        <v>328</v>
      </c>
      <c r="B68" s="174">
        <v>0</v>
      </c>
      <c r="C68" s="174">
        <v>0</v>
      </c>
      <c r="D68" s="174"/>
      <c r="E68" s="266"/>
      <c r="F68" s="301"/>
    </row>
    <row r="69" s="87" customFormat="1" ht="24.6" customHeight="1" spans="1:6">
      <c r="A69" s="226" t="s">
        <v>329</v>
      </c>
      <c r="B69" s="176">
        <v>5010</v>
      </c>
      <c r="C69" s="176">
        <v>3205</v>
      </c>
      <c r="D69" s="176">
        <v>2452</v>
      </c>
      <c r="E69" s="266">
        <f>D69/C69*100</f>
        <v>76.5054602184087</v>
      </c>
      <c r="F69" s="260">
        <v>21.8460441910192</v>
      </c>
    </row>
    <row r="70" ht="24.6" customHeight="1" spans="1:6">
      <c r="A70" s="263" t="s">
        <v>330</v>
      </c>
      <c r="B70" s="174">
        <v>0</v>
      </c>
      <c r="C70" s="174">
        <v>0</v>
      </c>
      <c r="D70" s="174">
        <v>0</v>
      </c>
      <c r="E70" s="266"/>
      <c r="F70" s="255"/>
    </row>
    <row r="71" ht="28.5" spans="1:6">
      <c r="A71" s="263" t="s">
        <v>331</v>
      </c>
      <c r="B71" s="174">
        <v>0</v>
      </c>
      <c r="C71" s="174">
        <v>0</v>
      </c>
      <c r="D71" s="174">
        <v>0</v>
      </c>
      <c r="E71" s="266"/>
      <c r="F71" s="255"/>
    </row>
    <row r="72" ht="28.2" customHeight="1" spans="1:6">
      <c r="A72" s="263" t="s">
        <v>332</v>
      </c>
      <c r="B72" s="174">
        <v>0</v>
      </c>
      <c r="C72" s="174">
        <v>0</v>
      </c>
      <c r="D72" s="174">
        <v>0</v>
      </c>
      <c r="E72" s="266"/>
      <c r="F72" s="255"/>
    </row>
    <row r="73" ht="24.6" customHeight="1" spans="1:6">
      <c r="A73" s="263" t="s">
        <v>333</v>
      </c>
      <c r="B73" s="174">
        <v>0</v>
      </c>
      <c r="C73" s="174">
        <v>0</v>
      </c>
      <c r="D73" s="174">
        <v>0</v>
      </c>
      <c r="E73" s="266"/>
      <c r="F73" s="255"/>
    </row>
    <row r="74" s="47" customFormat="1" ht="24.6" customHeight="1" spans="1:6">
      <c r="A74" s="263" t="s">
        <v>334</v>
      </c>
      <c r="B74" s="174">
        <v>5010</v>
      </c>
      <c r="C74" s="174">
        <v>3205</v>
      </c>
      <c r="D74" s="174">
        <v>2452</v>
      </c>
      <c r="E74" s="272">
        <f>D74/C74*100</f>
        <v>76.5054602184087</v>
      </c>
      <c r="F74" s="322">
        <v>21.8460441910192</v>
      </c>
    </row>
    <row r="75" s="87" customFormat="1" ht="24.6" customHeight="1" spans="1:6">
      <c r="A75" s="265" t="s">
        <v>103</v>
      </c>
      <c r="B75" s="176">
        <v>232099</v>
      </c>
      <c r="C75" s="176">
        <v>298754</v>
      </c>
      <c r="D75" s="176">
        <v>263821</v>
      </c>
      <c r="E75" s="266">
        <f>D75/C75*100</f>
        <v>88.3071021643225</v>
      </c>
      <c r="F75" s="260">
        <v>128.693170731707</v>
      </c>
    </row>
    <row r="76" s="170" customFormat="1" ht="24.15" customHeight="1" spans="1:8">
      <c r="A76" s="185"/>
      <c r="B76" s="185"/>
      <c r="C76" s="185"/>
      <c r="D76" s="185"/>
      <c r="E76" s="185"/>
      <c r="F76" s="185"/>
      <c r="H76" s="323"/>
    </row>
    <row r="77" customHeight="1" spans="3:3">
      <c r="C77" s="324"/>
    </row>
  </sheetData>
  <mergeCells count="2">
    <mergeCell ref="A1:F1"/>
    <mergeCell ref="E2:F2"/>
  </mergeCells>
  <printOptions horizontalCentered="1"/>
  <pageMargins left="0.511805555555556" right="0.511805555555556" top="0.590277777777778" bottom="0.55" header="0.313888888888889" footer="0.313888888888889"/>
  <pageSetup paperSize="9" firstPageNumber="5" orientation="portrait" useFirstPageNumber="1"/>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workbookViewId="0">
      <selection activeCell="B40" sqref="B40:B41"/>
    </sheetView>
  </sheetViews>
  <sheetFormatPr defaultColWidth="12.1083333333333" defaultRowHeight="24.9" customHeight="1" outlineLevelCol="7"/>
  <cols>
    <col min="1" max="1" width="28.8833333333333" style="169" customWidth="1"/>
    <col min="2" max="2" width="11.3333333333333" style="169" customWidth="1"/>
    <col min="3" max="3" width="12.4416666666667" style="169" customWidth="1"/>
    <col min="4" max="6" width="11.3333333333333" style="169" customWidth="1"/>
    <col min="7" max="193" width="12.1083333333333" style="169"/>
    <col min="194" max="194" width="9.44166666666667" style="169" customWidth="1"/>
    <col min="195" max="195" width="34.775" style="169" customWidth="1"/>
    <col min="196" max="199" width="19.6666666666667" style="169" customWidth="1"/>
    <col min="200" max="449" width="12.1083333333333" style="169"/>
    <col min="450" max="450" width="9.44166666666667" style="169" customWidth="1"/>
    <col min="451" max="451" width="34.775" style="169" customWidth="1"/>
    <col min="452" max="455" width="19.6666666666667" style="169" customWidth="1"/>
    <col min="456" max="705" width="12.1083333333333" style="169"/>
    <col min="706" max="706" width="9.44166666666667" style="169" customWidth="1"/>
    <col min="707" max="707" width="34.775" style="169" customWidth="1"/>
    <col min="708" max="711" width="19.6666666666667" style="169" customWidth="1"/>
    <col min="712" max="961" width="12.1083333333333" style="169"/>
    <col min="962" max="962" width="9.44166666666667" style="169" customWidth="1"/>
    <col min="963" max="963" width="34.775" style="169" customWidth="1"/>
    <col min="964" max="967" width="19.6666666666667" style="169" customWidth="1"/>
    <col min="968" max="1217" width="12.1083333333333" style="169"/>
    <col min="1218" max="1218" width="9.44166666666667" style="169" customWidth="1"/>
    <col min="1219" max="1219" width="34.775" style="169" customWidth="1"/>
    <col min="1220" max="1223" width="19.6666666666667" style="169" customWidth="1"/>
    <col min="1224" max="1473" width="12.1083333333333" style="169"/>
    <col min="1474" max="1474" width="9.44166666666667" style="169" customWidth="1"/>
    <col min="1475" max="1475" width="34.775" style="169" customWidth="1"/>
    <col min="1476" max="1479" width="19.6666666666667" style="169" customWidth="1"/>
    <col min="1480" max="1729" width="12.1083333333333" style="169"/>
    <col min="1730" max="1730" width="9.44166666666667" style="169" customWidth="1"/>
    <col min="1731" max="1731" width="34.775" style="169" customWidth="1"/>
    <col min="1732" max="1735" width="19.6666666666667" style="169" customWidth="1"/>
    <col min="1736" max="1985" width="12.1083333333333" style="169"/>
    <col min="1986" max="1986" width="9.44166666666667" style="169" customWidth="1"/>
    <col min="1987" max="1987" width="34.775" style="169" customWidth="1"/>
    <col min="1988" max="1991" width="19.6666666666667" style="169" customWidth="1"/>
    <col min="1992" max="2241" width="12.1083333333333" style="169"/>
    <col min="2242" max="2242" width="9.44166666666667" style="169" customWidth="1"/>
    <col min="2243" max="2243" width="34.775" style="169" customWidth="1"/>
    <col min="2244" max="2247" width="19.6666666666667" style="169" customWidth="1"/>
    <col min="2248" max="2497" width="12.1083333333333" style="169"/>
    <col min="2498" max="2498" width="9.44166666666667" style="169" customWidth="1"/>
    <col min="2499" max="2499" width="34.775" style="169" customWidth="1"/>
    <col min="2500" max="2503" width="19.6666666666667" style="169" customWidth="1"/>
    <col min="2504" max="2753" width="12.1083333333333" style="169"/>
    <col min="2754" max="2754" width="9.44166666666667" style="169" customWidth="1"/>
    <col min="2755" max="2755" width="34.775" style="169" customWidth="1"/>
    <col min="2756" max="2759" width="19.6666666666667" style="169" customWidth="1"/>
    <col min="2760" max="3009" width="12.1083333333333" style="169"/>
    <col min="3010" max="3010" width="9.44166666666667" style="169" customWidth="1"/>
    <col min="3011" max="3011" width="34.775" style="169" customWidth="1"/>
    <col min="3012" max="3015" width="19.6666666666667" style="169" customWidth="1"/>
    <col min="3016" max="3265" width="12.1083333333333" style="169"/>
    <col min="3266" max="3266" width="9.44166666666667" style="169" customWidth="1"/>
    <col min="3267" max="3267" width="34.775" style="169" customWidth="1"/>
    <col min="3268" max="3271" width="19.6666666666667" style="169" customWidth="1"/>
    <col min="3272" max="3521" width="12.1083333333333" style="169"/>
    <col min="3522" max="3522" width="9.44166666666667" style="169" customWidth="1"/>
    <col min="3523" max="3523" width="34.775" style="169" customWidth="1"/>
    <col min="3524" max="3527" width="19.6666666666667" style="169" customWidth="1"/>
    <col min="3528" max="3777" width="12.1083333333333" style="169"/>
    <col min="3778" max="3778" width="9.44166666666667" style="169" customWidth="1"/>
    <col min="3779" max="3779" width="34.775" style="169" customWidth="1"/>
    <col min="3780" max="3783" width="19.6666666666667" style="169" customWidth="1"/>
    <col min="3784" max="4033" width="12.1083333333333" style="169"/>
    <col min="4034" max="4034" width="9.44166666666667" style="169" customWidth="1"/>
    <col min="4035" max="4035" width="34.775" style="169" customWidth="1"/>
    <col min="4036" max="4039" width="19.6666666666667" style="169" customWidth="1"/>
    <col min="4040" max="4289" width="12.1083333333333" style="169"/>
    <col min="4290" max="4290" width="9.44166666666667" style="169" customWidth="1"/>
    <col min="4291" max="4291" width="34.775" style="169" customWidth="1"/>
    <col min="4292" max="4295" width="19.6666666666667" style="169" customWidth="1"/>
    <col min="4296" max="4545" width="12.1083333333333" style="169"/>
    <col min="4546" max="4546" width="9.44166666666667" style="169" customWidth="1"/>
    <col min="4547" max="4547" width="34.775" style="169" customWidth="1"/>
    <col min="4548" max="4551" width="19.6666666666667" style="169" customWidth="1"/>
    <col min="4552" max="4801" width="12.1083333333333" style="169"/>
    <col min="4802" max="4802" width="9.44166666666667" style="169" customWidth="1"/>
    <col min="4803" max="4803" width="34.775" style="169" customWidth="1"/>
    <col min="4804" max="4807" width="19.6666666666667" style="169" customWidth="1"/>
    <col min="4808" max="5057" width="12.1083333333333" style="169"/>
    <col min="5058" max="5058" width="9.44166666666667" style="169" customWidth="1"/>
    <col min="5059" max="5059" width="34.775" style="169" customWidth="1"/>
    <col min="5060" max="5063" width="19.6666666666667" style="169" customWidth="1"/>
    <col min="5064" max="5313" width="12.1083333333333" style="169"/>
    <col min="5314" max="5314" width="9.44166666666667" style="169" customWidth="1"/>
    <col min="5315" max="5315" width="34.775" style="169" customWidth="1"/>
    <col min="5316" max="5319" width="19.6666666666667" style="169" customWidth="1"/>
    <col min="5320" max="5569" width="12.1083333333333" style="169"/>
    <col min="5570" max="5570" width="9.44166666666667" style="169" customWidth="1"/>
    <col min="5571" max="5571" width="34.775" style="169" customWidth="1"/>
    <col min="5572" max="5575" width="19.6666666666667" style="169" customWidth="1"/>
    <col min="5576" max="5825" width="12.1083333333333" style="169"/>
    <col min="5826" max="5826" width="9.44166666666667" style="169" customWidth="1"/>
    <col min="5827" max="5827" width="34.775" style="169" customWidth="1"/>
    <col min="5828" max="5831" width="19.6666666666667" style="169" customWidth="1"/>
    <col min="5832" max="6081" width="12.1083333333333" style="169"/>
    <col min="6082" max="6082" width="9.44166666666667" style="169" customWidth="1"/>
    <col min="6083" max="6083" width="34.775" style="169" customWidth="1"/>
    <col min="6084" max="6087" width="19.6666666666667" style="169" customWidth="1"/>
    <col min="6088" max="6337" width="12.1083333333333" style="169"/>
    <col min="6338" max="6338" width="9.44166666666667" style="169" customWidth="1"/>
    <col min="6339" max="6339" width="34.775" style="169" customWidth="1"/>
    <col min="6340" max="6343" width="19.6666666666667" style="169" customWidth="1"/>
    <col min="6344" max="6593" width="12.1083333333333" style="169"/>
    <col min="6594" max="6594" width="9.44166666666667" style="169" customWidth="1"/>
    <col min="6595" max="6595" width="34.775" style="169" customWidth="1"/>
    <col min="6596" max="6599" width="19.6666666666667" style="169" customWidth="1"/>
    <col min="6600" max="6849" width="12.1083333333333" style="169"/>
    <col min="6850" max="6850" width="9.44166666666667" style="169" customWidth="1"/>
    <col min="6851" max="6851" width="34.775" style="169" customWidth="1"/>
    <col min="6852" max="6855" width="19.6666666666667" style="169" customWidth="1"/>
    <col min="6856" max="7105" width="12.1083333333333" style="169"/>
    <col min="7106" max="7106" width="9.44166666666667" style="169" customWidth="1"/>
    <col min="7107" max="7107" width="34.775" style="169" customWidth="1"/>
    <col min="7108" max="7111" width="19.6666666666667" style="169" customWidth="1"/>
    <col min="7112" max="7361" width="12.1083333333333" style="169"/>
    <col min="7362" max="7362" width="9.44166666666667" style="169" customWidth="1"/>
    <col min="7363" max="7363" width="34.775" style="169" customWidth="1"/>
    <col min="7364" max="7367" width="19.6666666666667" style="169" customWidth="1"/>
    <col min="7368" max="7617" width="12.1083333333333" style="169"/>
    <col min="7618" max="7618" width="9.44166666666667" style="169" customWidth="1"/>
    <col min="7619" max="7619" width="34.775" style="169" customWidth="1"/>
    <col min="7620" max="7623" width="19.6666666666667" style="169" customWidth="1"/>
    <col min="7624" max="7873" width="12.1083333333333" style="169"/>
    <col min="7874" max="7874" width="9.44166666666667" style="169" customWidth="1"/>
    <col min="7875" max="7875" width="34.775" style="169" customWidth="1"/>
    <col min="7876" max="7879" width="19.6666666666667" style="169" customWidth="1"/>
    <col min="7880" max="8129" width="12.1083333333333" style="169"/>
    <col min="8130" max="8130" width="9.44166666666667" style="169" customWidth="1"/>
    <col min="8131" max="8131" width="34.775" style="169" customWidth="1"/>
    <col min="8132" max="8135" width="19.6666666666667" style="169" customWidth="1"/>
    <col min="8136" max="8385" width="12.1083333333333" style="169"/>
    <col min="8386" max="8386" width="9.44166666666667" style="169" customWidth="1"/>
    <col min="8387" max="8387" width="34.775" style="169" customWidth="1"/>
    <col min="8388" max="8391" width="19.6666666666667" style="169" customWidth="1"/>
    <col min="8392" max="8641" width="12.1083333333333" style="169"/>
    <col min="8642" max="8642" width="9.44166666666667" style="169" customWidth="1"/>
    <col min="8643" max="8643" width="34.775" style="169" customWidth="1"/>
    <col min="8644" max="8647" width="19.6666666666667" style="169" customWidth="1"/>
    <col min="8648" max="8897" width="12.1083333333333" style="169"/>
    <col min="8898" max="8898" width="9.44166666666667" style="169" customWidth="1"/>
    <col min="8899" max="8899" width="34.775" style="169" customWidth="1"/>
    <col min="8900" max="8903" width="19.6666666666667" style="169" customWidth="1"/>
    <col min="8904" max="9153" width="12.1083333333333" style="169"/>
    <col min="9154" max="9154" width="9.44166666666667" style="169" customWidth="1"/>
    <col min="9155" max="9155" width="34.775" style="169" customWidth="1"/>
    <col min="9156" max="9159" width="19.6666666666667" style="169" customWidth="1"/>
    <col min="9160" max="9409" width="12.1083333333333" style="169"/>
    <col min="9410" max="9410" width="9.44166666666667" style="169" customWidth="1"/>
    <col min="9411" max="9411" width="34.775" style="169" customWidth="1"/>
    <col min="9412" max="9415" width="19.6666666666667" style="169" customWidth="1"/>
    <col min="9416" max="9665" width="12.1083333333333" style="169"/>
    <col min="9666" max="9666" width="9.44166666666667" style="169" customWidth="1"/>
    <col min="9667" max="9667" width="34.775" style="169" customWidth="1"/>
    <col min="9668" max="9671" width="19.6666666666667" style="169" customWidth="1"/>
    <col min="9672" max="9921" width="12.1083333333333" style="169"/>
    <col min="9922" max="9922" width="9.44166666666667" style="169" customWidth="1"/>
    <col min="9923" max="9923" width="34.775" style="169" customWidth="1"/>
    <col min="9924" max="9927" width="19.6666666666667" style="169" customWidth="1"/>
    <col min="9928" max="10177" width="12.1083333333333" style="169"/>
    <col min="10178" max="10178" width="9.44166666666667" style="169" customWidth="1"/>
    <col min="10179" max="10179" width="34.775" style="169" customWidth="1"/>
    <col min="10180" max="10183" width="19.6666666666667" style="169" customWidth="1"/>
    <col min="10184" max="10433" width="12.1083333333333" style="169"/>
    <col min="10434" max="10434" width="9.44166666666667" style="169" customWidth="1"/>
    <col min="10435" max="10435" width="34.775" style="169" customWidth="1"/>
    <col min="10436" max="10439" width="19.6666666666667" style="169" customWidth="1"/>
    <col min="10440" max="10689" width="12.1083333333333" style="169"/>
    <col min="10690" max="10690" width="9.44166666666667" style="169" customWidth="1"/>
    <col min="10691" max="10691" width="34.775" style="169" customWidth="1"/>
    <col min="10692" max="10695" width="19.6666666666667" style="169" customWidth="1"/>
    <col min="10696" max="10945" width="12.1083333333333" style="169"/>
    <col min="10946" max="10946" width="9.44166666666667" style="169" customWidth="1"/>
    <col min="10947" max="10947" width="34.775" style="169" customWidth="1"/>
    <col min="10948" max="10951" width="19.6666666666667" style="169" customWidth="1"/>
    <col min="10952" max="11201" width="12.1083333333333" style="169"/>
    <col min="11202" max="11202" width="9.44166666666667" style="169" customWidth="1"/>
    <col min="11203" max="11203" width="34.775" style="169" customWidth="1"/>
    <col min="11204" max="11207" width="19.6666666666667" style="169" customWidth="1"/>
    <col min="11208" max="11457" width="12.1083333333333" style="169"/>
    <col min="11458" max="11458" width="9.44166666666667" style="169" customWidth="1"/>
    <col min="11459" max="11459" width="34.775" style="169" customWidth="1"/>
    <col min="11460" max="11463" width="19.6666666666667" style="169" customWidth="1"/>
    <col min="11464" max="11713" width="12.1083333333333" style="169"/>
    <col min="11714" max="11714" width="9.44166666666667" style="169" customWidth="1"/>
    <col min="11715" max="11715" width="34.775" style="169" customWidth="1"/>
    <col min="11716" max="11719" width="19.6666666666667" style="169" customWidth="1"/>
    <col min="11720" max="11969" width="12.1083333333333" style="169"/>
    <col min="11970" max="11970" width="9.44166666666667" style="169" customWidth="1"/>
    <col min="11971" max="11971" width="34.775" style="169" customWidth="1"/>
    <col min="11972" max="11975" width="19.6666666666667" style="169" customWidth="1"/>
    <col min="11976" max="12225" width="12.1083333333333" style="169"/>
    <col min="12226" max="12226" width="9.44166666666667" style="169" customWidth="1"/>
    <col min="12227" max="12227" width="34.775" style="169" customWidth="1"/>
    <col min="12228" max="12231" width="19.6666666666667" style="169" customWidth="1"/>
    <col min="12232" max="12481" width="12.1083333333333" style="169"/>
    <col min="12482" max="12482" width="9.44166666666667" style="169" customWidth="1"/>
    <col min="12483" max="12483" width="34.775" style="169" customWidth="1"/>
    <col min="12484" max="12487" width="19.6666666666667" style="169" customWidth="1"/>
    <col min="12488" max="12737" width="12.1083333333333" style="169"/>
    <col min="12738" max="12738" width="9.44166666666667" style="169" customWidth="1"/>
    <col min="12739" max="12739" width="34.775" style="169" customWidth="1"/>
    <col min="12740" max="12743" width="19.6666666666667" style="169" customWidth="1"/>
    <col min="12744" max="12993" width="12.1083333333333" style="169"/>
    <col min="12994" max="12994" width="9.44166666666667" style="169" customWidth="1"/>
    <col min="12995" max="12995" width="34.775" style="169" customWidth="1"/>
    <col min="12996" max="12999" width="19.6666666666667" style="169" customWidth="1"/>
    <col min="13000" max="13249" width="12.1083333333333" style="169"/>
    <col min="13250" max="13250" width="9.44166666666667" style="169" customWidth="1"/>
    <col min="13251" max="13251" width="34.775" style="169" customWidth="1"/>
    <col min="13252" max="13255" width="19.6666666666667" style="169" customWidth="1"/>
    <col min="13256" max="13505" width="12.1083333333333" style="169"/>
    <col min="13506" max="13506" width="9.44166666666667" style="169" customWidth="1"/>
    <col min="13507" max="13507" width="34.775" style="169" customWidth="1"/>
    <col min="13508" max="13511" width="19.6666666666667" style="169" customWidth="1"/>
    <col min="13512" max="13761" width="12.1083333333333" style="169"/>
    <col min="13762" max="13762" width="9.44166666666667" style="169" customWidth="1"/>
    <col min="13763" max="13763" width="34.775" style="169" customWidth="1"/>
    <col min="13764" max="13767" width="19.6666666666667" style="169" customWidth="1"/>
    <col min="13768" max="14017" width="12.1083333333333" style="169"/>
    <col min="14018" max="14018" width="9.44166666666667" style="169" customWidth="1"/>
    <col min="14019" max="14019" width="34.775" style="169" customWidth="1"/>
    <col min="14020" max="14023" width="19.6666666666667" style="169" customWidth="1"/>
    <col min="14024" max="14273" width="12.1083333333333" style="169"/>
    <col min="14274" max="14274" width="9.44166666666667" style="169" customWidth="1"/>
    <col min="14275" max="14275" width="34.775" style="169" customWidth="1"/>
    <col min="14276" max="14279" width="19.6666666666667" style="169" customWidth="1"/>
    <col min="14280" max="14529" width="12.1083333333333" style="169"/>
    <col min="14530" max="14530" width="9.44166666666667" style="169" customWidth="1"/>
    <col min="14531" max="14531" width="34.775" style="169" customWidth="1"/>
    <col min="14532" max="14535" width="19.6666666666667" style="169" customWidth="1"/>
    <col min="14536" max="14785" width="12.1083333333333" style="169"/>
    <col min="14786" max="14786" width="9.44166666666667" style="169" customWidth="1"/>
    <col min="14787" max="14787" width="34.775" style="169" customWidth="1"/>
    <col min="14788" max="14791" width="19.6666666666667" style="169" customWidth="1"/>
    <col min="14792" max="15041" width="12.1083333333333" style="169"/>
    <col min="15042" max="15042" width="9.44166666666667" style="169" customWidth="1"/>
    <col min="15043" max="15043" width="34.775" style="169" customWidth="1"/>
    <col min="15044" max="15047" width="19.6666666666667" style="169" customWidth="1"/>
    <col min="15048" max="15297" width="12.1083333333333" style="169"/>
    <col min="15298" max="15298" width="9.44166666666667" style="169" customWidth="1"/>
    <col min="15299" max="15299" width="34.775" style="169" customWidth="1"/>
    <col min="15300" max="15303" width="19.6666666666667" style="169" customWidth="1"/>
    <col min="15304" max="15553" width="12.1083333333333" style="169"/>
    <col min="15554" max="15554" width="9.44166666666667" style="169" customWidth="1"/>
    <col min="15555" max="15555" width="34.775" style="169" customWidth="1"/>
    <col min="15556" max="15559" width="19.6666666666667" style="169" customWidth="1"/>
    <col min="15560" max="15809" width="12.1083333333333" style="169"/>
    <col min="15810" max="15810" width="9.44166666666667" style="169" customWidth="1"/>
    <col min="15811" max="15811" width="34.775" style="169" customWidth="1"/>
    <col min="15812" max="15815" width="19.6666666666667" style="169" customWidth="1"/>
    <col min="15816" max="16065" width="12.1083333333333" style="169"/>
    <col min="16066" max="16066" width="9.44166666666667" style="169" customWidth="1"/>
    <col min="16067" max="16067" width="34.775" style="169" customWidth="1"/>
    <col min="16068" max="16071" width="19.6666666666667" style="169" customWidth="1"/>
    <col min="16072" max="16384" width="12.1083333333333" style="169"/>
  </cols>
  <sheetData>
    <row r="1" ht="30" customHeight="1" spans="1:6">
      <c r="A1" s="89" t="s">
        <v>335</v>
      </c>
      <c r="B1" s="89"/>
      <c r="C1" s="89"/>
      <c r="D1" s="89"/>
      <c r="E1" s="89"/>
      <c r="F1" s="89"/>
    </row>
    <row r="2" ht="20.1" customHeight="1" spans="1:6">
      <c r="A2" s="261"/>
      <c r="E2" s="105" t="s">
        <v>44</v>
      </c>
      <c r="F2" s="105"/>
    </row>
    <row r="3" customHeight="1" spans="1:6">
      <c r="A3" s="106" t="s">
        <v>45</v>
      </c>
      <c r="B3" s="106" t="s">
        <v>46</v>
      </c>
      <c r="C3" s="106" t="s">
        <v>47</v>
      </c>
      <c r="D3" s="106" t="s">
        <v>48</v>
      </c>
      <c r="E3" s="106" t="s">
        <v>49</v>
      </c>
      <c r="F3" s="106" t="s">
        <v>50</v>
      </c>
    </row>
    <row r="4" s="168" customFormat="1" customHeight="1" spans="1:8">
      <c r="A4" s="226" t="s">
        <v>270</v>
      </c>
      <c r="B4" s="176">
        <v>55708</v>
      </c>
      <c r="C4" s="176">
        <v>33840</v>
      </c>
      <c r="D4" s="176">
        <v>33840</v>
      </c>
      <c r="E4" s="177">
        <f>D4/C4*100</f>
        <v>100</v>
      </c>
      <c r="F4" s="177">
        <v>79.9697513942717</v>
      </c>
      <c r="H4" s="318"/>
    </row>
    <row r="5" customHeight="1" spans="1:8">
      <c r="A5" s="263" t="s">
        <v>271</v>
      </c>
      <c r="B5" s="174">
        <v>36638</v>
      </c>
      <c r="C5" s="174">
        <v>21543</v>
      </c>
      <c r="D5" s="174">
        <v>21543</v>
      </c>
      <c r="E5" s="179">
        <f t="shared" ref="E5:E19" si="0">D5/C5*100</f>
        <v>100</v>
      </c>
      <c r="F5" s="179">
        <v>78.5524156791249</v>
      </c>
      <c r="H5" s="319"/>
    </row>
    <row r="6" customHeight="1" spans="1:8">
      <c r="A6" s="263" t="s">
        <v>272</v>
      </c>
      <c r="B6" s="174">
        <v>10568</v>
      </c>
      <c r="C6" s="174">
        <v>6833</v>
      </c>
      <c r="D6" s="174">
        <v>6833</v>
      </c>
      <c r="E6" s="179">
        <f t="shared" si="0"/>
        <v>100</v>
      </c>
      <c r="F6" s="179">
        <v>84.5982419215055</v>
      </c>
      <c r="H6" s="319"/>
    </row>
    <row r="7" customHeight="1" spans="1:8">
      <c r="A7" s="263" t="s">
        <v>273</v>
      </c>
      <c r="B7" s="174">
        <v>3306</v>
      </c>
      <c r="C7" s="174">
        <v>2588</v>
      </c>
      <c r="D7" s="174">
        <v>2588</v>
      </c>
      <c r="E7" s="179">
        <f t="shared" si="0"/>
        <v>100</v>
      </c>
      <c r="F7" s="179">
        <v>87.4324324324324</v>
      </c>
      <c r="H7" s="319"/>
    </row>
    <row r="8" customHeight="1" spans="1:8">
      <c r="A8" s="263" t="s">
        <v>274</v>
      </c>
      <c r="B8" s="174">
        <v>5196</v>
      </c>
      <c r="C8" s="174">
        <v>2876</v>
      </c>
      <c r="D8" s="174">
        <v>2876</v>
      </c>
      <c r="E8" s="179">
        <f t="shared" si="0"/>
        <v>100</v>
      </c>
      <c r="F8" s="179">
        <v>74.6237675142709</v>
      </c>
      <c r="H8" s="319"/>
    </row>
    <row r="9" s="168" customFormat="1" customHeight="1" spans="1:8">
      <c r="A9" s="226" t="s">
        <v>275</v>
      </c>
      <c r="B9" s="176">
        <v>12897</v>
      </c>
      <c r="C9" s="176">
        <v>5217</v>
      </c>
      <c r="D9" s="176">
        <v>5217</v>
      </c>
      <c r="E9" s="177">
        <f t="shared" si="0"/>
        <v>100</v>
      </c>
      <c r="F9" s="177">
        <v>112.702527543746</v>
      </c>
      <c r="H9" s="318"/>
    </row>
    <row r="10" customHeight="1" spans="1:8">
      <c r="A10" s="263" t="s">
        <v>276</v>
      </c>
      <c r="B10" s="174">
        <v>514</v>
      </c>
      <c r="C10" s="174">
        <v>3782</v>
      </c>
      <c r="D10" s="174">
        <v>3782</v>
      </c>
      <c r="E10" s="179">
        <f t="shared" si="0"/>
        <v>100</v>
      </c>
      <c r="F10" s="179">
        <v>120.522625876354</v>
      </c>
      <c r="H10" s="319"/>
    </row>
    <row r="11" customHeight="1" spans="1:8">
      <c r="A11" s="263" t="s">
        <v>336</v>
      </c>
      <c r="B11" s="174">
        <v>244</v>
      </c>
      <c r="C11" s="174">
        <v>32</v>
      </c>
      <c r="D11" s="174">
        <v>32</v>
      </c>
      <c r="E11" s="179">
        <f t="shared" si="0"/>
        <v>100</v>
      </c>
      <c r="F11" s="179">
        <v>76.1904761904762</v>
      </c>
      <c r="H11" s="319"/>
    </row>
    <row r="12" customHeight="1" spans="1:8">
      <c r="A12" s="263" t="s">
        <v>278</v>
      </c>
      <c r="B12" s="174">
        <v>91</v>
      </c>
      <c r="C12" s="174">
        <v>21</v>
      </c>
      <c r="D12" s="174">
        <v>21</v>
      </c>
      <c r="E12" s="179">
        <f t="shared" si="0"/>
        <v>100</v>
      </c>
      <c r="F12" s="179">
        <v>84</v>
      </c>
      <c r="H12" s="319"/>
    </row>
    <row r="13" customHeight="1" spans="1:8">
      <c r="A13" s="263" t="s">
        <v>279</v>
      </c>
      <c r="B13" s="174">
        <v>403</v>
      </c>
      <c r="C13" s="174">
        <v>130</v>
      </c>
      <c r="D13" s="174">
        <v>130</v>
      </c>
      <c r="E13" s="179">
        <f t="shared" si="0"/>
        <v>100</v>
      </c>
      <c r="F13" s="179">
        <v>481.481481481481</v>
      </c>
      <c r="H13" s="319"/>
    </row>
    <row r="14" customHeight="1" spans="1:8">
      <c r="A14" s="263" t="s">
        <v>280</v>
      </c>
      <c r="B14" s="174">
        <v>513</v>
      </c>
      <c r="C14" s="174">
        <v>503</v>
      </c>
      <c r="D14" s="174">
        <v>503</v>
      </c>
      <c r="E14" s="179">
        <f t="shared" si="0"/>
        <v>100</v>
      </c>
      <c r="F14" s="179">
        <v>90.6306306306306</v>
      </c>
      <c r="H14" s="319"/>
    </row>
    <row r="15" customHeight="1" spans="1:8">
      <c r="A15" s="263" t="s">
        <v>281</v>
      </c>
      <c r="B15" s="174">
        <v>80</v>
      </c>
      <c r="C15" s="174">
        <v>8</v>
      </c>
      <c r="D15" s="174">
        <v>8</v>
      </c>
      <c r="E15" s="179">
        <f t="shared" si="0"/>
        <v>100</v>
      </c>
      <c r="F15" s="179">
        <v>72.7272727272727</v>
      </c>
      <c r="H15" s="319"/>
    </row>
    <row r="16" customHeight="1" spans="1:8">
      <c r="A16" s="263" t="s">
        <v>282</v>
      </c>
      <c r="B16" s="174"/>
      <c r="C16" s="174"/>
      <c r="D16" s="174"/>
      <c r="E16" s="179"/>
      <c r="F16" s="179"/>
      <c r="H16" s="319"/>
    </row>
    <row r="17" customHeight="1" spans="1:8">
      <c r="A17" s="263" t="s">
        <v>283</v>
      </c>
      <c r="B17" s="174">
        <v>458</v>
      </c>
      <c r="C17" s="174">
        <v>424</v>
      </c>
      <c r="D17" s="174">
        <v>424</v>
      </c>
      <c r="E17" s="179">
        <f t="shared" si="0"/>
        <v>100</v>
      </c>
      <c r="F17" s="179">
        <v>294.444444444444</v>
      </c>
      <c r="H17" s="319"/>
    </row>
    <row r="18" customHeight="1" spans="1:8">
      <c r="A18" s="263" t="s">
        <v>284</v>
      </c>
      <c r="B18" s="174">
        <v>3592</v>
      </c>
      <c r="C18" s="174">
        <v>97</v>
      </c>
      <c r="D18" s="174">
        <v>97</v>
      </c>
      <c r="E18" s="179">
        <f t="shared" si="0"/>
        <v>100</v>
      </c>
      <c r="F18" s="179">
        <v>70.8029197080292</v>
      </c>
      <c r="H18" s="319"/>
    </row>
    <row r="19" customHeight="1" spans="1:8">
      <c r="A19" s="263" t="s">
        <v>285</v>
      </c>
      <c r="B19" s="174">
        <v>7002</v>
      </c>
      <c r="C19" s="174">
        <v>220</v>
      </c>
      <c r="D19" s="174">
        <v>220</v>
      </c>
      <c r="E19" s="179">
        <f t="shared" si="0"/>
        <v>100</v>
      </c>
      <c r="F19" s="179">
        <v>40</v>
      </c>
      <c r="H19" s="319"/>
    </row>
    <row r="20" s="168" customFormat="1" customHeight="1" spans="1:8">
      <c r="A20" s="264" t="s">
        <v>286</v>
      </c>
      <c r="B20" s="176">
        <v>345</v>
      </c>
      <c r="C20" s="176"/>
      <c r="D20" s="176"/>
      <c r="E20" s="177"/>
      <c r="F20" s="177"/>
      <c r="H20" s="318"/>
    </row>
    <row r="21" s="168" customFormat="1" customHeight="1" spans="1:8">
      <c r="A21" s="263" t="s">
        <v>287</v>
      </c>
      <c r="B21" s="176"/>
      <c r="C21" s="176"/>
      <c r="D21" s="176"/>
      <c r="E21" s="177"/>
      <c r="F21" s="177"/>
      <c r="H21" s="318"/>
    </row>
    <row r="22" s="168" customFormat="1" customHeight="1" spans="1:8">
      <c r="A22" s="263" t="s">
        <v>288</v>
      </c>
      <c r="B22" s="176"/>
      <c r="C22" s="176"/>
      <c r="D22" s="176"/>
      <c r="E22" s="177"/>
      <c r="F22" s="177"/>
      <c r="H22" s="318"/>
    </row>
    <row r="23" s="168" customFormat="1" customHeight="1" spans="1:8">
      <c r="A23" s="263" t="s">
        <v>289</v>
      </c>
      <c r="B23" s="176"/>
      <c r="C23" s="176"/>
      <c r="D23" s="176"/>
      <c r="E23" s="177"/>
      <c r="F23" s="177"/>
      <c r="H23" s="318"/>
    </row>
    <row r="24" s="168" customFormat="1" customHeight="1" spans="1:8">
      <c r="A24" s="263" t="s">
        <v>290</v>
      </c>
      <c r="B24" s="176"/>
      <c r="C24" s="176"/>
      <c r="D24" s="176"/>
      <c r="E24" s="177"/>
      <c r="F24" s="177"/>
      <c r="H24" s="318"/>
    </row>
    <row r="25" s="168" customFormat="1" customHeight="1" spans="1:8">
      <c r="A25" s="263" t="s">
        <v>291</v>
      </c>
      <c r="B25" s="174">
        <v>345</v>
      </c>
      <c r="C25" s="174"/>
      <c r="D25" s="176"/>
      <c r="E25" s="177"/>
      <c r="F25" s="177"/>
      <c r="H25" s="318"/>
    </row>
    <row r="26" s="168" customFormat="1" customHeight="1" spans="1:8">
      <c r="A26" s="263" t="s">
        <v>292</v>
      </c>
      <c r="B26" s="176"/>
      <c r="C26" s="176"/>
      <c r="D26" s="176"/>
      <c r="E26" s="177"/>
      <c r="F26" s="177"/>
      <c r="H26" s="318"/>
    </row>
    <row r="27" s="168" customFormat="1" customHeight="1" spans="1:8">
      <c r="A27" s="263" t="s">
        <v>293</v>
      </c>
      <c r="B27" s="176"/>
      <c r="C27" s="176"/>
      <c r="D27" s="176"/>
      <c r="E27" s="177"/>
      <c r="F27" s="177"/>
      <c r="H27" s="318"/>
    </row>
    <row r="28" s="168" customFormat="1" customHeight="1" spans="1:8">
      <c r="A28" s="264" t="s">
        <v>294</v>
      </c>
      <c r="B28" s="176"/>
      <c r="C28" s="176"/>
      <c r="D28" s="176"/>
      <c r="E28" s="177"/>
      <c r="F28" s="177"/>
      <c r="H28" s="318"/>
    </row>
    <row r="29" s="168" customFormat="1" customHeight="1" spans="1:8">
      <c r="A29" s="263" t="s">
        <v>287</v>
      </c>
      <c r="B29" s="176"/>
      <c r="C29" s="176"/>
      <c r="D29" s="176"/>
      <c r="E29" s="177"/>
      <c r="F29" s="177"/>
      <c r="H29" s="318"/>
    </row>
    <row r="30" s="168" customFormat="1" customHeight="1" spans="1:8">
      <c r="A30" s="263" t="s">
        <v>288</v>
      </c>
      <c r="B30" s="176"/>
      <c r="C30" s="176"/>
      <c r="D30" s="176"/>
      <c r="E30" s="177"/>
      <c r="F30" s="177"/>
      <c r="H30" s="318"/>
    </row>
    <row r="31" s="168" customFormat="1" customHeight="1" spans="1:8">
      <c r="A31" s="263" t="s">
        <v>289</v>
      </c>
      <c r="B31" s="176"/>
      <c r="C31" s="176"/>
      <c r="D31" s="176"/>
      <c r="E31" s="177"/>
      <c r="F31" s="177"/>
      <c r="H31" s="318"/>
    </row>
    <row r="32" s="168" customFormat="1" customHeight="1" spans="1:8">
      <c r="A32" s="263" t="s">
        <v>291</v>
      </c>
      <c r="B32" s="176"/>
      <c r="C32" s="174"/>
      <c r="D32" s="176"/>
      <c r="E32" s="177"/>
      <c r="F32" s="177"/>
      <c r="H32" s="318"/>
    </row>
    <row r="33" s="168" customFormat="1" customHeight="1" spans="1:8">
      <c r="A33" s="263" t="s">
        <v>292</v>
      </c>
      <c r="B33" s="176"/>
      <c r="C33" s="176"/>
      <c r="D33" s="176"/>
      <c r="E33" s="177"/>
      <c r="F33" s="177"/>
      <c r="H33" s="318"/>
    </row>
    <row r="34" s="168" customFormat="1" customHeight="1" spans="1:8">
      <c r="A34" s="263" t="s">
        <v>293</v>
      </c>
      <c r="B34" s="176"/>
      <c r="C34" s="176"/>
      <c r="D34" s="176"/>
      <c r="E34" s="177"/>
      <c r="F34" s="177"/>
      <c r="H34" s="318"/>
    </row>
    <row r="35" s="168" customFormat="1" customHeight="1" spans="1:8">
      <c r="A35" s="226" t="s">
        <v>295</v>
      </c>
      <c r="B35" s="176">
        <v>50474</v>
      </c>
      <c r="C35" s="176">
        <v>60267</v>
      </c>
      <c r="D35" s="176">
        <v>60267</v>
      </c>
      <c r="E35" s="177">
        <f>D35/C35*100</f>
        <v>100</v>
      </c>
      <c r="F35" s="177">
        <v>148.7486425116</v>
      </c>
      <c r="H35" s="318"/>
    </row>
    <row r="36" customHeight="1" spans="1:8">
      <c r="A36" s="263" t="s">
        <v>296</v>
      </c>
      <c r="B36" s="174">
        <v>45735</v>
      </c>
      <c r="C36" s="174">
        <v>56346</v>
      </c>
      <c r="D36" s="174">
        <v>56346</v>
      </c>
      <c r="E36" s="179">
        <f>D36/C36*100</f>
        <v>100</v>
      </c>
      <c r="F36" s="179">
        <v>148.599609684055</v>
      </c>
      <c r="H36" s="319"/>
    </row>
    <row r="37" customHeight="1" spans="1:8">
      <c r="A37" s="263" t="s">
        <v>297</v>
      </c>
      <c r="B37" s="174">
        <v>4739</v>
      </c>
      <c r="C37" s="174">
        <v>3921</v>
      </c>
      <c r="D37" s="174">
        <v>3921</v>
      </c>
      <c r="E37" s="179">
        <f>D37/C37*100</f>
        <v>100</v>
      </c>
      <c r="F37" s="179">
        <v>150.923787528868</v>
      </c>
      <c r="H37" s="319"/>
    </row>
    <row r="38" customHeight="1" spans="1:8">
      <c r="A38" s="263" t="s">
        <v>298</v>
      </c>
      <c r="B38" s="174"/>
      <c r="C38" s="174"/>
      <c r="D38" s="174"/>
      <c r="E38" s="177"/>
      <c r="F38" s="177"/>
      <c r="H38" s="319"/>
    </row>
    <row r="39" s="168" customFormat="1" customHeight="1" spans="1:8">
      <c r="A39" s="226" t="s">
        <v>299</v>
      </c>
      <c r="B39" s="176">
        <v>390</v>
      </c>
      <c r="C39" s="176"/>
      <c r="D39" s="176"/>
      <c r="E39" s="177"/>
      <c r="F39" s="177"/>
      <c r="H39" s="318"/>
    </row>
    <row r="40" s="168" customFormat="1" customHeight="1" spans="1:8">
      <c r="A40" s="263" t="s">
        <v>300</v>
      </c>
      <c r="B40" s="174">
        <v>338</v>
      </c>
      <c r="C40" s="174"/>
      <c r="D40" s="176"/>
      <c r="E40" s="177"/>
      <c r="F40" s="177"/>
      <c r="H40" s="318"/>
    </row>
    <row r="41" s="168" customFormat="1" customHeight="1" spans="1:8">
      <c r="A41" s="263" t="s">
        <v>301</v>
      </c>
      <c r="B41" s="174">
        <v>52</v>
      </c>
      <c r="C41" s="174"/>
      <c r="D41" s="176"/>
      <c r="E41" s="177"/>
      <c r="F41" s="177"/>
      <c r="H41" s="318"/>
    </row>
    <row r="42" s="168" customFormat="1" customHeight="1" spans="1:8">
      <c r="A42" s="226" t="s">
        <v>302</v>
      </c>
      <c r="B42" s="176"/>
      <c r="C42" s="176"/>
      <c r="D42" s="176"/>
      <c r="E42" s="177"/>
      <c r="F42" s="177"/>
      <c r="H42" s="318"/>
    </row>
    <row r="43" s="168" customFormat="1" customHeight="1" spans="1:8">
      <c r="A43" s="226" t="s">
        <v>306</v>
      </c>
      <c r="B43" s="176"/>
      <c r="C43" s="176"/>
      <c r="D43" s="176"/>
      <c r="E43" s="177"/>
      <c r="F43" s="177"/>
      <c r="H43" s="318"/>
    </row>
    <row r="44" s="168" customFormat="1" customHeight="1" spans="1:8">
      <c r="A44" s="226" t="s">
        <v>311</v>
      </c>
      <c r="B44" s="176">
        <v>22389</v>
      </c>
      <c r="C44" s="176">
        <v>9968</v>
      </c>
      <c r="D44" s="176">
        <v>9968</v>
      </c>
      <c r="E44" s="177">
        <f>D44/C44*100</f>
        <v>100</v>
      </c>
      <c r="F44" s="177">
        <v>116.995305164319</v>
      </c>
      <c r="H44" s="318"/>
    </row>
    <row r="45" customHeight="1" spans="1:8">
      <c r="A45" s="263" t="s">
        <v>312</v>
      </c>
      <c r="B45" s="174">
        <v>20040</v>
      </c>
      <c r="C45" s="174">
        <v>9797</v>
      </c>
      <c r="D45" s="174">
        <v>9797</v>
      </c>
      <c r="E45" s="179">
        <f t="shared" ref="E45:E53" si="1">D45/C45*100</f>
        <v>100</v>
      </c>
      <c r="F45" s="179">
        <v>119.665323073165</v>
      </c>
      <c r="H45" s="319"/>
    </row>
    <row r="46" customHeight="1" spans="1:8">
      <c r="A46" s="263" t="s">
        <v>313</v>
      </c>
      <c r="B46" s="174">
        <v>903</v>
      </c>
      <c r="C46" s="174">
        <v>1</v>
      </c>
      <c r="D46" s="174">
        <v>1</v>
      </c>
      <c r="E46" s="179">
        <f t="shared" si="1"/>
        <v>100</v>
      </c>
      <c r="F46" s="179">
        <v>50</v>
      </c>
      <c r="H46" s="319"/>
    </row>
    <row r="47" customHeight="1" spans="1:8">
      <c r="A47" s="263" t="s">
        <v>314</v>
      </c>
      <c r="B47" s="174"/>
      <c r="C47" s="174"/>
      <c r="D47" s="174"/>
      <c r="E47" s="177"/>
      <c r="F47" s="177"/>
      <c r="H47" s="319"/>
    </row>
    <row r="48" customHeight="1" spans="1:8">
      <c r="A48" s="263" t="s">
        <v>315</v>
      </c>
      <c r="B48" s="174">
        <v>100</v>
      </c>
      <c r="C48" s="174">
        <v>132</v>
      </c>
      <c r="D48" s="174">
        <v>132</v>
      </c>
      <c r="E48" s="179">
        <f t="shared" si="1"/>
        <v>100</v>
      </c>
      <c r="F48" s="179">
        <v>148.314606741573</v>
      </c>
      <c r="H48" s="319"/>
    </row>
    <row r="49" customHeight="1" spans="1:8">
      <c r="A49" s="263" t="s">
        <v>316</v>
      </c>
      <c r="B49" s="174">
        <v>1346</v>
      </c>
      <c r="C49" s="174">
        <v>38</v>
      </c>
      <c r="D49" s="174">
        <v>38</v>
      </c>
      <c r="E49" s="179">
        <f t="shared" si="1"/>
        <v>100</v>
      </c>
      <c r="F49" s="179">
        <v>15.702479338843</v>
      </c>
      <c r="H49" s="319"/>
    </row>
    <row r="50" s="168" customFormat="1" customHeight="1" spans="1:8">
      <c r="A50" s="226" t="s">
        <v>317</v>
      </c>
      <c r="B50" s="176"/>
      <c r="C50" s="176"/>
      <c r="D50" s="176"/>
      <c r="E50" s="177"/>
      <c r="F50" s="177"/>
      <c r="H50" s="318"/>
    </row>
    <row r="51" s="168" customFormat="1" customHeight="1" spans="1:8">
      <c r="A51" s="226" t="s">
        <v>321</v>
      </c>
      <c r="B51" s="176"/>
      <c r="C51" s="176"/>
      <c r="D51" s="176"/>
      <c r="E51" s="177"/>
      <c r="F51" s="177"/>
      <c r="H51" s="318"/>
    </row>
    <row r="52" s="168" customFormat="1" customHeight="1" spans="1:8">
      <c r="A52" s="226" t="s">
        <v>329</v>
      </c>
      <c r="B52" s="176"/>
      <c r="C52" s="176"/>
      <c r="D52" s="176"/>
      <c r="E52" s="177"/>
      <c r="F52" s="177"/>
      <c r="H52" s="318"/>
    </row>
    <row r="53" s="168" customFormat="1" customHeight="1" spans="1:8">
      <c r="A53" s="265" t="s">
        <v>103</v>
      </c>
      <c r="B53" s="176">
        <v>142203</v>
      </c>
      <c r="C53" s="176">
        <v>109292</v>
      </c>
      <c r="D53" s="176">
        <v>109292</v>
      </c>
      <c r="E53" s="177">
        <f t="shared" si="1"/>
        <v>100</v>
      </c>
      <c r="F53" s="177">
        <v>113.868369781519</v>
      </c>
      <c r="H53" s="318"/>
    </row>
    <row r="54" s="170" customFormat="1" ht="24.15" customHeight="1" spans="1:6">
      <c r="A54" s="185"/>
      <c r="B54" s="185"/>
      <c r="C54" s="185"/>
      <c r="D54" s="185"/>
      <c r="E54" s="185"/>
      <c r="F54" s="185"/>
    </row>
    <row r="55" customHeight="1" spans="3:3">
      <c r="C55" s="319"/>
    </row>
  </sheetData>
  <mergeCells count="2">
    <mergeCell ref="A1:F1"/>
    <mergeCell ref="E2:F2"/>
  </mergeCells>
  <printOptions horizontalCentered="1"/>
  <pageMargins left="0.55" right="0.55" top="0.590277777777778" bottom="0.511805555555556" header="0.313888888888889" footer="0.313888888888889"/>
  <pageSetup paperSize="9" firstPageNumber="8" orientation="portrait" useFirstPageNumber="1"/>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3"/>
  <sheetViews>
    <sheetView showZeros="0" workbookViewId="0">
      <selection activeCell="K22" sqref="K22"/>
    </sheetView>
  </sheetViews>
  <sheetFormatPr defaultColWidth="9" defaultRowHeight="24.9" customHeight="1" outlineLevelCol="1"/>
  <cols>
    <col min="1" max="1" width="61.1083333333333" style="90" customWidth="1"/>
    <col min="2" max="2" width="25.125" style="90" customWidth="1"/>
    <col min="3" max="16384" width="9" style="90"/>
  </cols>
  <sheetData>
    <row r="1" ht="30" customHeight="1" spans="1:2">
      <c r="A1" s="84" t="s">
        <v>337</v>
      </c>
      <c r="B1" s="39"/>
    </row>
    <row r="2" ht="20.1" customHeight="1" spans="2:2">
      <c r="B2" s="104" t="s">
        <v>338</v>
      </c>
    </row>
    <row r="3" customHeight="1" spans="1:2">
      <c r="A3" s="201" t="s">
        <v>45</v>
      </c>
      <c r="B3" s="93" t="s">
        <v>48</v>
      </c>
    </row>
    <row r="4" customHeight="1" spans="1:2">
      <c r="A4" s="315" t="s">
        <v>339</v>
      </c>
      <c r="B4" s="258">
        <v>302122</v>
      </c>
    </row>
    <row r="5" customHeight="1" spans="1:2">
      <c r="A5" s="316" t="s">
        <v>340</v>
      </c>
      <c r="B5" s="258">
        <v>120725</v>
      </c>
    </row>
    <row r="6" customHeight="1" spans="1:2">
      <c r="A6" s="162" t="s">
        <v>112</v>
      </c>
      <c r="B6" s="253">
        <v>-679</v>
      </c>
    </row>
    <row r="7" customHeight="1" spans="1:2">
      <c r="A7" s="162" t="s">
        <v>114</v>
      </c>
      <c r="B7" s="253">
        <v>-63</v>
      </c>
    </row>
    <row r="8" customHeight="1" spans="1:2">
      <c r="A8" s="162" t="s">
        <v>116</v>
      </c>
      <c r="B8" s="253">
        <v>1124</v>
      </c>
    </row>
    <row r="9" customHeight="1" spans="1:2">
      <c r="A9" s="162" t="s">
        <v>118</v>
      </c>
      <c r="B9" s="253">
        <v>3926</v>
      </c>
    </row>
    <row r="10" customHeight="1" spans="1:2">
      <c r="A10" s="162" t="s">
        <v>341</v>
      </c>
      <c r="B10" s="253">
        <v>0</v>
      </c>
    </row>
    <row r="11" customHeight="1" spans="1:2">
      <c r="A11" s="162" t="s">
        <v>122</v>
      </c>
      <c r="B11" s="253">
        <v>-5487</v>
      </c>
    </row>
    <row r="12" customHeight="1" spans="1:2">
      <c r="A12" s="316" t="s">
        <v>124</v>
      </c>
      <c r="B12" s="258">
        <v>-179</v>
      </c>
    </row>
    <row r="13" customHeight="1" spans="1:2">
      <c r="A13" s="162" t="s">
        <v>126</v>
      </c>
      <c r="B13" s="253">
        <v>106280</v>
      </c>
    </row>
    <row r="14" customHeight="1" spans="1:2">
      <c r="A14" s="162" t="s">
        <v>128</v>
      </c>
      <c r="B14" s="253">
        <v>0</v>
      </c>
    </row>
    <row r="15" customHeight="1" spans="1:2">
      <c r="A15" s="162" t="s">
        <v>130</v>
      </c>
      <c r="B15" s="253">
        <v>31076</v>
      </c>
    </row>
    <row r="16" customHeight="1" spans="1:2">
      <c r="A16" s="162" t="s">
        <v>132</v>
      </c>
      <c r="B16" s="253">
        <v>5345</v>
      </c>
    </row>
    <row r="17" customHeight="1" spans="1:2">
      <c r="A17" s="162" t="s">
        <v>134</v>
      </c>
      <c r="B17" s="253">
        <v>1443</v>
      </c>
    </row>
    <row r="18" customHeight="1" spans="1:2">
      <c r="A18" s="162" t="s">
        <v>136</v>
      </c>
      <c r="B18" s="253">
        <v>0</v>
      </c>
    </row>
    <row r="19" customHeight="1" spans="1:2">
      <c r="A19" s="162" t="s">
        <v>138</v>
      </c>
      <c r="B19" s="253">
        <v>42</v>
      </c>
    </row>
    <row r="20" customHeight="1" spans="1:2">
      <c r="A20" s="162" t="s">
        <v>140</v>
      </c>
      <c r="B20" s="253">
        <v>0</v>
      </c>
    </row>
    <row r="21" customHeight="1" spans="1:2">
      <c r="A21" s="162" t="s">
        <v>142</v>
      </c>
      <c r="B21" s="253">
        <v>1200</v>
      </c>
    </row>
    <row r="22" customHeight="1" spans="1:2">
      <c r="A22" s="162" t="s">
        <v>144</v>
      </c>
      <c r="B22" s="253">
        <v>12320</v>
      </c>
    </row>
    <row r="23" customHeight="1" spans="1:2">
      <c r="A23" s="162" t="s">
        <v>146</v>
      </c>
      <c r="B23" s="253">
        <v>0</v>
      </c>
    </row>
    <row r="24" customHeight="1" spans="1:2">
      <c r="A24" s="162" t="s">
        <v>148</v>
      </c>
      <c r="B24" s="253">
        <v>0</v>
      </c>
    </row>
    <row r="25" customHeight="1" spans="1:2">
      <c r="A25" s="263" t="s">
        <v>150</v>
      </c>
      <c r="B25" s="253">
        <v>0</v>
      </c>
    </row>
    <row r="26" customHeight="1" spans="1:2">
      <c r="A26" s="162" t="s">
        <v>152</v>
      </c>
      <c r="B26" s="253">
        <v>7624</v>
      </c>
    </row>
    <row r="27" customHeight="1" spans="1:2">
      <c r="A27" s="162" t="s">
        <v>154</v>
      </c>
      <c r="B27" s="253">
        <v>0</v>
      </c>
    </row>
    <row r="28" customHeight="1" spans="1:2">
      <c r="A28" s="162" t="s">
        <v>156</v>
      </c>
      <c r="B28" s="253">
        <v>0</v>
      </c>
    </row>
    <row r="29" customHeight="1" spans="1:2">
      <c r="A29" s="162" t="s">
        <v>158</v>
      </c>
      <c r="B29" s="253">
        <v>0</v>
      </c>
    </row>
    <row r="30" customHeight="1" spans="1:2">
      <c r="A30" s="162" t="s">
        <v>160</v>
      </c>
      <c r="B30" s="253">
        <v>1230</v>
      </c>
    </row>
    <row r="31" customHeight="1" spans="1:2">
      <c r="A31" s="162" t="s">
        <v>162</v>
      </c>
      <c r="B31" s="253">
        <v>5610</v>
      </c>
    </row>
    <row r="32" customHeight="1" spans="1:2">
      <c r="A32" s="162" t="s">
        <v>164</v>
      </c>
      <c r="B32" s="253">
        <v>67</v>
      </c>
    </row>
    <row r="33" customHeight="1" spans="1:2">
      <c r="A33" s="162" t="s">
        <v>166</v>
      </c>
      <c r="B33" s="253">
        <v>239</v>
      </c>
    </row>
    <row r="34" customHeight="1" spans="1:2">
      <c r="A34" s="162" t="s">
        <v>168</v>
      </c>
      <c r="B34" s="253">
        <v>6675</v>
      </c>
    </row>
    <row r="35" customHeight="1" spans="1:2">
      <c r="A35" s="162" t="s">
        <v>170</v>
      </c>
      <c r="B35" s="253">
        <v>3821</v>
      </c>
    </row>
    <row r="36" customHeight="1" spans="1:2">
      <c r="A36" s="162" t="s">
        <v>172</v>
      </c>
      <c r="B36" s="253">
        <v>1465</v>
      </c>
    </row>
    <row r="37" customHeight="1" spans="1:2">
      <c r="A37" s="162" t="s">
        <v>174</v>
      </c>
      <c r="B37" s="253">
        <v>0</v>
      </c>
    </row>
    <row r="38" customHeight="1" spans="1:2">
      <c r="A38" s="162" t="s">
        <v>176</v>
      </c>
      <c r="B38" s="253">
        <v>17599</v>
      </c>
    </row>
    <row r="39" customHeight="1" spans="1:2">
      <c r="A39" s="162" t="s">
        <v>178</v>
      </c>
      <c r="B39" s="253">
        <v>4364</v>
      </c>
    </row>
    <row r="40" customHeight="1" spans="1:2">
      <c r="A40" s="162" t="s">
        <v>180</v>
      </c>
      <c r="B40" s="253">
        <v>0</v>
      </c>
    </row>
    <row r="41" customHeight="1" spans="1:2">
      <c r="A41" s="162" t="s">
        <v>182</v>
      </c>
      <c r="B41" s="253">
        <v>0</v>
      </c>
    </row>
    <row r="42" customHeight="1" spans="1:2">
      <c r="A42" s="162" t="s">
        <v>184</v>
      </c>
      <c r="B42" s="253">
        <v>0</v>
      </c>
    </row>
    <row r="43" customHeight="1" spans="1:2">
      <c r="A43" s="162" t="s">
        <v>186</v>
      </c>
      <c r="B43" s="253">
        <v>0</v>
      </c>
    </row>
    <row r="44" customHeight="1" spans="1:2">
      <c r="A44" s="162" t="s">
        <v>188</v>
      </c>
      <c r="B44" s="253">
        <v>1143</v>
      </c>
    </row>
    <row r="45" customHeight="1" spans="1:2">
      <c r="A45" s="162" t="s">
        <v>190</v>
      </c>
      <c r="B45" s="253">
        <v>0</v>
      </c>
    </row>
    <row r="46" customHeight="1" spans="1:2">
      <c r="A46" s="162" t="s">
        <v>192</v>
      </c>
      <c r="B46" s="253">
        <v>113</v>
      </c>
    </row>
    <row r="47" customHeight="1" spans="1:2">
      <c r="A47" s="162" t="s">
        <v>194</v>
      </c>
      <c r="B47" s="253">
        <v>0</v>
      </c>
    </row>
    <row r="48" customHeight="1" spans="1:2">
      <c r="A48" s="162" t="s">
        <v>196</v>
      </c>
      <c r="B48" s="253">
        <v>3395</v>
      </c>
    </row>
    <row r="49" customHeight="1" spans="1:2">
      <c r="A49" s="162" t="s">
        <v>198</v>
      </c>
      <c r="B49" s="253">
        <v>531</v>
      </c>
    </row>
    <row r="50" customHeight="1" spans="1:2">
      <c r="A50" s="162" t="s">
        <v>200</v>
      </c>
      <c r="B50" s="253">
        <v>0</v>
      </c>
    </row>
    <row r="51" customHeight="1" spans="1:2">
      <c r="A51" s="316" t="s">
        <v>202</v>
      </c>
      <c r="B51" s="258">
        <v>978</v>
      </c>
    </row>
    <row r="52" customHeight="1" spans="1:2">
      <c r="A52" s="162" t="s">
        <v>342</v>
      </c>
      <c r="B52" s="253">
        <v>15124</v>
      </c>
    </row>
    <row r="53" customHeight="1" spans="1:2">
      <c r="A53" s="162" t="s">
        <v>206</v>
      </c>
      <c r="B53" s="253">
        <v>297</v>
      </c>
    </row>
    <row r="54" customHeight="1" spans="1:2">
      <c r="A54" s="162" t="s">
        <v>207</v>
      </c>
      <c r="B54" s="253">
        <v>0</v>
      </c>
    </row>
    <row r="55" customHeight="1" spans="1:2">
      <c r="A55" s="162" t="s">
        <v>208</v>
      </c>
      <c r="B55" s="253">
        <v>200</v>
      </c>
    </row>
    <row r="56" customHeight="1" spans="1:2">
      <c r="A56" s="162" t="s">
        <v>209</v>
      </c>
      <c r="B56" s="253">
        <v>0</v>
      </c>
    </row>
    <row r="57" customHeight="1" spans="1:2">
      <c r="A57" s="162" t="s">
        <v>210</v>
      </c>
      <c r="B57" s="253">
        <v>0</v>
      </c>
    </row>
    <row r="58" customHeight="1" spans="1:2">
      <c r="A58" s="162" t="s">
        <v>211</v>
      </c>
      <c r="B58" s="253">
        <v>20</v>
      </c>
    </row>
    <row r="59" customHeight="1" spans="1:2">
      <c r="A59" s="162" t="s">
        <v>212</v>
      </c>
      <c r="B59" s="253">
        <v>75</v>
      </c>
    </row>
    <row r="60" customHeight="1" spans="1:2">
      <c r="A60" s="162" t="s">
        <v>213</v>
      </c>
      <c r="B60" s="253">
        <v>0</v>
      </c>
    </row>
    <row r="61" customHeight="1" spans="1:2">
      <c r="A61" s="162" t="s">
        <v>214</v>
      </c>
      <c r="B61" s="253">
        <v>332</v>
      </c>
    </row>
    <row r="62" customHeight="1" spans="1:2">
      <c r="A62" s="162" t="s">
        <v>215</v>
      </c>
      <c r="B62" s="253">
        <v>2065</v>
      </c>
    </row>
    <row r="63" customHeight="1" spans="1:2">
      <c r="A63" s="162" t="s">
        <v>216</v>
      </c>
      <c r="B63" s="253">
        <v>1110</v>
      </c>
    </row>
    <row r="64" customHeight="1" spans="1:2">
      <c r="A64" s="162" t="s">
        <v>217</v>
      </c>
      <c r="B64" s="253">
        <v>6545</v>
      </c>
    </row>
    <row r="65" customHeight="1" spans="1:2">
      <c r="A65" s="162" t="s">
        <v>218</v>
      </c>
      <c r="B65" s="253">
        <v>0</v>
      </c>
    </row>
    <row r="66" customHeight="1" spans="1:2">
      <c r="A66" s="162" t="s">
        <v>219</v>
      </c>
      <c r="B66" s="253">
        <v>0</v>
      </c>
    </row>
    <row r="67" customHeight="1" spans="1:2">
      <c r="A67" s="162" t="s">
        <v>220</v>
      </c>
      <c r="B67" s="253">
        <v>334</v>
      </c>
    </row>
    <row r="68" customHeight="1" spans="1:2">
      <c r="A68" s="162" t="s">
        <v>221</v>
      </c>
      <c r="B68" s="253">
        <v>1</v>
      </c>
    </row>
    <row r="69" customHeight="1" spans="1:2">
      <c r="A69" s="162" t="s">
        <v>222</v>
      </c>
      <c r="B69" s="253">
        <v>0</v>
      </c>
    </row>
    <row r="70" customHeight="1" spans="1:2">
      <c r="A70" s="162" t="s">
        <v>223</v>
      </c>
      <c r="B70" s="253">
        <v>3218</v>
      </c>
    </row>
    <row r="71" customHeight="1" spans="1:2">
      <c r="A71" s="162" t="s">
        <v>224</v>
      </c>
      <c r="B71" s="253">
        <v>0</v>
      </c>
    </row>
    <row r="72" customHeight="1" spans="1:2">
      <c r="A72" s="162" t="s">
        <v>225</v>
      </c>
      <c r="B72" s="253">
        <v>927</v>
      </c>
    </row>
    <row r="73" customHeight="1" spans="1:2">
      <c r="A73" s="317" t="s">
        <v>226</v>
      </c>
      <c r="B73" s="317"/>
    </row>
  </sheetData>
  <mergeCells count="1">
    <mergeCell ref="A1:B1"/>
  </mergeCells>
  <printOptions horizontalCentered="1"/>
  <pageMargins left="0.511805555555556" right="0.511805555555556" top="0.590277777777778" bottom="0.55" header="0.313888888888889" footer="0.313888888888889"/>
  <pageSetup paperSize="9" firstPageNumber="10" orientation="portrait" useFirstPageNumber="1"/>
  <headerFooter>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workbookViewId="0">
      <pane xSplit="1" ySplit="4" topLeftCell="B5" activePane="bottomRight" state="frozen"/>
      <selection/>
      <selection pane="topRight"/>
      <selection pane="bottomLeft"/>
      <selection pane="bottomRight" activeCell="D30" sqref="D30"/>
    </sheetView>
  </sheetViews>
  <sheetFormatPr defaultColWidth="9" defaultRowHeight="24.9" customHeight="1" outlineLevelCol="5"/>
  <cols>
    <col min="1" max="1" width="31.6666666666667" style="170" customWidth="1"/>
    <col min="2" max="5" width="11.6666666666667" style="170" customWidth="1"/>
    <col min="6" max="6" width="11.6666666666667" style="308" customWidth="1"/>
    <col min="7" max="16358" width="9" style="170"/>
    <col min="16359" max="16384" width="9" style="86"/>
  </cols>
  <sheetData>
    <row r="1" s="170" customFormat="1" ht="30" customHeight="1" spans="1:6">
      <c r="A1" s="84" t="s">
        <v>343</v>
      </c>
      <c r="B1" s="39"/>
      <c r="C1" s="39"/>
      <c r="D1" s="39"/>
      <c r="E1" s="39"/>
      <c r="F1" s="39"/>
    </row>
    <row r="2" s="170" customFormat="1" ht="20.1" customHeight="1" spans="1:6">
      <c r="A2" s="212"/>
      <c r="B2" s="212"/>
      <c r="C2" s="212"/>
      <c r="D2" s="212"/>
      <c r="E2" s="105" t="s">
        <v>44</v>
      </c>
      <c r="F2" s="309"/>
    </row>
    <row r="3" s="167" customFormat="1" ht="23.25" customHeight="1" spans="1:6">
      <c r="A3" s="106" t="s">
        <v>45</v>
      </c>
      <c r="B3" s="106" t="s">
        <v>46</v>
      </c>
      <c r="C3" s="106" t="s">
        <v>47</v>
      </c>
      <c r="D3" s="106" t="s">
        <v>48</v>
      </c>
      <c r="E3" s="106" t="s">
        <v>49</v>
      </c>
      <c r="F3" s="106" t="s">
        <v>50</v>
      </c>
    </row>
    <row r="4" s="170" customFormat="1" ht="23.25" customHeight="1" spans="1:6">
      <c r="A4" s="310" t="s">
        <v>51</v>
      </c>
      <c r="B4" s="99">
        <v>120000</v>
      </c>
      <c r="C4" s="99">
        <v>127000</v>
      </c>
      <c r="D4" s="99">
        <v>126738</v>
      </c>
      <c r="E4" s="177">
        <v>99.7937007874016</v>
      </c>
      <c r="F4" s="177">
        <v>155.556373812505</v>
      </c>
    </row>
    <row r="5" s="170" customFormat="1" ht="23.25" customHeight="1" spans="1:6">
      <c r="A5" s="311" t="s">
        <v>344</v>
      </c>
      <c r="B5" s="97">
        <v>60000</v>
      </c>
      <c r="C5" s="97">
        <v>58300</v>
      </c>
      <c r="D5" s="97">
        <v>58242</v>
      </c>
      <c r="E5" s="179">
        <v>99.9005145797599</v>
      </c>
      <c r="F5" s="179">
        <v>165.127158288679</v>
      </c>
    </row>
    <row r="6" s="170" customFormat="1" ht="23.25" customHeight="1" spans="1:6">
      <c r="A6" s="311" t="s">
        <v>345</v>
      </c>
      <c r="B6" s="97"/>
      <c r="C6" s="97"/>
      <c r="D6" s="97"/>
      <c r="E6" s="179"/>
      <c r="F6" s="179"/>
    </row>
    <row r="7" s="170" customFormat="1" ht="23.25" customHeight="1" spans="1:6">
      <c r="A7" s="311" t="s">
        <v>54</v>
      </c>
      <c r="B7" s="97">
        <v>29000</v>
      </c>
      <c r="C7" s="97">
        <v>29300</v>
      </c>
      <c r="D7" s="97">
        <v>29166</v>
      </c>
      <c r="E7" s="179">
        <v>99.542662116041</v>
      </c>
      <c r="F7" s="179">
        <v>180.605610254505</v>
      </c>
    </row>
    <row r="8" s="170" customFormat="1" ht="23.25" customHeight="1" spans="1:6">
      <c r="A8" s="311" t="s">
        <v>55</v>
      </c>
      <c r="B8" s="97">
        <v>2100</v>
      </c>
      <c r="C8" s="97">
        <v>2400</v>
      </c>
      <c r="D8" s="97">
        <v>2406</v>
      </c>
      <c r="E8" s="179">
        <v>100.25</v>
      </c>
      <c r="F8" s="179">
        <v>115.617491590581</v>
      </c>
    </row>
    <row r="9" s="170" customFormat="1" ht="23.25" customHeight="1" spans="1:6">
      <c r="A9" s="311" t="s">
        <v>56</v>
      </c>
      <c r="B9" s="97">
        <v>10200</v>
      </c>
      <c r="C9" s="97">
        <v>8600</v>
      </c>
      <c r="D9" s="97">
        <v>8569</v>
      </c>
      <c r="E9" s="179">
        <v>99.6395348837209</v>
      </c>
      <c r="F9" s="179">
        <v>133.100341721031</v>
      </c>
    </row>
    <row r="10" s="170" customFormat="1" ht="23.25" customHeight="1" spans="1:6">
      <c r="A10" s="311" t="s">
        <v>57</v>
      </c>
      <c r="B10" s="97">
        <v>6000</v>
      </c>
      <c r="C10" s="97">
        <v>6400</v>
      </c>
      <c r="D10" s="97">
        <v>6352</v>
      </c>
      <c r="E10" s="179">
        <v>99.25</v>
      </c>
      <c r="F10" s="179">
        <v>169.251265654143</v>
      </c>
    </row>
    <row r="11" s="170" customFormat="1" ht="23.25" customHeight="1" spans="1:6">
      <c r="A11" s="311" t="s">
        <v>58</v>
      </c>
      <c r="B11" s="97">
        <v>2200</v>
      </c>
      <c r="C11" s="97">
        <v>2800</v>
      </c>
      <c r="D11" s="97">
        <v>2768</v>
      </c>
      <c r="E11" s="179">
        <v>98.8571428571429</v>
      </c>
      <c r="F11" s="179">
        <v>199.7113997114</v>
      </c>
    </row>
    <row r="12" s="170" customFormat="1" ht="23.25" customHeight="1" spans="1:6">
      <c r="A12" s="311" t="s">
        <v>59</v>
      </c>
      <c r="B12" s="97">
        <v>1100</v>
      </c>
      <c r="C12" s="97">
        <v>1500</v>
      </c>
      <c r="D12" s="97">
        <v>1480</v>
      </c>
      <c r="E12" s="179">
        <v>98.6666666666667</v>
      </c>
      <c r="F12" s="179">
        <v>160.17316017316</v>
      </c>
    </row>
    <row r="13" s="170" customFormat="1" ht="23.25" customHeight="1" spans="1:6">
      <c r="A13" s="311" t="s">
        <v>60</v>
      </c>
      <c r="B13" s="97">
        <v>3600</v>
      </c>
      <c r="C13" s="97">
        <v>5500</v>
      </c>
      <c r="D13" s="97">
        <v>5534</v>
      </c>
      <c r="E13" s="179">
        <v>100.618181818182</v>
      </c>
      <c r="F13" s="179">
        <v>159.895983819705</v>
      </c>
    </row>
    <row r="14" s="170" customFormat="1" ht="23.25" customHeight="1" spans="1:6">
      <c r="A14" s="311" t="s">
        <v>61</v>
      </c>
      <c r="B14" s="97">
        <v>300</v>
      </c>
      <c r="C14" s="97">
        <v>-230</v>
      </c>
      <c r="D14" s="97">
        <v>-228</v>
      </c>
      <c r="E14" s="179">
        <v>99.1304347826087</v>
      </c>
      <c r="F14" s="179">
        <v>-53.1468531468531</v>
      </c>
    </row>
    <row r="15" s="170" customFormat="1" ht="23.25" customHeight="1" spans="1:6">
      <c r="A15" s="311" t="s">
        <v>62</v>
      </c>
      <c r="B15" s="97">
        <v>650</v>
      </c>
      <c r="C15" s="97">
        <v>700</v>
      </c>
      <c r="D15" s="97">
        <v>707</v>
      </c>
      <c r="E15" s="179">
        <v>101</v>
      </c>
      <c r="F15" s="179">
        <v>112.222222222222</v>
      </c>
    </row>
    <row r="16" s="170" customFormat="1" ht="23.25" customHeight="1" spans="1:6">
      <c r="A16" s="311" t="s">
        <v>63</v>
      </c>
      <c r="B16" s="97">
        <v>1000</v>
      </c>
      <c r="C16" s="97">
        <v>7530</v>
      </c>
      <c r="D16" s="97">
        <v>7530</v>
      </c>
      <c r="E16" s="179">
        <v>100</v>
      </c>
      <c r="F16" s="179">
        <v>111.572084753297</v>
      </c>
    </row>
    <row r="17" s="170" customFormat="1" ht="23.25" customHeight="1" spans="1:6">
      <c r="A17" s="311" t="s">
        <v>64</v>
      </c>
      <c r="B17" s="97">
        <v>1500</v>
      </c>
      <c r="C17" s="97">
        <v>1500</v>
      </c>
      <c r="D17" s="97">
        <v>1509</v>
      </c>
      <c r="E17" s="179">
        <v>100.6</v>
      </c>
      <c r="F17" s="179">
        <v>81.9218241042345</v>
      </c>
    </row>
    <row r="18" s="170" customFormat="1" ht="23.25" customHeight="1" spans="1:6">
      <c r="A18" s="311" t="s">
        <v>65</v>
      </c>
      <c r="B18" s="97">
        <v>2000</v>
      </c>
      <c r="C18" s="97">
        <v>2400</v>
      </c>
      <c r="D18" s="97">
        <v>2391</v>
      </c>
      <c r="E18" s="179">
        <v>99.625</v>
      </c>
      <c r="F18" s="179">
        <v>118.955223880597</v>
      </c>
    </row>
    <row r="19" s="170" customFormat="1" ht="23.25" customHeight="1" spans="1:6">
      <c r="A19" s="311" t="s">
        <v>66</v>
      </c>
      <c r="B19" s="97">
        <v>350</v>
      </c>
      <c r="C19" s="97">
        <v>300</v>
      </c>
      <c r="D19" s="97">
        <v>300</v>
      </c>
      <c r="E19" s="179">
        <v>100</v>
      </c>
      <c r="F19" s="179">
        <v>86.2068965517241</v>
      </c>
    </row>
    <row r="20" s="170" customFormat="1" ht="23.25" customHeight="1" spans="1:6">
      <c r="A20" s="311" t="s">
        <v>67</v>
      </c>
      <c r="B20" s="97"/>
      <c r="C20" s="97"/>
      <c r="D20" s="97">
        <v>12</v>
      </c>
      <c r="E20" s="179"/>
      <c r="F20" s="179">
        <v>400</v>
      </c>
    </row>
    <row r="21" s="170" customFormat="1" ht="23.25" customHeight="1" spans="1:6">
      <c r="A21" s="310" t="s">
        <v>68</v>
      </c>
      <c r="B21" s="99">
        <v>15000</v>
      </c>
      <c r="C21" s="99">
        <v>175000</v>
      </c>
      <c r="D21" s="99">
        <v>175384</v>
      </c>
      <c r="E21" s="177">
        <v>100.219428571429</v>
      </c>
      <c r="F21" s="177">
        <v>741.361964746164</v>
      </c>
    </row>
    <row r="22" s="170" customFormat="1" ht="23.25" customHeight="1" spans="1:6">
      <c r="A22" s="311" t="s">
        <v>346</v>
      </c>
      <c r="B22" s="97">
        <v>4000</v>
      </c>
      <c r="C22" s="97">
        <v>5800</v>
      </c>
      <c r="D22" s="97">
        <v>5893</v>
      </c>
      <c r="E22" s="179">
        <v>101.603448275862</v>
      </c>
      <c r="F22" s="179">
        <v>138.203564727955</v>
      </c>
    </row>
    <row r="23" s="170" customFormat="1" ht="23.25" customHeight="1" spans="1:6">
      <c r="A23" s="311" t="s">
        <v>347</v>
      </c>
      <c r="B23" s="97">
        <v>600</v>
      </c>
      <c r="C23" s="97">
        <v>1400</v>
      </c>
      <c r="D23" s="97">
        <v>1469</v>
      </c>
      <c r="E23" s="179">
        <v>104.928571428571</v>
      </c>
      <c r="F23" s="179">
        <v>57.8118850846124</v>
      </c>
    </row>
    <row r="24" s="170" customFormat="1" ht="23.25" customHeight="1" spans="1:6">
      <c r="A24" s="311" t="s">
        <v>71</v>
      </c>
      <c r="B24" s="97">
        <v>5000</v>
      </c>
      <c r="C24" s="97">
        <v>6600</v>
      </c>
      <c r="D24" s="97">
        <v>6646</v>
      </c>
      <c r="E24" s="179">
        <v>100.69696969697</v>
      </c>
      <c r="F24" s="179">
        <v>54.4441713770787</v>
      </c>
    </row>
    <row r="25" s="170" customFormat="1" ht="23.25" customHeight="1" spans="1:6">
      <c r="A25" s="311" t="s">
        <v>72</v>
      </c>
      <c r="B25" s="97"/>
      <c r="C25" s="97"/>
      <c r="D25" s="97"/>
      <c r="E25" s="179"/>
      <c r="F25" s="179"/>
    </row>
    <row r="26" s="170" customFormat="1" ht="23.25" customHeight="1" spans="1:6">
      <c r="A26" s="311" t="s">
        <v>73</v>
      </c>
      <c r="B26" s="97">
        <v>5000</v>
      </c>
      <c r="C26" s="97">
        <v>160900</v>
      </c>
      <c r="D26" s="97">
        <v>160946</v>
      </c>
      <c r="E26" s="179">
        <v>100.02858918583</v>
      </c>
      <c r="F26" s="179">
        <v>5203.55641771743</v>
      </c>
    </row>
    <row r="27" s="170" customFormat="1" ht="23.25" customHeight="1" spans="1:6">
      <c r="A27" s="311" t="s">
        <v>74</v>
      </c>
      <c r="B27" s="97"/>
      <c r="C27" s="97"/>
      <c r="D27" s="97"/>
      <c r="E27" s="179"/>
      <c r="F27" s="179"/>
    </row>
    <row r="28" s="170" customFormat="1" ht="23.25" customHeight="1" spans="1:6">
      <c r="A28" s="232" t="s">
        <v>75</v>
      </c>
      <c r="B28" s="97">
        <v>100</v>
      </c>
      <c r="C28" s="97">
        <v>150</v>
      </c>
      <c r="D28" s="97">
        <v>162</v>
      </c>
      <c r="E28" s="179">
        <v>108</v>
      </c>
      <c r="F28" s="179">
        <v>98.780487804878</v>
      </c>
    </row>
    <row r="29" s="170" customFormat="1" ht="23.25" customHeight="1" spans="1:6">
      <c r="A29" s="232" t="s">
        <v>348</v>
      </c>
      <c r="B29" s="97">
        <v>300</v>
      </c>
      <c r="C29" s="97">
        <v>150</v>
      </c>
      <c r="D29" s="97">
        <v>268</v>
      </c>
      <c r="E29" s="179">
        <v>178.666666666667</v>
      </c>
      <c r="F29" s="179">
        <v>19.3083573487032</v>
      </c>
    </row>
    <row r="30" s="170" customFormat="1" ht="23.25" customHeight="1" spans="1:6">
      <c r="A30" s="106" t="s">
        <v>77</v>
      </c>
      <c r="B30" s="99">
        <v>135000</v>
      </c>
      <c r="C30" s="99">
        <v>302000</v>
      </c>
      <c r="D30" s="99">
        <v>302122</v>
      </c>
      <c r="E30" s="177">
        <v>100.040397350993</v>
      </c>
      <c r="F30" s="177">
        <v>287.376701448669</v>
      </c>
    </row>
    <row r="31" s="169" customFormat="1" ht="25.95" customHeight="1" spans="1:6">
      <c r="A31" s="312"/>
      <c r="B31" s="313"/>
      <c r="C31" s="313"/>
      <c r="D31" s="313"/>
      <c r="E31" s="313"/>
      <c r="F31" s="313"/>
    </row>
    <row r="32" s="170" customFormat="1" customHeight="1" spans="5:6">
      <c r="E32" s="314"/>
      <c r="F32" s="308"/>
    </row>
  </sheetData>
  <mergeCells count="3">
    <mergeCell ref="A1:F1"/>
    <mergeCell ref="E2:F2"/>
    <mergeCell ref="A31:F31"/>
  </mergeCells>
  <printOptions horizontalCentered="1"/>
  <pageMargins left="0.55" right="0.55" top="0.590277777777778" bottom="0.511805555555556" header="0.313888888888889" footer="0.313888888888889"/>
  <pageSetup paperSize="9" firstPageNumber="13" orientation="portrait" useFirstPageNumber="1"/>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16"/>
  <sheetViews>
    <sheetView showZeros="0" workbookViewId="0">
      <pane xSplit="1" ySplit="3" topLeftCell="B1298" activePane="bottomRight" state="frozen"/>
      <selection/>
      <selection pane="topRight"/>
      <selection pane="bottomLeft"/>
      <selection pane="bottomRight" activeCell="P1312" sqref="P1312"/>
    </sheetView>
  </sheetViews>
  <sheetFormatPr defaultColWidth="9" defaultRowHeight="24.9" customHeight="1" outlineLevelCol="7"/>
  <cols>
    <col min="1" max="1" width="31.6666666666667" style="212" customWidth="1"/>
    <col min="2" max="3" width="11.6666666666667" style="284" customWidth="1"/>
    <col min="4" max="4" width="11.6666666666667" style="285" customWidth="1"/>
    <col min="5" max="5" width="11.6666666666667" style="286" customWidth="1"/>
    <col min="6" max="6" width="11.6666666666667" style="278" customWidth="1"/>
    <col min="7" max="7" width="9" style="212"/>
    <col min="8" max="8" width="10.375" style="216"/>
    <col min="9" max="16384" width="9" style="212"/>
  </cols>
  <sheetData>
    <row r="1" ht="30" customHeight="1" spans="1:6">
      <c r="A1" s="84" t="s">
        <v>349</v>
      </c>
      <c r="B1" s="287"/>
      <c r="C1" s="287"/>
      <c r="D1" s="288"/>
      <c r="E1" s="289"/>
      <c r="F1" s="287"/>
    </row>
    <row r="2" ht="20.1" customHeight="1" spans="5:6">
      <c r="E2" s="290" t="s">
        <v>44</v>
      </c>
      <c r="F2" s="291"/>
    </row>
    <row r="3" s="283" customFormat="1" customHeight="1" spans="1:8">
      <c r="A3" s="106" t="s">
        <v>45</v>
      </c>
      <c r="B3" s="292" t="s">
        <v>46</v>
      </c>
      <c r="C3" s="292" t="s">
        <v>47</v>
      </c>
      <c r="D3" s="293" t="s">
        <v>48</v>
      </c>
      <c r="E3" s="294" t="s">
        <v>350</v>
      </c>
      <c r="F3" s="295" t="s">
        <v>351</v>
      </c>
      <c r="H3" s="296"/>
    </row>
    <row r="4" ht="21.9" customHeight="1" spans="1:7">
      <c r="A4" s="297" t="s">
        <v>352</v>
      </c>
      <c r="B4" s="298">
        <v>26144</v>
      </c>
      <c r="C4" s="298">
        <v>32050</v>
      </c>
      <c r="D4" s="299">
        <f>SUM(D5+D17+D26+D37+D48+D59+D70+D78+D87+D100+D109+D120+D132+D139+D147+D153+D160+D167+D174+D181+D188+D196+D202+D208+D215+D230)</f>
        <v>32044</v>
      </c>
      <c r="E4" s="300">
        <f>D4/C4*100</f>
        <v>99.9812792511701</v>
      </c>
      <c r="F4" s="301">
        <v>131.053944623942</v>
      </c>
      <c r="G4"/>
    </row>
    <row r="5" customHeight="1" spans="1:7">
      <c r="A5" s="297" t="s">
        <v>353</v>
      </c>
      <c r="B5" s="302">
        <v>896</v>
      </c>
      <c r="C5" s="298">
        <v>1168</v>
      </c>
      <c r="D5" s="299">
        <f>SUM(D6:D16)</f>
        <v>1171</v>
      </c>
      <c r="E5" s="300">
        <f t="shared" ref="E5:E18" si="0">D5/C5*100</f>
        <v>100.256849315068</v>
      </c>
      <c r="F5" s="301">
        <v>139.737470167064</v>
      </c>
      <c r="G5"/>
    </row>
    <row r="6" customHeight="1" spans="1:7">
      <c r="A6" s="303" t="s">
        <v>354</v>
      </c>
      <c r="B6" s="302">
        <v>767</v>
      </c>
      <c r="C6" s="302">
        <v>781</v>
      </c>
      <c r="D6" s="299">
        <v>784</v>
      </c>
      <c r="E6" s="300">
        <f t="shared" si="0"/>
        <v>100.384122919334</v>
      </c>
      <c r="F6" s="301">
        <v>109.344490934449</v>
      </c>
      <c r="G6"/>
    </row>
    <row r="7" customHeight="1" spans="1:7">
      <c r="A7" s="303" t="s">
        <v>355</v>
      </c>
      <c r="B7" s="302"/>
      <c r="C7" s="302"/>
      <c r="D7" s="299">
        <v>0</v>
      </c>
      <c r="E7" s="300"/>
      <c r="F7" s="301"/>
      <c r="G7"/>
    </row>
    <row r="8" customHeight="1" spans="1:7">
      <c r="A8" s="303" t="s">
        <v>356</v>
      </c>
      <c r="B8" s="302"/>
      <c r="C8" s="302"/>
      <c r="D8" s="299">
        <v>0</v>
      </c>
      <c r="E8" s="300"/>
      <c r="F8" s="301"/>
      <c r="G8"/>
    </row>
    <row r="9" customHeight="1" spans="1:7">
      <c r="A9" s="303" t="s">
        <v>357</v>
      </c>
      <c r="B9" s="302">
        <v>95</v>
      </c>
      <c r="C9" s="302">
        <v>83</v>
      </c>
      <c r="D9" s="299">
        <v>83</v>
      </c>
      <c r="E9" s="300">
        <f t="shared" si="0"/>
        <v>100</v>
      </c>
      <c r="F9" s="301">
        <v>93.2584269662921</v>
      </c>
      <c r="G9"/>
    </row>
    <row r="10" customHeight="1" spans="1:7">
      <c r="A10" s="303" t="s">
        <v>358</v>
      </c>
      <c r="B10" s="302"/>
      <c r="C10" s="302"/>
      <c r="D10" s="299">
        <v>0</v>
      </c>
      <c r="E10" s="300"/>
      <c r="F10" s="301"/>
      <c r="G10"/>
    </row>
    <row r="11" customHeight="1" spans="1:7">
      <c r="A11" s="303" t="s">
        <v>359</v>
      </c>
      <c r="B11" s="302">
        <v>7</v>
      </c>
      <c r="C11" s="302"/>
      <c r="D11" s="299">
        <v>0</v>
      </c>
      <c r="E11" s="300"/>
      <c r="F11" s="301">
        <v>0</v>
      </c>
      <c r="G11"/>
    </row>
    <row r="12" customHeight="1" spans="1:7">
      <c r="A12" s="303" t="s">
        <v>360</v>
      </c>
      <c r="B12" s="302">
        <v>13</v>
      </c>
      <c r="C12" s="302">
        <v>31</v>
      </c>
      <c r="D12" s="299">
        <v>31</v>
      </c>
      <c r="E12" s="300">
        <f t="shared" si="0"/>
        <v>100</v>
      </c>
      <c r="F12" s="301">
        <v>258.333333333333</v>
      </c>
      <c r="G12"/>
    </row>
    <row r="13" customHeight="1" spans="1:7">
      <c r="A13" s="303" t="s">
        <v>361</v>
      </c>
      <c r="B13" s="302">
        <v>14</v>
      </c>
      <c r="C13" s="302">
        <v>31</v>
      </c>
      <c r="D13" s="299">
        <v>31</v>
      </c>
      <c r="E13" s="300">
        <f t="shared" si="0"/>
        <v>100</v>
      </c>
      <c r="F13" s="301">
        <v>238.461538461538</v>
      </c>
      <c r="G13"/>
    </row>
    <row r="14" customHeight="1" spans="1:7">
      <c r="A14" s="303" t="s">
        <v>362</v>
      </c>
      <c r="B14" s="302"/>
      <c r="C14" s="302"/>
      <c r="D14" s="299">
        <v>0</v>
      </c>
      <c r="E14" s="300"/>
      <c r="F14" s="301"/>
      <c r="G14"/>
    </row>
    <row r="15" customHeight="1" spans="1:7">
      <c r="A15" s="303" t="s">
        <v>363</v>
      </c>
      <c r="B15" s="302"/>
      <c r="C15" s="302"/>
      <c r="D15" s="299">
        <v>0</v>
      </c>
      <c r="E15" s="300"/>
      <c r="F15" s="301"/>
      <c r="G15"/>
    </row>
    <row r="16" customHeight="1" spans="1:7">
      <c r="A16" s="303" t="s">
        <v>364</v>
      </c>
      <c r="B16" s="302"/>
      <c r="C16" s="302">
        <v>242</v>
      </c>
      <c r="D16" s="299">
        <v>242</v>
      </c>
      <c r="E16" s="300">
        <f t="shared" si="0"/>
        <v>100</v>
      </c>
      <c r="F16" s="301"/>
      <c r="G16"/>
    </row>
    <row r="17" customHeight="1" spans="1:7">
      <c r="A17" s="297" t="s">
        <v>365</v>
      </c>
      <c r="B17" s="302">
        <v>535</v>
      </c>
      <c r="C17" s="302">
        <v>891</v>
      </c>
      <c r="D17" s="299">
        <f>SUM(D18:D25)</f>
        <v>891</v>
      </c>
      <c r="E17" s="300">
        <f t="shared" si="0"/>
        <v>100</v>
      </c>
      <c r="F17" s="301">
        <v>178.557114228457</v>
      </c>
      <c r="G17"/>
    </row>
    <row r="18" customHeight="1" spans="1:7">
      <c r="A18" s="303" t="s">
        <v>354</v>
      </c>
      <c r="B18" s="302">
        <v>410</v>
      </c>
      <c r="C18" s="302">
        <v>314</v>
      </c>
      <c r="D18" s="299">
        <v>314</v>
      </c>
      <c r="E18" s="300">
        <f t="shared" si="0"/>
        <v>100</v>
      </c>
      <c r="F18" s="301">
        <v>81.9843342036554</v>
      </c>
      <c r="G18"/>
    </row>
    <row r="19" customHeight="1" spans="1:7">
      <c r="A19" s="303" t="s">
        <v>355</v>
      </c>
      <c r="B19" s="302">
        <v>26</v>
      </c>
      <c r="C19" s="302"/>
      <c r="D19" s="299">
        <v>0</v>
      </c>
      <c r="E19" s="300"/>
      <c r="F19" s="301">
        <v>0</v>
      </c>
      <c r="G19"/>
    </row>
    <row r="20" customHeight="1" spans="1:7">
      <c r="A20" s="303" t="s">
        <v>356</v>
      </c>
      <c r="B20" s="302"/>
      <c r="C20" s="302"/>
      <c r="D20" s="299">
        <v>0</v>
      </c>
      <c r="E20" s="300"/>
      <c r="F20" s="301"/>
      <c r="G20"/>
    </row>
    <row r="21" customHeight="1" spans="1:7">
      <c r="A21" s="303" t="s">
        <v>366</v>
      </c>
      <c r="B21" s="302"/>
      <c r="C21" s="302">
        <v>25</v>
      </c>
      <c r="D21" s="299">
        <v>25</v>
      </c>
      <c r="E21" s="300">
        <f t="shared" ref="E19:E38" si="1">D21/C21*100</f>
        <v>100</v>
      </c>
      <c r="F21" s="301"/>
      <c r="G21"/>
    </row>
    <row r="22" customHeight="1" spans="1:7">
      <c r="A22" s="303" t="s">
        <v>367</v>
      </c>
      <c r="B22" s="302"/>
      <c r="C22" s="302">
        <v>9</v>
      </c>
      <c r="D22" s="299">
        <v>9</v>
      </c>
      <c r="E22" s="300">
        <f t="shared" si="1"/>
        <v>100</v>
      </c>
      <c r="F22" s="301"/>
      <c r="G22"/>
    </row>
    <row r="23" customHeight="1" spans="1:7">
      <c r="A23" s="303" t="s">
        <v>368</v>
      </c>
      <c r="B23" s="302">
        <v>13</v>
      </c>
      <c r="C23" s="302">
        <v>6</v>
      </c>
      <c r="D23" s="299">
        <v>6</v>
      </c>
      <c r="E23" s="300">
        <f t="shared" si="1"/>
        <v>100</v>
      </c>
      <c r="F23" s="301">
        <v>50</v>
      </c>
      <c r="G23"/>
    </row>
    <row r="24" customHeight="1" spans="1:7">
      <c r="A24" s="303" t="s">
        <v>363</v>
      </c>
      <c r="B24" s="302">
        <v>13</v>
      </c>
      <c r="C24" s="302">
        <v>14</v>
      </c>
      <c r="D24" s="299">
        <v>14</v>
      </c>
      <c r="E24" s="300">
        <f t="shared" si="1"/>
        <v>100</v>
      </c>
      <c r="F24" s="301">
        <v>116.666666666667</v>
      </c>
      <c r="G24"/>
    </row>
    <row r="25" customHeight="1" spans="1:7">
      <c r="A25" s="303" t="s">
        <v>369</v>
      </c>
      <c r="B25" s="302">
        <v>73</v>
      </c>
      <c r="C25" s="302">
        <v>523</v>
      </c>
      <c r="D25" s="299">
        <v>523</v>
      </c>
      <c r="E25" s="300">
        <f t="shared" si="1"/>
        <v>100</v>
      </c>
      <c r="F25" s="301">
        <v>769.117647058824</v>
      </c>
      <c r="G25"/>
    </row>
    <row r="26" ht="35.1" customHeight="1" spans="1:7">
      <c r="A26" s="297" t="s">
        <v>370</v>
      </c>
      <c r="B26" s="298">
        <v>10797</v>
      </c>
      <c r="C26" s="298">
        <v>11539</v>
      </c>
      <c r="D26" s="299">
        <f>SUM(D27:D36)</f>
        <v>11530</v>
      </c>
      <c r="E26" s="300">
        <f t="shared" si="1"/>
        <v>99.9220036398301</v>
      </c>
      <c r="F26" s="301">
        <v>113.989125061789</v>
      </c>
      <c r="G26"/>
    </row>
    <row r="27" customHeight="1" spans="1:7">
      <c r="A27" s="303" t="s">
        <v>354</v>
      </c>
      <c r="B27" s="298">
        <v>6873</v>
      </c>
      <c r="C27" s="298">
        <v>7250</v>
      </c>
      <c r="D27" s="299">
        <v>7241</v>
      </c>
      <c r="E27" s="300">
        <f t="shared" si="1"/>
        <v>99.8758620689655</v>
      </c>
      <c r="F27" s="301">
        <v>112.298387096774</v>
      </c>
      <c r="G27"/>
    </row>
    <row r="28" customHeight="1" spans="1:7">
      <c r="A28" s="303" t="s">
        <v>355</v>
      </c>
      <c r="B28" s="302">
        <v>851</v>
      </c>
      <c r="C28" s="302">
        <v>473</v>
      </c>
      <c r="D28" s="299">
        <v>473</v>
      </c>
      <c r="E28" s="300">
        <f t="shared" si="1"/>
        <v>100</v>
      </c>
      <c r="F28" s="301">
        <v>59.4968553459119</v>
      </c>
      <c r="G28"/>
    </row>
    <row r="29" customHeight="1" spans="1:7">
      <c r="A29" s="303" t="s">
        <v>356</v>
      </c>
      <c r="B29" s="302">
        <v>213</v>
      </c>
      <c r="C29" s="302">
        <v>339</v>
      </c>
      <c r="D29" s="299">
        <v>339</v>
      </c>
      <c r="E29" s="300">
        <f t="shared" si="1"/>
        <v>100</v>
      </c>
      <c r="F29" s="301">
        <v>170.35175879397</v>
      </c>
      <c r="G29"/>
    </row>
    <row r="30" customHeight="1" spans="1:7">
      <c r="A30" s="303" t="s">
        <v>371</v>
      </c>
      <c r="B30" s="302"/>
      <c r="C30" s="302"/>
      <c r="D30" s="299">
        <v>0</v>
      </c>
      <c r="E30" s="300"/>
      <c r="F30" s="301"/>
      <c r="G30"/>
    </row>
    <row r="31" customHeight="1" spans="1:7">
      <c r="A31" s="303" t="s">
        <v>372</v>
      </c>
      <c r="B31" s="302">
        <v>756</v>
      </c>
      <c r="C31" s="302">
        <v>285</v>
      </c>
      <c r="D31" s="299">
        <v>285</v>
      </c>
      <c r="E31" s="300">
        <f t="shared" si="1"/>
        <v>100</v>
      </c>
      <c r="F31" s="301">
        <v>40.3111739745403</v>
      </c>
      <c r="G31"/>
    </row>
    <row r="32" customHeight="1" spans="1:7">
      <c r="A32" s="303" t="s">
        <v>373</v>
      </c>
      <c r="B32" s="302"/>
      <c r="C32" s="302"/>
      <c r="D32" s="299">
        <v>0</v>
      </c>
      <c r="E32" s="300"/>
      <c r="F32" s="301"/>
      <c r="G32"/>
    </row>
    <row r="33" customHeight="1" spans="1:7">
      <c r="A33" s="303" t="s">
        <v>374</v>
      </c>
      <c r="B33" s="302">
        <v>199</v>
      </c>
      <c r="C33" s="302">
        <v>206</v>
      </c>
      <c r="D33" s="299">
        <v>206</v>
      </c>
      <c r="E33" s="300">
        <f t="shared" si="1"/>
        <v>100</v>
      </c>
      <c r="F33" s="301">
        <v>110.752688172043</v>
      </c>
      <c r="G33"/>
    </row>
    <row r="34" customHeight="1" spans="1:7">
      <c r="A34" s="303" t="s">
        <v>375</v>
      </c>
      <c r="B34" s="302"/>
      <c r="C34" s="302"/>
      <c r="D34" s="299">
        <v>0</v>
      </c>
      <c r="E34" s="300"/>
      <c r="F34" s="301"/>
      <c r="G34"/>
    </row>
    <row r="35" customHeight="1" spans="1:7">
      <c r="A35" s="303" t="s">
        <v>363</v>
      </c>
      <c r="B35" s="298">
        <v>1158</v>
      </c>
      <c r="C35" s="298">
        <v>1631</v>
      </c>
      <c r="D35" s="299">
        <v>1631</v>
      </c>
      <c r="E35" s="300">
        <f t="shared" si="1"/>
        <v>100</v>
      </c>
      <c r="F35" s="301">
        <v>150.739371534196</v>
      </c>
      <c r="G35"/>
    </row>
    <row r="36" ht="35.1" customHeight="1" spans="1:7">
      <c r="A36" s="303" t="s">
        <v>376</v>
      </c>
      <c r="B36" s="302">
        <v>747</v>
      </c>
      <c r="C36" s="298">
        <v>1355</v>
      </c>
      <c r="D36" s="299">
        <v>1355</v>
      </c>
      <c r="E36" s="300">
        <f t="shared" si="1"/>
        <v>100</v>
      </c>
      <c r="F36" s="301">
        <v>194.126074498567</v>
      </c>
      <c r="G36"/>
    </row>
    <row r="37" customHeight="1" spans="1:7">
      <c r="A37" s="297" t="s">
        <v>377</v>
      </c>
      <c r="B37" s="302">
        <v>575</v>
      </c>
      <c r="C37" s="302">
        <v>697</v>
      </c>
      <c r="D37" s="299">
        <f>SUM(D38:D47)</f>
        <v>697</v>
      </c>
      <c r="E37" s="300">
        <f t="shared" si="1"/>
        <v>100</v>
      </c>
      <c r="F37" s="301">
        <v>129.795158286778</v>
      </c>
      <c r="G37"/>
    </row>
    <row r="38" customHeight="1" spans="1:7">
      <c r="A38" s="303" t="s">
        <v>354</v>
      </c>
      <c r="B38" s="302">
        <v>355</v>
      </c>
      <c r="C38" s="302">
        <v>347</v>
      </c>
      <c r="D38" s="299">
        <v>347</v>
      </c>
      <c r="E38" s="300">
        <f t="shared" si="1"/>
        <v>100</v>
      </c>
      <c r="F38" s="301">
        <v>104.518072289157</v>
      </c>
      <c r="G38"/>
    </row>
    <row r="39" customHeight="1" spans="1:7">
      <c r="A39" s="303" t="s">
        <v>355</v>
      </c>
      <c r="B39" s="302"/>
      <c r="C39" s="302"/>
      <c r="D39" s="299">
        <v>0</v>
      </c>
      <c r="E39" s="300"/>
      <c r="F39" s="301"/>
      <c r="G39"/>
    </row>
    <row r="40" customHeight="1" spans="1:7">
      <c r="A40" s="303" t="s">
        <v>356</v>
      </c>
      <c r="B40" s="302"/>
      <c r="C40" s="302"/>
      <c r="D40" s="299">
        <v>0</v>
      </c>
      <c r="E40" s="300"/>
      <c r="F40" s="301"/>
      <c r="G40"/>
    </row>
    <row r="41" customHeight="1" spans="1:7">
      <c r="A41" s="303" t="s">
        <v>378</v>
      </c>
      <c r="B41" s="302"/>
      <c r="C41" s="302"/>
      <c r="D41" s="299">
        <v>0</v>
      </c>
      <c r="E41" s="300"/>
      <c r="F41" s="301"/>
      <c r="G41"/>
    </row>
    <row r="42" customHeight="1" spans="1:7">
      <c r="A42" s="303" t="s">
        <v>379</v>
      </c>
      <c r="B42" s="302"/>
      <c r="C42" s="302"/>
      <c r="D42" s="299">
        <v>0</v>
      </c>
      <c r="E42" s="300"/>
      <c r="F42" s="301"/>
      <c r="G42"/>
    </row>
    <row r="43" customHeight="1" spans="1:7">
      <c r="A43" s="303" t="s">
        <v>380</v>
      </c>
      <c r="B43" s="302"/>
      <c r="C43" s="302"/>
      <c r="D43" s="299">
        <v>0</v>
      </c>
      <c r="E43" s="300"/>
      <c r="F43" s="301"/>
      <c r="G43"/>
    </row>
    <row r="44" customHeight="1" spans="1:7">
      <c r="A44" s="303" t="s">
        <v>381</v>
      </c>
      <c r="B44" s="302"/>
      <c r="C44" s="302"/>
      <c r="D44" s="299">
        <v>0</v>
      </c>
      <c r="E44" s="300"/>
      <c r="F44" s="301"/>
      <c r="G44"/>
    </row>
    <row r="45" customHeight="1" spans="1:7">
      <c r="A45" s="303" t="s">
        <v>382</v>
      </c>
      <c r="B45" s="302"/>
      <c r="C45" s="302">
        <v>2</v>
      </c>
      <c r="D45" s="299">
        <v>2</v>
      </c>
      <c r="E45" s="300">
        <f t="shared" ref="E39:E61" si="2">D45/C45*100</f>
        <v>100</v>
      </c>
      <c r="F45" s="301"/>
      <c r="G45"/>
    </row>
    <row r="46" customHeight="1" spans="1:7">
      <c r="A46" s="303" t="s">
        <v>363</v>
      </c>
      <c r="B46" s="302">
        <v>162</v>
      </c>
      <c r="C46" s="302">
        <v>192</v>
      </c>
      <c r="D46" s="299">
        <v>192</v>
      </c>
      <c r="E46" s="300">
        <f t="shared" si="2"/>
        <v>100</v>
      </c>
      <c r="F46" s="301">
        <v>127.152317880795</v>
      </c>
      <c r="G46"/>
    </row>
    <row r="47" customHeight="1" spans="1:7">
      <c r="A47" s="303" t="s">
        <v>383</v>
      </c>
      <c r="B47" s="302">
        <v>58</v>
      </c>
      <c r="C47" s="302">
        <v>156</v>
      </c>
      <c r="D47" s="299">
        <v>156</v>
      </c>
      <c r="E47" s="300">
        <f t="shared" si="2"/>
        <v>100</v>
      </c>
      <c r="F47" s="301">
        <v>288.888888888889</v>
      </c>
      <c r="G47"/>
    </row>
    <row r="48" customHeight="1" spans="1:7">
      <c r="A48" s="297" t="s">
        <v>384</v>
      </c>
      <c r="B48" s="302">
        <v>515</v>
      </c>
      <c r="C48" s="302">
        <v>651</v>
      </c>
      <c r="D48" s="299">
        <f>SUM(D49:D58)</f>
        <v>651</v>
      </c>
      <c r="E48" s="300">
        <f t="shared" si="2"/>
        <v>100</v>
      </c>
      <c r="F48" s="301">
        <v>135.343035343035</v>
      </c>
      <c r="G48"/>
    </row>
    <row r="49" customHeight="1" spans="1:7">
      <c r="A49" s="303" t="s">
        <v>354</v>
      </c>
      <c r="B49" s="302">
        <v>164</v>
      </c>
      <c r="C49" s="302">
        <v>159</v>
      </c>
      <c r="D49" s="299">
        <v>159</v>
      </c>
      <c r="E49" s="300">
        <f t="shared" si="2"/>
        <v>100</v>
      </c>
      <c r="F49" s="301">
        <v>103.921568627451</v>
      </c>
      <c r="G49"/>
    </row>
    <row r="50" customHeight="1" spans="1:7">
      <c r="A50" s="303" t="s">
        <v>355</v>
      </c>
      <c r="B50" s="302"/>
      <c r="C50" s="302"/>
      <c r="D50" s="299">
        <v>0</v>
      </c>
      <c r="E50" s="300"/>
      <c r="F50" s="301"/>
      <c r="G50"/>
    </row>
    <row r="51" customHeight="1" spans="1:7">
      <c r="A51" s="303" t="s">
        <v>356</v>
      </c>
      <c r="B51" s="302"/>
      <c r="C51" s="302"/>
      <c r="D51" s="299">
        <v>0</v>
      </c>
      <c r="E51" s="300"/>
      <c r="F51" s="301"/>
      <c r="G51"/>
    </row>
    <row r="52" customHeight="1" spans="1:7">
      <c r="A52" s="303" t="s">
        <v>385</v>
      </c>
      <c r="B52" s="302">
        <v>7</v>
      </c>
      <c r="C52" s="302">
        <v>1</v>
      </c>
      <c r="D52" s="299">
        <v>1</v>
      </c>
      <c r="E52" s="300">
        <f t="shared" si="2"/>
        <v>100</v>
      </c>
      <c r="F52" s="301">
        <v>14.2857142857143</v>
      </c>
      <c r="G52"/>
    </row>
    <row r="53" customHeight="1" spans="1:7">
      <c r="A53" s="303" t="s">
        <v>386</v>
      </c>
      <c r="B53" s="302">
        <v>134</v>
      </c>
      <c r="C53" s="302">
        <v>133</v>
      </c>
      <c r="D53" s="299">
        <v>133</v>
      </c>
      <c r="E53" s="300">
        <f t="shared" si="2"/>
        <v>100</v>
      </c>
      <c r="F53" s="301">
        <v>106.4</v>
      </c>
      <c r="G53"/>
    </row>
    <row r="54" customHeight="1" spans="1:7">
      <c r="A54" s="303" t="s">
        <v>387</v>
      </c>
      <c r="B54" s="302"/>
      <c r="C54" s="302"/>
      <c r="D54" s="299">
        <v>0</v>
      </c>
      <c r="E54" s="300"/>
      <c r="F54" s="301"/>
      <c r="G54"/>
    </row>
    <row r="55" customHeight="1" spans="1:7">
      <c r="A55" s="303" t="s">
        <v>388</v>
      </c>
      <c r="B55" s="302"/>
      <c r="C55" s="302">
        <v>142</v>
      </c>
      <c r="D55" s="299">
        <v>142</v>
      </c>
      <c r="E55" s="300">
        <f t="shared" si="2"/>
        <v>100</v>
      </c>
      <c r="F55" s="301"/>
      <c r="G55"/>
    </row>
    <row r="56" customHeight="1" spans="1:7">
      <c r="A56" s="303" t="s">
        <v>389</v>
      </c>
      <c r="B56" s="302">
        <v>73</v>
      </c>
      <c r="C56" s="302">
        <v>54</v>
      </c>
      <c r="D56" s="299">
        <v>54</v>
      </c>
      <c r="E56" s="300">
        <f t="shared" si="2"/>
        <v>100</v>
      </c>
      <c r="F56" s="301">
        <v>79.4117647058823</v>
      </c>
      <c r="G56"/>
    </row>
    <row r="57" customHeight="1" spans="1:7">
      <c r="A57" s="303" t="s">
        <v>363</v>
      </c>
      <c r="B57" s="302">
        <v>137</v>
      </c>
      <c r="C57" s="302">
        <v>155</v>
      </c>
      <c r="D57" s="299">
        <v>155</v>
      </c>
      <c r="E57" s="300">
        <f t="shared" si="2"/>
        <v>100</v>
      </c>
      <c r="F57" s="301">
        <v>121.09375</v>
      </c>
      <c r="G57"/>
    </row>
    <row r="58" customHeight="1" spans="1:7">
      <c r="A58" s="303" t="s">
        <v>390</v>
      </c>
      <c r="B58" s="302"/>
      <c r="C58" s="302">
        <v>7</v>
      </c>
      <c r="D58" s="299">
        <v>7</v>
      </c>
      <c r="E58" s="300">
        <f t="shared" si="2"/>
        <v>100</v>
      </c>
      <c r="F58" s="301"/>
      <c r="G58"/>
    </row>
    <row r="59" customHeight="1" spans="1:7">
      <c r="A59" s="297" t="s">
        <v>391</v>
      </c>
      <c r="B59" s="298">
        <v>1473</v>
      </c>
      <c r="C59" s="298">
        <v>1209</v>
      </c>
      <c r="D59" s="299">
        <f>SUM(D60:D69)</f>
        <v>1209</v>
      </c>
      <c r="E59" s="300">
        <f t="shared" si="2"/>
        <v>100</v>
      </c>
      <c r="F59" s="301">
        <v>87.7995642701525</v>
      </c>
      <c r="G59"/>
    </row>
    <row r="60" customHeight="1" spans="1:7">
      <c r="A60" s="303" t="s">
        <v>354</v>
      </c>
      <c r="B60" s="302">
        <v>724</v>
      </c>
      <c r="C60" s="302">
        <v>616</v>
      </c>
      <c r="D60" s="299">
        <v>616</v>
      </c>
      <c r="E60" s="300">
        <f t="shared" si="2"/>
        <v>100</v>
      </c>
      <c r="F60" s="301">
        <v>90.9896602658789</v>
      </c>
      <c r="G60"/>
    </row>
    <row r="61" customHeight="1" spans="1:7">
      <c r="A61" s="303" t="s">
        <v>355</v>
      </c>
      <c r="B61" s="302"/>
      <c r="C61" s="302">
        <v>17</v>
      </c>
      <c r="D61" s="299">
        <v>17</v>
      </c>
      <c r="E61" s="300">
        <f t="shared" si="2"/>
        <v>100</v>
      </c>
      <c r="F61" s="301"/>
      <c r="G61"/>
    </row>
    <row r="62" customHeight="1" spans="1:7">
      <c r="A62" s="303" t="s">
        <v>356</v>
      </c>
      <c r="B62" s="302"/>
      <c r="C62" s="302"/>
      <c r="D62" s="299">
        <v>0</v>
      </c>
      <c r="E62" s="300"/>
      <c r="F62" s="301"/>
      <c r="G62"/>
    </row>
    <row r="63" customHeight="1" spans="1:7">
      <c r="A63" s="303" t="s">
        <v>392</v>
      </c>
      <c r="B63" s="302"/>
      <c r="C63" s="302"/>
      <c r="D63" s="299">
        <v>0</v>
      </c>
      <c r="E63" s="300"/>
      <c r="F63" s="301"/>
      <c r="G63"/>
    </row>
    <row r="64" customHeight="1" spans="1:7">
      <c r="A64" s="303" t="s">
        <v>393</v>
      </c>
      <c r="B64" s="302"/>
      <c r="C64" s="302"/>
      <c r="D64" s="299">
        <v>0</v>
      </c>
      <c r="E64" s="300"/>
      <c r="F64" s="301"/>
      <c r="G64"/>
    </row>
    <row r="65" customHeight="1" spans="1:7">
      <c r="A65" s="303" t="s">
        <v>394</v>
      </c>
      <c r="B65" s="302"/>
      <c r="C65" s="302"/>
      <c r="D65" s="299">
        <v>0</v>
      </c>
      <c r="E65" s="300"/>
      <c r="F65" s="301"/>
      <c r="G65"/>
    </row>
    <row r="66" customHeight="1" spans="1:7">
      <c r="A66" s="303" t="s">
        <v>395</v>
      </c>
      <c r="B66" s="302">
        <v>167</v>
      </c>
      <c r="C66" s="302">
        <v>118</v>
      </c>
      <c r="D66" s="299">
        <v>118</v>
      </c>
      <c r="E66" s="300">
        <f t="shared" ref="E62:E71" si="3">D66/C66*100</f>
        <v>100</v>
      </c>
      <c r="F66" s="301">
        <v>75.6410256410256</v>
      </c>
      <c r="G66"/>
    </row>
    <row r="67" customHeight="1" spans="1:7">
      <c r="A67" s="303" t="s">
        <v>396</v>
      </c>
      <c r="B67" s="302">
        <v>151</v>
      </c>
      <c r="C67" s="302">
        <v>47</v>
      </c>
      <c r="D67" s="299">
        <v>47</v>
      </c>
      <c r="E67" s="300">
        <f t="shared" si="3"/>
        <v>100</v>
      </c>
      <c r="F67" s="301">
        <v>33.3333333333333</v>
      </c>
      <c r="G67"/>
    </row>
    <row r="68" customHeight="1" spans="1:7">
      <c r="A68" s="303" t="s">
        <v>363</v>
      </c>
      <c r="B68" s="302">
        <v>367</v>
      </c>
      <c r="C68" s="302">
        <v>353</v>
      </c>
      <c r="D68" s="299">
        <v>353</v>
      </c>
      <c r="E68" s="300">
        <f t="shared" si="3"/>
        <v>100</v>
      </c>
      <c r="F68" s="301">
        <v>102.915451895044</v>
      </c>
      <c r="G68"/>
    </row>
    <row r="69" customHeight="1" spans="1:7">
      <c r="A69" s="303" t="s">
        <v>397</v>
      </c>
      <c r="B69" s="302">
        <v>64</v>
      </c>
      <c r="C69" s="302">
        <v>58</v>
      </c>
      <c r="D69" s="299">
        <v>58</v>
      </c>
      <c r="E69" s="300">
        <f t="shared" si="3"/>
        <v>100</v>
      </c>
      <c r="F69" s="301">
        <v>96.6666666666667</v>
      </c>
      <c r="G69"/>
    </row>
    <row r="70" customHeight="1" spans="1:7">
      <c r="A70" s="297" t="s">
        <v>398</v>
      </c>
      <c r="B70" s="298">
        <v>1455</v>
      </c>
      <c r="C70" s="298">
        <v>1457</v>
      </c>
      <c r="D70" s="299">
        <f>SUM(D71:D77)</f>
        <v>1457</v>
      </c>
      <c r="E70" s="300">
        <f t="shared" si="3"/>
        <v>100</v>
      </c>
      <c r="F70" s="301">
        <v>107.132352941176</v>
      </c>
      <c r="G70"/>
    </row>
    <row r="71" customHeight="1" spans="1:7">
      <c r="A71" s="303" t="s">
        <v>354</v>
      </c>
      <c r="B71" s="302">
        <v>577</v>
      </c>
      <c r="C71" s="302">
        <v>526</v>
      </c>
      <c r="D71" s="299">
        <v>526</v>
      </c>
      <c r="E71" s="300">
        <f t="shared" si="3"/>
        <v>100</v>
      </c>
      <c r="F71" s="301">
        <v>97.5881261595547</v>
      </c>
      <c r="G71"/>
    </row>
    <row r="72" customHeight="1" spans="1:7">
      <c r="A72" s="303" t="s">
        <v>355</v>
      </c>
      <c r="B72" s="302"/>
      <c r="C72" s="302"/>
      <c r="D72" s="299">
        <v>0</v>
      </c>
      <c r="E72" s="300"/>
      <c r="F72" s="301"/>
      <c r="G72"/>
    </row>
    <row r="73" customHeight="1" spans="1:7">
      <c r="A73" s="303" t="s">
        <v>356</v>
      </c>
      <c r="B73" s="302"/>
      <c r="C73" s="302"/>
      <c r="D73" s="299">
        <v>0</v>
      </c>
      <c r="E73" s="300"/>
      <c r="F73" s="301"/>
      <c r="G73"/>
    </row>
    <row r="74" customHeight="1" spans="1:7">
      <c r="A74" s="303" t="s">
        <v>395</v>
      </c>
      <c r="B74" s="302"/>
      <c r="C74" s="302"/>
      <c r="D74" s="299">
        <v>0</v>
      </c>
      <c r="E74" s="300"/>
      <c r="F74" s="301"/>
      <c r="G74"/>
    </row>
    <row r="75" customHeight="1" spans="1:7">
      <c r="A75" s="303" t="s">
        <v>399</v>
      </c>
      <c r="B75" s="302"/>
      <c r="C75" s="302"/>
      <c r="D75" s="299">
        <v>0</v>
      </c>
      <c r="E75" s="300"/>
      <c r="F75" s="301"/>
      <c r="G75"/>
    </row>
    <row r="76" customHeight="1" spans="1:7">
      <c r="A76" s="303" t="s">
        <v>363</v>
      </c>
      <c r="B76" s="302"/>
      <c r="C76" s="302"/>
      <c r="D76" s="299">
        <v>0</v>
      </c>
      <c r="E76" s="300"/>
      <c r="F76" s="301"/>
      <c r="G76"/>
    </row>
    <row r="77" customHeight="1" spans="1:7">
      <c r="A77" s="303" t="s">
        <v>400</v>
      </c>
      <c r="B77" s="302">
        <v>878</v>
      </c>
      <c r="C77" s="302">
        <v>931</v>
      </c>
      <c r="D77" s="299">
        <v>931</v>
      </c>
      <c r="E77" s="300">
        <f>D77/C77*100</f>
        <v>100</v>
      </c>
      <c r="F77" s="301">
        <v>113.398294762485</v>
      </c>
      <c r="G77"/>
    </row>
    <row r="78" customHeight="1" spans="1:7">
      <c r="A78" s="297" t="s">
        <v>401</v>
      </c>
      <c r="B78" s="302">
        <v>371</v>
      </c>
      <c r="C78" s="302">
        <v>342</v>
      </c>
      <c r="D78" s="299">
        <f>SUM(D79:D86)</f>
        <v>342</v>
      </c>
      <c r="E78" s="300">
        <f>D78/C78*100</f>
        <v>100</v>
      </c>
      <c r="F78" s="301">
        <v>100.588235294118</v>
      </c>
      <c r="G78"/>
    </row>
    <row r="79" customHeight="1" spans="1:7">
      <c r="A79" s="303" t="s">
        <v>354</v>
      </c>
      <c r="B79" s="302">
        <v>297</v>
      </c>
      <c r="C79" s="302">
        <v>288</v>
      </c>
      <c r="D79" s="299">
        <v>288</v>
      </c>
      <c r="E79" s="300">
        <f>D79/C79*100</f>
        <v>100</v>
      </c>
      <c r="F79" s="301">
        <v>103.597122302158</v>
      </c>
      <c r="G79"/>
    </row>
    <row r="80" customHeight="1" spans="1:7">
      <c r="A80" s="303" t="s">
        <v>355</v>
      </c>
      <c r="B80" s="302">
        <v>21</v>
      </c>
      <c r="C80" s="302"/>
      <c r="D80" s="299">
        <v>0</v>
      </c>
      <c r="E80" s="300"/>
      <c r="F80" s="301">
        <v>0</v>
      </c>
      <c r="G80"/>
    </row>
    <row r="81" customHeight="1" spans="1:7">
      <c r="A81" s="303" t="s">
        <v>356</v>
      </c>
      <c r="B81" s="302"/>
      <c r="C81" s="302"/>
      <c r="D81" s="299">
        <v>0</v>
      </c>
      <c r="E81" s="300"/>
      <c r="F81" s="301"/>
      <c r="G81"/>
    </row>
    <row r="82" customHeight="1" spans="1:7">
      <c r="A82" s="303" t="s">
        <v>402</v>
      </c>
      <c r="B82" s="302">
        <v>21</v>
      </c>
      <c r="C82" s="302">
        <v>44</v>
      </c>
      <c r="D82" s="299">
        <v>44</v>
      </c>
      <c r="E82" s="300">
        <f>D82/C82*100</f>
        <v>100</v>
      </c>
      <c r="F82" s="301">
        <v>220</v>
      </c>
      <c r="G82"/>
    </row>
    <row r="83" customHeight="1" spans="1:7">
      <c r="A83" s="303" t="s">
        <v>403</v>
      </c>
      <c r="B83" s="302"/>
      <c r="C83" s="302"/>
      <c r="D83" s="299">
        <v>0</v>
      </c>
      <c r="E83" s="300"/>
      <c r="F83" s="301"/>
      <c r="G83"/>
    </row>
    <row r="84" customHeight="1" spans="1:7">
      <c r="A84" s="303" t="s">
        <v>395</v>
      </c>
      <c r="B84" s="302">
        <v>2</v>
      </c>
      <c r="C84" s="302">
        <v>3</v>
      </c>
      <c r="D84" s="299">
        <v>3</v>
      </c>
      <c r="E84" s="300">
        <f>D84/C84*100</f>
        <v>100</v>
      </c>
      <c r="F84" s="301">
        <v>150</v>
      </c>
      <c r="G84"/>
    </row>
    <row r="85" customHeight="1" spans="1:7">
      <c r="A85" s="303" t="s">
        <v>363</v>
      </c>
      <c r="B85" s="302"/>
      <c r="C85" s="302"/>
      <c r="D85" s="299">
        <v>0</v>
      </c>
      <c r="E85" s="300"/>
      <c r="F85" s="301"/>
      <c r="G85"/>
    </row>
    <row r="86" customHeight="1" spans="1:7">
      <c r="A86" s="303" t="s">
        <v>404</v>
      </c>
      <c r="B86" s="302">
        <v>30</v>
      </c>
      <c r="C86" s="302">
        <v>7</v>
      </c>
      <c r="D86" s="299">
        <v>7</v>
      </c>
      <c r="E86" s="300">
        <f>D86/C86*100</f>
        <v>100</v>
      </c>
      <c r="F86" s="301">
        <v>25</v>
      </c>
      <c r="G86"/>
    </row>
    <row r="87" customHeight="1" spans="1:7">
      <c r="A87" s="297" t="s">
        <v>405</v>
      </c>
      <c r="B87" s="302"/>
      <c r="C87" s="302"/>
      <c r="D87" s="299">
        <f>SUM(D88:D99)</f>
        <v>0</v>
      </c>
      <c r="E87" s="300"/>
      <c r="F87" s="301"/>
      <c r="G87"/>
    </row>
    <row r="88" customHeight="1" spans="1:7">
      <c r="A88" s="303" t="s">
        <v>354</v>
      </c>
      <c r="B88" s="302"/>
      <c r="C88" s="302"/>
      <c r="D88" s="299">
        <v>0</v>
      </c>
      <c r="E88" s="300"/>
      <c r="F88" s="301"/>
      <c r="G88"/>
    </row>
    <row r="89" customHeight="1" spans="1:7">
      <c r="A89" s="303" t="s">
        <v>355</v>
      </c>
      <c r="B89" s="302"/>
      <c r="C89" s="302"/>
      <c r="D89" s="299">
        <v>0</v>
      </c>
      <c r="E89" s="300"/>
      <c r="F89" s="301"/>
      <c r="G89"/>
    </row>
    <row r="90" customHeight="1" spans="1:7">
      <c r="A90" s="303" t="s">
        <v>356</v>
      </c>
      <c r="B90" s="302"/>
      <c r="C90" s="302"/>
      <c r="D90" s="299">
        <v>0</v>
      </c>
      <c r="E90" s="300"/>
      <c r="F90" s="301"/>
      <c r="G90"/>
    </row>
    <row r="91" customHeight="1" spans="1:7">
      <c r="A91" s="303" t="s">
        <v>406</v>
      </c>
      <c r="B91" s="302"/>
      <c r="C91" s="302"/>
      <c r="D91" s="299">
        <v>0</v>
      </c>
      <c r="E91" s="300"/>
      <c r="F91" s="301"/>
      <c r="G91"/>
    </row>
    <row r="92" customHeight="1" spans="1:7">
      <c r="A92" s="303" t="s">
        <v>407</v>
      </c>
      <c r="B92" s="302"/>
      <c r="C92" s="302"/>
      <c r="D92" s="299">
        <v>0</v>
      </c>
      <c r="E92" s="300"/>
      <c r="F92" s="301"/>
      <c r="G92"/>
    </row>
    <row r="93" customHeight="1" spans="1:7">
      <c r="A93" s="303" t="s">
        <v>395</v>
      </c>
      <c r="B93" s="302"/>
      <c r="C93" s="302"/>
      <c r="D93" s="299">
        <v>0</v>
      </c>
      <c r="E93" s="300"/>
      <c r="F93" s="301"/>
      <c r="G93"/>
    </row>
    <row r="94" customHeight="1" spans="1:7">
      <c r="A94" s="303" t="s">
        <v>408</v>
      </c>
      <c r="B94" s="302"/>
      <c r="C94" s="302"/>
      <c r="D94" s="299">
        <v>0</v>
      </c>
      <c r="E94" s="300"/>
      <c r="F94" s="301"/>
      <c r="G94"/>
    </row>
    <row r="95" customHeight="1" spans="1:7">
      <c r="A95" s="303" t="s">
        <v>409</v>
      </c>
      <c r="B95" s="302"/>
      <c r="C95" s="302"/>
      <c r="D95" s="299">
        <v>0</v>
      </c>
      <c r="E95" s="300"/>
      <c r="F95" s="301"/>
      <c r="G95"/>
    </row>
    <row r="96" customHeight="1" spans="1:7">
      <c r="A96" s="303" t="s">
        <v>410</v>
      </c>
      <c r="B96" s="302"/>
      <c r="C96" s="302"/>
      <c r="D96" s="299">
        <v>0</v>
      </c>
      <c r="E96" s="300"/>
      <c r="F96" s="301"/>
      <c r="G96"/>
    </row>
    <row r="97" customHeight="1" spans="1:7">
      <c r="A97" s="303" t="s">
        <v>411</v>
      </c>
      <c r="B97" s="302"/>
      <c r="C97" s="302"/>
      <c r="D97" s="299">
        <v>0</v>
      </c>
      <c r="E97" s="300"/>
      <c r="F97" s="301"/>
      <c r="G97"/>
    </row>
    <row r="98" customHeight="1" spans="1:7">
      <c r="A98" s="303" t="s">
        <v>363</v>
      </c>
      <c r="B98" s="302"/>
      <c r="C98" s="302"/>
      <c r="D98" s="299">
        <v>0</v>
      </c>
      <c r="E98" s="300"/>
      <c r="F98" s="301"/>
      <c r="G98"/>
    </row>
    <row r="99" customHeight="1" spans="1:7">
      <c r="A99" s="303" t="s">
        <v>412</v>
      </c>
      <c r="B99" s="302"/>
      <c r="C99" s="302"/>
      <c r="D99" s="299">
        <v>0</v>
      </c>
      <c r="E99" s="300"/>
      <c r="F99" s="301"/>
      <c r="G99"/>
    </row>
    <row r="100" customHeight="1" spans="1:7">
      <c r="A100" s="297" t="s">
        <v>413</v>
      </c>
      <c r="B100" s="298">
        <v>1371</v>
      </c>
      <c r="C100" s="298">
        <v>1334</v>
      </c>
      <c r="D100" s="299">
        <f>SUM(D101:D108)</f>
        <v>1334</v>
      </c>
      <c r="E100" s="300">
        <f>D100/C100*100</f>
        <v>100</v>
      </c>
      <c r="F100" s="301">
        <v>104.137392661983</v>
      </c>
      <c r="G100"/>
    </row>
    <row r="101" customHeight="1" spans="1:7">
      <c r="A101" s="303" t="s">
        <v>354</v>
      </c>
      <c r="B101" s="302">
        <v>720</v>
      </c>
      <c r="C101" s="302">
        <v>665</v>
      </c>
      <c r="D101" s="299">
        <v>665</v>
      </c>
      <c r="E101" s="300">
        <f>D101/C101*100</f>
        <v>100</v>
      </c>
      <c r="F101" s="301">
        <v>98.8112927191679</v>
      </c>
      <c r="G101"/>
    </row>
    <row r="102" customHeight="1" spans="1:7">
      <c r="A102" s="303" t="s">
        <v>355</v>
      </c>
      <c r="B102" s="302">
        <v>14</v>
      </c>
      <c r="C102" s="302"/>
      <c r="D102" s="299">
        <v>0</v>
      </c>
      <c r="E102" s="300"/>
      <c r="F102" s="301">
        <v>0</v>
      </c>
      <c r="G102"/>
    </row>
    <row r="103" customHeight="1" spans="1:7">
      <c r="A103" s="303" t="s">
        <v>356</v>
      </c>
      <c r="B103" s="302"/>
      <c r="C103" s="302"/>
      <c r="D103" s="299">
        <v>0</v>
      </c>
      <c r="E103" s="300"/>
      <c r="F103" s="301"/>
      <c r="G103"/>
    </row>
    <row r="104" customHeight="1" spans="1:7">
      <c r="A104" s="303" t="s">
        <v>414</v>
      </c>
      <c r="B104" s="302">
        <v>200</v>
      </c>
      <c r="C104" s="302">
        <v>250</v>
      </c>
      <c r="D104" s="299">
        <v>250</v>
      </c>
      <c r="E104" s="300">
        <f>D104/C104*100</f>
        <v>100</v>
      </c>
      <c r="F104" s="301">
        <v>133.689839572193</v>
      </c>
      <c r="G104"/>
    </row>
    <row r="105" customHeight="1" spans="1:7">
      <c r="A105" s="303" t="s">
        <v>415</v>
      </c>
      <c r="B105" s="302"/>
      <c r="C105" s="302"/>
      <c r="D105" s="299">
        <v>0</v>
      </c>
      <c r="E105" s="300"/>
      <c r="F105" s="301"/>
      <c r="G105"/>
    </row>
    <row r="106" customHeight="1" spans="1:7">
      <c r="A106" s="303" t="s">
        <v>416</v>
      </c>
      <c r="B106" s="302">
        <v>62</v>
      </c>
      <c r="C106" s="302">
        <v>98</v>
      </c>
      <c r="D106" s="299">
        <v>98</v>
      </c>
      <c r="E106" s="300">
        <f>D106/C106*100</f>
        <v>100</v>
      </c>
      <c r="F106" s="301">
        <v>168.965517241379</v>
      </c>
      <c r="G106"/>
    </row>
    <row r="107" customHeight="1" spans="1:7">
      <c r="A107" s="303" t="s">
        <v>363</v>
      </c>
      <c r="B107" s="302">
        <v>104</v>
      </c>
      <c r="C107" s="302">
        <v>104</v>
      </c>
      <c r="D107" s="299">
        <v>104</v>
      </c>
      <c r="E107" s="300">
        <f>D107/C107*100</f>
        <v>100</v>
      </c>
      <c r="F107" s="301">
        <v>107.216494845361</v>
      </c>
      <c r="G107"/>
    </row>
    <row r="108" customHeight="1" spans="1:7">
      <c r="A108" s="303" t="s">
        <v>417</v>
      </c>
      <c r="B108" s="302">
        <v>271</v>
      </c>
      <c r="C108" s="302">
        <v>217</v>
      </c>
      <c r="D108" s="299">
        <v>217</v>
      </c>
      <c r="E108" s="300">
        <f>D108/C108*100</f>
        <v>100</v>
      </c>
      <c r="F108" s="301">
        <v>85.7707509881423</v>
      </c>
      <c r="G108"/>
    </row>
    <row r="109" customHeight="1" spans="1:7">
      <c r="A109" s="297" t="s">
        <v>418</v>
      </c>
      <c r="B109" s="302">
        <v>985</v>
      </c>
      <c r="C109" s="302">
        <v>864</v>
      </c>
      <c r="D109" s="299">
        <f>SUM(D110:D119)</f>
        <v>864</v>
      </c>
      <c r="E109" s="300">
        <f>D109/C109*100</f>
        <v>100</v>
      </c>
      <c r="F109" s="301">
        <v>93.9130434782609</v>
      </c>
      <c r="G109"/>
    </row>
    <row r="110" customHeight="1" spans="1:7">
      <c r="A110" s="303" t="s">
        <v>354</v>
      </c>
      <c r="B110" s="302">
        <v>106</v>
      </c>
      <c r="C110" s="302">
        <v>70</v>
      </c>
      <c r="D110" s="299">
        <v>70</v>
      </c>
      <c r="E110" s="300">
        <f>D110/C110*100</f>
        <v>100</v>
      </c>
      <c r="F110" s="301">
        <v>70.7070707070707</v>
      </c>
      <c r="G110"/>
    </row>
    <row r="111" customHeight="1" spans="1:7">
      <c r="A111" s="303" t="s">
        <v>355</v>
      </c>
      <c r="B111" s="302"/>
      <c r="C111" s="302"/>
      <c r="D111" s="299">
        <v>0</v>
      </c>
      <c r="E111" s="300"/>
      <c r="F111" s="301"/>
      <c r="G111"/>
    </row>
    <row r="112" customHeight="1" spans="1:7">
      <c r="A112" s="303" t="s">
        <v>356</v>
      </c>
      <c r="B112" s="302"/>
      <c r="C112" s="302"/>
      <c r="D112" s="299">
        <v>0</v>
      </c>
      <c r="E112" s="300"/>
      <c r="F112" s="301"/>
      <c r="G112"/>
    </row>
    <row r="113" customHeight="1" spans="1:7">
      <c r="A113" s="303" t="s">
        <v>419</v>
      </c>
      <c r="B113" s="302"/>
      <c r="C113" s="302"/>
      <c r="D113" s="299">
        <v>0</v>
      </c>
      <c r="E113" s="300"/>
      <c r="F113" s="301"/>
      <c r="G113"/>
    </row>
    <row r="114" customHeight="1" spans="1:7">
      <c r="A114" s="303" t="s">
        <v>420</v>
      </c>
      <c r="B114" s="302"/>
      <c r="C114" s="302"/>
      <c r="D114" s="299">
        <v>0</v>
      </c>
      <c r="E114" s="300"/>
      <c r="F114" s="301"/>
      <c r="G114"/>
    </row>
    <row r="115" customHeight="1" spans="1:7">
      <c r="A115" s="303" t="s">
        <v>421</v>
      </c>
      <c r="B115" s="302"/>
      <c r="C115" s="302"/>
      <c r="D115" s="299">
        <v>0</v>
      </c>
      <c r="E115" s="300"/>
      <c r="F115" s="301"/>
      <c r="G115"/>
    </row>
    <row r="116" customHeight="1" spans="1:7">
      <c r="A116" s="303" t="s">
        <v>422</v>
      </c>
      <c r="B116" s="302"/>
      <c r="C116" s="302"/>
      <c r="D116" s="299">
        <v>0</v>
      </c>
      <c r="E116" s="300"/>
      <c r="F116" s="301"/>
      <c r="G116"/>
    </row>
    <row r="117" customHeight="1" spans="1:7">
      <c r="A117" s="303" t="s">
        <v>423</v>
      </c>
      <c r="B117" s="302">
        <v>696</v>
      </c>
      <c r="C117" s="302">
        <v>618</v>
      </c>
      <c r="D117" s="299">
        <v>618</v>
      </c>
      <c r="E117" s="300">
        <f>D117/C117*100</f>
        <v>100</v>
      </c>
      <c r="F117" s="301">
        <v>95.0769230769231</v>
      </c>
      <c r="G117"/>
    </row>
    <row r="118" customHeight="1" spans="1:7">
      <c r="A118" s="303" t="s">
        <v>363</v>
      </c>
      <c r="B118" s="302">
        <v>183</v>
      </c>
      <c r="C118" s="302">
        <v>176</v>
      </c>
      <c r="D118" s="299">
        <v>176</v>
      </c>
      <c r="E118" s="300">
        <f>D118/C118*100</f>
        <v>100</v>
      </c>
      <c r="F118" s="301">
        <v>102.923976608187</v>
      </c>
      <c r="G118"/>
    </row>
    <row r="119" customHeight="1" spans="1:7">
      <c r="A119" s="303" t="s">
        <v>424</v>
      </c>
      <c r="B119" s="302"/>
      <c r="C119" s="302"/>
      <c r="D119" s="299">
        <v>0</v>
      </c>
      <c r="E119" s="300"/>
      <c r="F119" s="301"/>
      <c r="G119"/>
    </row>
    <row r="120" customHeight="1" spans="1:7">
      <c r="A120" s="297" t="s">
        <v>425</v>
      </c>
      <c r="B120" s="302"/>
      <c r="C120" s="302"/>
      <c r="D120" s="299">
        <f>SUM(D121:D131)</f>
        <v>0</v>
      </c>
      <c r="E120" s="300"/>
      <c r="F120" s="301"/>
      <c r="G120"/>
    </row>
    <row r="121" customHeight="1" spans="1:7">
      <c r="A121" s="303" t="s">
        <v>354</v>
      </c>
      <c r="B121" s="302"/>
      <c r="C121" s="302"/>
      <c r="D121" s="299">
        <v>0</v>
      </c>
      <c r="E121" s="300"/>
      <c r="F121" s="301"/>
      <c r="G121"/>
    </row>
    <row r="122" customHeight="1" spans="1:7">
      <c r="A122" s="303" t="s">
        <v>355</v>
      </c>
      <c r="B122" s="302"/>
      <c r="C122" s="302"/>
      <c r="D122" s="299">
        <v>0</v>
      </c>
      <c r="E122" s="300"/>
      <c r="F122" s="301"/>
      <c r="G122"/>
    </row>
    <row r="123" customHeight="1" spans="1:7">
      <c r="A123" s="303" t="s">
        <v>356</v>
      </c>
      <c r="B123" s="302"/>
      <c r="C123" s="302"/>
      <c r="D123" s="299">
        <v>0</v>
      </c>
      <c r="E123" s="300"/>
      <c r="F123" s="301"/>
      <c r="G123"/>
    </row>
    <row r="124" customHeight="1" spans="1:7">
      <c r="A124" s="303" t="s">
        <v>426</v>
      </c>
      <c r="B124" s="302"/>
      <c r="C124" s="302"/>
      <c r="D124" s="299">
        <v>0</v>
      </c>
      <c r="E124" s="300"/>
      <c r="F124" s="301"/>
      <c r="G124"/>
    </row>
    <row r="125" customHeight="1" spans="1:7">
      <c r="A125" s="303" t="s">
        <v>427</v>
      </c>
      <c r="B125" s="302"/>
      <c r="C125" s="302"/>
      <c r="D125" s="299">
        <v>0</v>
      </c>
      <c r="E125" s="300"/>
      <c r="F125" s="301"/>
      <c r="G125"/>
    </row>
    <row r="126" customHeight="1" spans="1:7">
      <c r="A126" s="303" t="s">
        <v>428</v>
      </c>
      <c r="B126" s="302"/>
      <c r="C126" s="302"/>
      <c r="D126" s="299">
        <v>0</v>
      </c>
      <c r="E126" s="300"/>
      <c r="F126" s="301"/>
      <c r="G126"/>
    </row>
    <row r="127" customHeight="1" spans="1:7">
      <c r="A127" s="303" t="s">
        <v>429</v>
      </c>
      <c r="B127" s="302"/>
      <c r="C127" s="302"/>
      <c r="D127" s="299">
        <v>0</v>
      </c>
      <c r="E127" s="300"/>
      <c r="F127" s="301"/>
      <c r="G127"/>
    </row>
    <row r="128" customHeight="1" spans="1:7">
      <c r="A128" s="303" t="s">
        <v>430</v>
      </c>
      <c r="B128" s="302"/>
      <c r="C128" s="302"/>
      <c r="D128" s="299">
        <v>0</v>
      </c>
      <c r="E128" s="300"/>
      <c r="F128" s="301"/>
      <c r="G128"/>
    </row>
    <row r="129" customHeight="1" spans="1:7">
      <c r="A129" s="303" t="s">
        <v>431</v>
      </c>
      <c r="B129" s="302"/>
      <c r="C129" s="302"/>
      <c r="D129" s="299">
        <v>0</v>
      </c>
      <c r="E129" s="300"/>
      <c r="F129" s="301"/>
      <c r="G129"/>
    </row>
    <row r="130" customHeight="1" spans="1:7">
      <c r="A130" s="303" t="s">
        <v>363</v>
      </c>
      <c r="B130" s="302"/>
      <c r="C130" s="302"/>
      <c r="D130" s="299">
        <v>0</v>
      </c>
      <c r="E130" s="300"/>
      <c r="F130" s="301"/>
      <c r="G130"/>
    </row>
    <row r="131" customHeight="1" spans="1:7">
      <c r="A131" s="303" t="s">
        <v>432</v>
      </c>
      <c r="B131" s="302"/>
      <c r="C131" s="302"/>
      <c r="D131" s="299">
        <v>0</v>
      </c>
      <c r="E131" s="300"/>
      <c r="F131" s="301"/>
      <c r="G131"/>
    </row>
    <row r="132" customHeight="1" spans="1:7">
      <c r="A132" s="297" t="s">
        <v>433</v>
      </c>
      <c r="B132" s="302">
        <v>571</v>
      </c>
      <c r="C132" s="302">
        <v>679</v>
      </c>
      <c r="D132" s="299">
        <f>SUM(D133:D138)</f>
        <v>679</v>
      </c>
      <c r="E132" s="300">
        <f>D132/C132*100</f>
        <v>100</v>
      </c>
      <c r="F132" s="301">
        <v>127.153558052434</v>
      </c>
      <c r="G132"/>
    </row>
    <row r="133" customHeight="1" spans="1:7">
      <c r="A133" s="303" t="s">
        <v>354</v>
      </c>
      <c r="B133" s="302">
        <v>180</v>
      </c>
      <c r="C133" s="302">
        <v>98</v>
      </c>
      <c r="D133" s="299">
        <v>98</v>
      </c>
      <c r="E133" s="300">
        <f>D133/C133*100</f>
        <v>100</v>
      </c>
      <c r="F133" s="301">
        <v>58.3333333333333</v>
      </c>
      <c r="G133"/>
    </row>
    <row r="134" customHeight="1" spans="1:7">
      <c r="A134" s="303" t="s">
        <v>355</v>
      </c>
      <c r="B134" s="302"/>
      <c r="C134" s="302">
        <v>10</v>
      </c>
      <c r="D134" s="299">
        <v>10</v>
      </c>
      <c r="E134" s="300">
        <f>D134/C134*100</f>
        <v>100</v>
      </c>
      <c r="F134" s="301"/>
      <c r="G134"/>
    </row>
    <row r="135" customHeight="1" spans="1:7">
      <c r="A135" s="303" t="s">
        <v>356</v>
      </c>
      <c r="B135" s="302"/>
      <c r="C135" s="302"/>
      <c r="D135" s="299">
        <v>0</v>
      </c>
      <c r="E135" s="300"/>
      <c r="F135" s="301"/>
      <c r="G135"/>
    </row>
    <row r="136" customHeight="1" spans="1:7">
      <c r="A136" s="303" t="s">
        <v>434</v>
      </c>
      <c r="B136" s="302">
        <v>94</v>
      </c>
      <c r="C136" s="302">
        <v>52</v>
      </c>
      <c r="D136" s="299">
        <v>52</v>
      </c>
      <c r="E136" s="300">
        <f>D136/C136*100</f>
        <v>100</v>
      </c>
      <c r="F136" s="301">
        <v>59.0909090909091</v>
      </c>
      <c r="G136"/>
    </row>
    <row r="137" customHeight="1" spans="1:7">
      <c r="A137" s="303" t="s">
        <v>363</v>
      </c>
      <c r="B137" s="302">
        <v>21</v>
      </c>
      <c r="C137" s="302">
        <v>57</v>
      </c>
      <c r="D137" s="299">
        <v>57</v>
      </c>
      <c r="E137" s="300">
        <f>D137/C137*100</f>
        <v>100</v>
      </c>
      <c r="F137" s="301">
        <v>285</v>
      </c>
      <c r="G137"/>
    </row>
    <row r="138" customHeight="1" spans="1:7">
      <c r="A138" s="303" t="s">
        <v>435</v>
      </c>
      <c r="B138" s="302">
        <v>276</v>
      </c>
      <c r="C138" s="302">
        <v>462</v>
      </c>
      <c r="D138" s="299">
        <v>462</v>
      </c>
      <c r="E138" s="300">
        <f>D138/C138*100</f>
        <v>100</v>
      </c>
      <c r="F138" s="301">
        <v>179.06976744186</v>
      </c>
      <c r="G138"/>
    </row>
    <row r="139" customHeight="1" spans="1:7">
      <c r="A139" s="297" t="s">
        <v>436</v>
      </c>
      <c r="B139" s="302"/>
      <c r="C139" s="302"/>
      <c r="D139" s="299">
        <f>SUM(D140:D146)</f>
        <v>0</v>
      </c>
      <c r="E139" s="300"/>
      <c r="F139" s="301"/>
      <c r="G139"/>
    </row>
    <row r="140" customHeight="1" spans="1:7">
      <c r="A140" s="303" t="s">
        <v>354</v>
      </c>
      <c r="B140" s="302"/>
      <c r="C140" s="302"/>
      <c r="D140" s="299">
        <v>0</v>
      </c>
      <c r="E140" s="300"/>
      <c r="F140" s="301"/>
      <c r="G140"/>
    </row>
    <row r="141" customHeight="1" spans="1:7">
      <c r="A141" s="303" t="s">
        <v>355</v>
      </c>
      <c r="B141" s="302"/>
      <c r="C141" s="302"/>
      <c r="D141" s="299">
        <v>0</v>
      </c>
      <c r="E141" s="300"/>
      <c r="F141" s="301"/>
      <c r="G141"/>
    </row>
    <row r="142" customHeight="1" spans="1:7">
      <c r="A142" s="303" t="s">
        <v>356</v>
      </c>
      <c r="B142" s="302"/>
      <c r="C142" s="302"/>
      <c r="D142" s="299">
        <v>0</v>
      </c>
      <c r="E142" s="300"/>
      <c r="F142" s="301"/>
      <c r="G142"/>
    </row>
    <row r="143" customHeight="1" spans="1:7">
      <c r="A143" s="303" t="s">
        <v>437</v>
      </c>
      <c r="B143" s="302"/>
      <c r="C143" s="302"/>
      <c r="D143" s="299">
        <v>0</v>
      </c>
      <c r="E143" s="300"/>
      <c r="F143" s="301"/>
      <c r="G143"/>
    </row>
    <row r="144" customHeight="1" spans="1:7">
      <c r="A144" s="303" t="s">
        <v>438</v>
      </c>
      <c r="B144" s="302"/>
      <c r="C144" s="302"/>
      <c r="D144" s="299">
        <v>0</v>
      </c>
      <c r="E144" s="300"/>
      <c r="F144" s="301"/>
      <c r="G144"/>
    </row>
    <row r="145" customHeight="1" spans="1:7">
      <c r="A145" s="303" t="s">
        <v>363</v>
      </c>
      <c r="B145" s="302"/>
      <c r="C145" s="302"/>
      <c r="D145" s="299">
        <v>0</v>
      </c>
      <c r="E145" s="300"/>
      <c r="F145" s="301"/>
      <c r="G145"/>
    </row>
    <row r="146" customHeight="1" spans="1:7">
      <c r="A146" s="303" t="s">
        <v>439</v>
      </c>
      <c r="B146" s="302"/>
      <c r="C146" s="302"/>
      <c r="D146" s="299">
        <v>0</v>
      </c>
      <c r="E146" s="300"/>
      <c r="F146" s="301"/>
      <c r="G146"/>
    </row>
    <row r="147" customHeight="1" spans="1:7">
      <c r="A147" s="297" t="s">
        <v>440</v>
      </c>
      <c r="B147" s="302">
        <v>198</v>
      </c>
      <c r="C147" s="302">
        <v>183</v>
      </c>
      <c r="D147" s="299">
        <f>SUM(D148:D152)</f>
        <v>183</v>
      </c>
      <c r="E147" s="300">
        <f>D147/C147*100</f>
        <v>100</v>
      </c>
      <c r="F147" s="301">
        <v>98.9189189189189</v>
      </c>
      <c r="G147"/>
    </row>
    <row r="148" customHeight="1" spans="1:7">
      <c r="A148" s="303" t="s">
        <v>354</v>
      </c>
      <c r="B148" s="302">
        <v>166</v>
      </c>
      <c r="C148" s="302">
        <v>150</v>
      </c>
      <c r="D148" s="299">
        <v>150</v>
      </c>
      <c r="E148" s="300">
        <f>D148/C148*100</f>
        <v>100</v>
      </c>
      <c r="F148" s="301">
        <v>96.7741935483871</v>
      </c>
      <c r="G148"/>
    </row>
    <row r="149" customHeight="1" spans="1:7">
      <c r="A149" s="303" t="s">
        <v>355</v>
      </c>
      <c r="B149" s="302"/>
      <c r="C149" s="302"/>
      <c r="D149" s="299">
        <v>0</v>
      </c>
      <c r="E149" s="300"/>
      <c r="F149" s="301"/>
      <c r="G149"/>
    </row>
    <row r="150" customHeight="1" spans="1:7">
      <c r="A150" s="303" t="s">
        <v>356</v>
      </c>
      <c r="B150" s="302"/>
      <c r="C150" s="302"/>
      <c r="D150" s="299">
        <v>0</v>
      </c>
      <c r="E150" s="300"/>
      <c r="F150" s="301"/>
      <c r="G150"/>
    </row>
    <row r="151" customHeight="1" spans="1:7">
      <c r="A151" s="303" t="s">
        <v>441</v>
      </c>
      <c r="B151" s="302">
        <v>32</v>
      </c>
      <c r="C151" s="302">
        <v>33</v>
      </c>
      <c r="D151" s="299">
        <v>33</v>
      </c>
      <c r="E151" s="300">
        <f>D151/C151*100</f>
        <v>100</v>
      </c>
      <c r="F151" s="301">
        <v>110</v>
      </c>
      <c r="G151"/>
    </row>
    <row r="152" customHeight="1" spans="1:7">
      <c r="A152" s="303" t="s">
        <v>442</v>
      </c>
      <c r="B152" s="302"/>
      <c r="C152" s="302"/>
      <c r="D152" s="299">
        <v>0</v>
      </c>
      <c r="E152" s="300"/>
      <c r="F152" s="301"/>
      <c r="G152"/>
    </row>
    <row r="153" customHeight="1" spans="1:7">
      <c r="A153" s="297" t="s">
        <v>443</v>
      </c>
      <c r="B153" s="302">
        <v>82</v>
      </c>
      <c r="C153" s="302">
        <v>100</v>
      </c>
      <c r="D153" s="299">
        <f>SUM(D154:D159)</f>
        <v>100</v>
      </c>
      <c r="E153" s="300">
        <f>D153/C153*100</f>
        <v>100</v>
      </c>
      <c r="F153" s="301">
        <v>129.87012987013</v>
      </c>
      <c r="G153"/>
    </row>
    <row r="154" customHeight="1" spans="1:7">
      <c r="A154" s="303" t="s">
        <v>354</v>
      </c>
      <c r="B154" s="302">
        <v>63</v>
      </c>
      <c r="C154" s="302">
        <v>52</v>
      </c>
      <c r="D154" s="299">
        <v>52</v>
      </c>
      <c r="E154" s="300">
        <f>D154/C154*100</f>
        <v>100</v>
      </c>
      <c r="F154" s="301">
        <v>88.135593220339</v>
      </c>
      <c r="G154"/>
    </row>
    <row r="155" customHeight="1" spans="1:7">
      <c r="A155" s="303" t="s">
        <v>355</v>
      </c>
      <c r="B155" s="302"/>
      <c r="C155" s="302"/>
      <c r="D155" s="299">
        <v>0</v>
      </c>
      <c r="E155" s="300"/>
      <c r="F155" s="301"/>
      <c r="G155"/>
    </row>
    <row r="156" customHeight="1" spans="1:7">
      <c r="A156" s="303" t="s">
        <v>356</v>
      </c>
      <c r="B156" s="302"/>
      <c r="C156" s="302"/>
      <c r="D156" s="299">
        <v>0</v>
      </c>
      <c r="E156" s="300"/>
      <c r="F156" s="301"/>
      <c r="G156"/>
    </row>
    <row r="157" customHeight="1" spans="1:7">
      <c r="A157" s="303" t="s">
        <v>368</v>
      </c>
      <c r="B157" s="302"/>
      <c r="C157" s="302"/>
      <c r="D157" s="299">
        <v>0</v>
      </c>
      <c r="E157" s="300"/>
      <c r="F157" s="301"/>
      <c r="G157"/>
    </row>
    <row r="158" customHeight="1" spans="1:7">
      <c r="A158" s="303" t="s">
        <v>363</v>
      </c>
      <c r="B158" s="302"/>
      <c r="C158" s="302"/>
      <c r="D158" s="299">
        <v>0</v>
      </c>
      <c r="E158" s="300"/>
      <c r="F158" s="301"/>
      <c r="G158"/>
    </row>
    <row r="159" ht="35.1" customHeight="1" spans="1:7">
      <c r="A159" s="303" t="s">
        <v>444</v>
      </c>
      <c r="B159" s="302">
        <v>19</v>
      </c>
      <c r="C159" s="302">
        <v>48</v>
      </c>
      <c r="D159" s="299">
        <v>48</v>
      </c>
      <c r="E159" s="300">
        <f t="shared" ref="E155:E176" si="4">D159/C159*100</f>
        <v>100</v>
      </c>
      <c r="F159" s="301">
        <v>266.666666666667</v>
      </c>
      <c r="G159"/>
    </row>
    <row r="160" customHeight="1" spans="1:7">
      <c r="A160" s="297" t="s">
        <v>445</v>
      </c>
      <c r="B160" s="302">
        <v>685</v>
      </c>
      <c r="C160" s="298">
        <v>1356</v>
      </c>
      <c r="D160" s="299">
        <f>SUM(D161:D166)</f>
        <v>1356</v>
      </c>
      <c r="E160" s="300">
        <f t="shared" si="4"/>
        <v>100</v>
      </c>
      <c r="F160" s="301">
        <v>211.875</v>
      </c>
      <c r="G160"/>
    </row>
    <row r="161" customHeight="1" spans="1:7">
      <c r="A161" s="303" t="s">
        <v>354</v>
      </c>
      <c r="B161" s="302">
        <v>189</v>
      </c>
      <c r="C161" s="302">
        <v>178</v>
      </c>
      <c r="D161" s="299">
        <v>178</v>
      </c>
      <c r="E161" s="300">
        <f t="shared" si="4"/>
        <v>100</v>
      </c>
      <c r="F161" s="301">
        <v>100.564971751412</v>
      </c>
      <c r="G161"/>
    </row>
    <row r="162" customHeight="1" spans="1:7">
      <c r="A162" s="303" t="s">
        <v>355</v>
      </c>
      <c r="B162" s="302">
        <v>9</v>
      </c>
      <c r="C162" s="302">
        <v>21</v>
      </c>
      <c r="D162" s="299">
        <v>21</v>
      </c>
      <c r="E162" s="300">
        <f t="shared" si="4"/>
        <v>100</v>
      </c>
      <c r="F162" s="301">
        <v>262.5</v>
      </c>
      <c r="G162"/>
    </row>
    <row r="163" customHeight="1" spans="1:7">
      <c r="A163" s="303" t="s">
        <v>356</v>
      </c>
      <c r="B163" s="302"/>
      <c r="C163" s="302"/>
      <c r="D163" s="299">
        <v>0</v>
      </c>
      <c r="E163" s="300"/>
      <c r="F163" s="301"/>
      <c r="G163"/>
    </row>
    <row r="164" customHeight="1" spans="1:7">
      <c r="A164" s="303" t="s">
        <v>446</v>
      </c>
      <c r="B164" s="302"/>
      <c r="C164" s="302"/>
      <c r="D164" s="299">
        <v>0</v>
      </c>
      <c r="E164" s="300"/>
      <c r="F164" s="301"/>
      <c r="G164"/>
    </row>
    <row r="165" customHeight="1" spans="1:7">
      <c r="A165" s="303" t="s">
        <v>363</v>
      </c>
      <c r="B165" s="302">
        <v>139</v>
      </c>
      <c r="C165" s="302">
        <v>130</v>
      </c>
      <c r="D165" s="299">
        <v>130</v>
      </c>
      <c r="E165" s="300">
        <f t="shared" si="4"/>
        <v>100</v>
      </c>
      <c r="F165" s="301">
        <v>100</v>
      </c>
      <c r="G165"/>
    </row>
    <row r="166" customHeight="1" spans="1:7">
      <c r="A166" s="303" t="s">
        <v>447</v>
      </c>
      <c r="B166" s="302">
        <v>348</v>
      </c>
      <c r="C166" s="298">
        <v>1027</v>
      </c>
      <c r="D166" s="299">
        <v>1027</v>
      </c>
      <c r="E166" s="300">
        <f t="shared" si="4"/>
        <v>100</v>
      </c>
      <c r="F166" s="301">
        <v>316</v>
      </c>
      <c r="G166"/>
    </row>
    <row r="167" ht="35.1" customHeight="1" spans="1:7">
      <c r="A167" s="297" t="s">
        <v>448</v>
      </c>
      <c r="B167" s="298">
        <v>1569</v>
      </c>
      <c r="C167" s="298">
        <v>1949</v>
      </c>
      <c r="D167" s="299">
        <f>SUM(D168:D173)</f>
        <v>1949</v>
      </c>
      <c r="E167" s="300">
        <f t="shared" si="4"/>
        <v>100</v>
      </c>
      <c r="F167" s="301">
        <v>132.946793997271</v>
      </c>
      <c r="G167"/>
    </row>
    <row r="168" customHeight="1" spans="1:7">
      <c r="A168" s="303" t="s">
        <v>354</v>
      </c>
      <c r="B168" s="298">
        <v>1295</v>
      </c>
      <c r="C168" s="298">
        <v>1366</v>
      </c>
      <c r="D168" s="299">
        <v>1366</v>
      </c>
      <c r="E168" s="300">
        <f t="shared" si="4"/>
        <v>100</v>
      </c>
      <c r="F168" s="301">
        <v>112.892561983471</v>
      </c>
      <c r="G168"/>
    </row>
    <row r="169" customHeight="1" spans="1:7">
      <c r="A169" s="303" t="s">
        <v>355</v>
      </c>
      <c r="B169" s="302">
        <v>135</v>
      </c>
      <c r="C169" s="302">
        <v>116</v>
      </c>
      <c r="D169" s="299">
        <v>116</v>
      </c>
      <c r="E169" s="300">
        <f t="shared" si="4"/>
        <v>100</v>
      </c>
      <c r="F169" s="301">
        <v>91.3385826771654</v>
      </c>
      <c r="G169"/>
    </row>
    <row r="170" customHeight="1" spans="1:7">
      <c r="A170" s="303" t="s">
        <v>356</v>
      </c>
      <c r="B170" s="302"/>
      <c r="C170" s="302"/>
      <c r="D170" s="299">
        <v>0</v>
      </c>
      <c r="E170" s="300"/>
      <c r="F170" s="301"/>
      <c r="G170"/>
    </row>
    <row r="171" customHeight="1" spans="1:7">
      <c r="A171" s="303" t="s">
        <v>449</v>
      </c>
      <c r="B171" s="302"/>
      <c r="C171" s="302"/>
      <c r="D171" s="299">
        <v>0</v>
      </c>
      <c r="E171" s="300"/>
      <c r="F171" s="301"/>
      <c r="G171"/>
    </row>
    <row r="172" customHeight="1" spans="1:7">
      <c r="A172" s="303" t="s">
        <v>363</v>
      </c>
      <c r="B172" s="302">
        <v>62</v>
      </c>
      <c r="C172" s="302">
        <v>132</v>
      </c>
      <c r="D172" s="299">
        <v>132</v>
      </c>
      <c r="E172" s="300">
        <f t="shared" si="4"/>
        <v>100</v>
      </c>
      <c r="F172" s="301">
        <v>227.586206896552</v>
      </c>
      <c r="G172"/>
    </row>
    <row r="173" ht="35.1" customHeight="1" spans="1:7">
      <c r="A173" s="303" t="s">
        <v>450</v>
      </c>
      <c r="B173" s="302">
        <v>77</v>
      </c>
      <c r="C173" s="302">
        <v>335</v>
      </c>
      <c r="D173" s="299">
        <v>335</v>
      </c>
      <c r="E173" s="300">
        <f t="shared" si="4"/>
        <v>100</v>
      </c>
      <c r="F173" s="301">
        <v>471.830985915493</v>
      </c>
      <c r="G173"/>
    </row>
    <row r="174" customHeight="1" spans="1:7">
      <c r="A174" s="297" t="s">
        <v>451</v>
      </c>
      <c r="B174" s="298">
        <v>1141</v>
      </c>
      <c r="C174" s="298">
        <v>1377</v>
      </c>
      <c r="D174" s="299">
        <f>SUM(D175:D180)</f>
        <v>1377</v>
      </c>
      <c r="E174" s="300">
        <f t="shared" si="4"/>
        <v>100</v>
      </c>
      <c r="F174" s="301">
        <v>129.053420805998</v>
      </c>
      <c r="G174"/>
    </row>
    <row r="175" customHeight="1" spans="1:7">
      <c r="A175" s="303" t="s">
        <v>354</v>
      </c>
      <c r="B175" s="302">
        <v>721</v>
      </c>
      <c r="C175" s="302">
        <v>697</v>
      </c>
      <c r="D175" s="299">
        <v>697</v>
      </c>
      <c r="E175" s="300">
        <f t="shared" si="4"/>
        <v>100</v>
      </c>
      <c r="F175" s="301">
        <v>103.412462908012</v>
      </c>
      <c r="G175"/>
    </row>
    <row r="176" customHeight="1" spans="1:7">
      <c r="A176" s="303" t="s">
        <v>355</v>
      </c>
      <c r="B176" s="302"/>
      <c r="C176" s="302">
        <v>46</v>
      </c>
      <c r="D176" s="299">
        <v>46</v>
      </c>
      <c r="E176" s="300">
        <f t="shared" si="4"/>
        <v>100</v>
      </c>
      <c r="F176" s="301"/>
      <c r="G176"/>
    </row>
    <row r="177" customHeight="1" spans="1:7">
      <c r="A177" s="303" t="s">
        <v>356</v>
      </c>
      <c r="B177" s="302"/>
      <c r="C177" s="302"/>
      <c r="D177" s="299">
        <v>0</v>
      </c>
      <c r="E177" s="300"/>
      <c r="F177" s="301"/>
      <c r="G177"/>
    </row>
    <row r="178" customHeight="1" spans="1:7">
      <c r="A178" s="303" t="s">
        <v>452</v>
      </c>
      <c r="B178" s="302"/>
      <c r="C178" s="302"/>
      <c r="D178" s="299">
        <v>0</v>
      </c>
      <c r="E178" s="300"/>
      <c r="F178" s="301"/>
      <c r="G178"/>
    </row>
    <row r="179" customHeight="1" spans="1:7">
      <c r="A179" s="303" t="s">
        <v>363</v>
      </c>
      <c r="B179" s="302">
        <v>157</v>
      </c>
      <c r="C179" s="302">
        <v>184</v>
      </c>
      <c r="D179" s="299">
        <v>184</v>
      </c>
      <c r="E179" s="300">
        <f t="shared" ref="E177:E192" si="5">D179/C179*100</f>
        <v>100</v>
      </c>
      <c r="F179" s="301">
        <v>125.170068027211</v>
      </c>
      <c r="G179"/>
    </row>
    <row r="180" customHeight="1" spans="1:7">
      <c r="A180" s="303" t="s">
        <v>453</v>
      </c>
      <c r="B180" s="302">
        <v>263</v>
      </c>
      <c r="C180" s="302">
        <v>450</v>
      </c>
      <c r="D180" s="299">
        <v>450</v>
      </c>
      <c r="E180" s="300">
        <f t="shared" si="5"/>
        <v>100</v>
      </c>
      <c r="F180" s="301">
        <v>182.926829268293</v>
      </c>
      <c r="G180"/>
    </row>
    <row r="181" customHeight="1" spans="1:7">
      <c r="A181" s="297" t="s">
        <v>454</v>
      </c>
      <c r="B181" s="302">
        <v>661</v>
      </c>
      <c r="C181" s="302">
        <v>735</v>
      </c>
      <c r="D181" s="299">
        <f>SUM(D182:D187)</f>
        <v>735</v>
      </c>
      <c r="E181" s="300">
        <f t="shared" si="5"/>
        <v>100</v>
      </c>
      <c r="F181" s="301">
        <v>118.932038834951</v>
      </c>
      <c r="G181"/>
    </row>
    <row r="182" customHeight="1" spans="1:7">
      <c r="A182" s="303" t="s">
        <v>354</v>
      </c>
      <c r="B182" s="302">
        <v>185</v>
      </c>
      <c r="C182" s="302">
        <v>201</v>
      </c>
      <c r="D182" s="299">
        <v>201</v>
      </c>
      <c r="E182" s="300">
        <f t="shared" si="5"/>
        <v>100</v>
      </c>
      <c r="F182" s="301">
        <v>116.184971098266</v>
      </c>
      <c r="G182"/>
    </row>
    <row r="183" customHeight="1" spans="1:7">
      <c r="A183" s="303" t="s">
        <v>355</v>
      </c>
      <c r="B183" s="302"/>
      <c r="C183" s="302">
        <v>33</v>
      </c>
      <c r="D183" s="299">
        <v>33</v>
      </c>
      <c r="E183" s="300">
        <f t="shared" si="5"/>
        <v>100</v>
      </c>
      <c r="F183" s="301"/>
      <c r="G183"/>
    </row>
    <row r="184" customHeight="1" spans="1:7">
      <c r="A184" s="303" t="s">
        <v>356</v>
      </c>
      <c r="B184" s="302"/>
      <c r="C184" s="302"/>
      <c r="D184" s="299">
        <v>0</v>
      </c>
      <c r="E184" s="300"/>
      <c r="F184" s="301"/>
      <c r="G184"/>
    </row>
    <row r="185" customHeight="1" spans="1:7">
      <c r="A185" s="303" t="s">
        <v>455</v>
      </c>
      <c r="B185" s="302"/>
      <c r="C185" s="302">
        <v>210</v>
      </c>
      <c r="D185" s="299">
        <v>210</v>
      </c>
      <c r="E185" s="300">
        <f t="shared" si="5"/>
        <v>100</v>
      </c>
      <c r="F185" s="301"/>
      <c r="G185"/>
    </row>
    <row r="186" customHeight="1" spans="1:7">
      <c r="A186" s="303" t="s">
        <v>363</v>
      </c>
      <c r="B186" s="302">
        <v>63</v>
      </c>
      <c r="C186" s="302">
        <v>98</v>
      </c>
      <c r="D186" s="299">
        <v>98</v>
      </c>
      <c r="E186" s="300">
        <f t="shared" si="5"/>
        <v>100</v>
      </c>
      <c r="F186" s="301">
        <v>166.101694915254</v>
      </c>
      <c r="G186"/>
    </row>
    <row r="187" customHeight="1" spans="1:7">
      <c r="A187" s="303" t="s">
        <v>456</v>
      </c>
      <c r="B187" s="302">
        <v>413</v>
      </c>
      <c r="C187" s="302">
        <v>193</v>
      </c>
      <c r="D187" s="299">
        <v>193</v>
      </c>
      <c r="E187" s="300">
        <f t="shared" si="5"/>
        <v>100</v>
      </c>
      <c r="F187" s="301">
        <v>50</v>
      </c>
      <c r="G187"/>
    </row>
    <row r="188" customHeight="1" spans="1:7">
      <c r="A188" s="297" t="s">
        <v>457</v>
      </c>
      <c r="B188" s="302">
        <v>134</v>
      </c>
      <c r="C188" s="302">
        <v>205</v>
      </c>
      <c r="D188" s="299">
        <f>SUM(D189:D195)</f>
        <v>205</v>
      </c>
      <c r="E188" s="300">
        <f t="shared" si="5"/>
        <v>100</v>
      </c>
      <c r="F188" s="301">
        <v>164</v>
      </c>
      <c r="G188"/>
    </row>
    <row r="189" customHeight="1" spans="1:7">
      <c r="A189" s="303" t="s">
        <v>354</v>
      </c>
      <c r="B189" s="302">
        <v>93</v>
      </c>
      <c r="C189" s="302">
        <v>126</v>
      </c>
      <c r="D189" s="299">
        <v>126</v>
      </c>
      <c r="E189" s="300">
        <f t="shared" si="5"/>
        <v>100</v>
      </c>
      <c r="F189" s="301">
        <v>144.827586206897</v>
      </c>
      <c r="G189"/>
    </row>
    <row r="190" customHeight="1" spans="1:7">
      <c r="A190" s="303" t="s">
        <v>355</v>
      </c>
      <c r="B190" s="302"/>
      <c r="C190" s="302"/>
      <c r="D190" s="299">
        <v>0</v>
      </c>
      <c r="E190" s="300"/>
      <c r="F190" s="301"/>
      <c r="G190"/>
    </row>
    <row r="191" customHeight="1" spans="1:7">
      <c r="A191" s="303" t="s">
        <v>356</v>
      </c>
      <c r="B191" s="302"/>
      <c r="C191" s="302"/>
      <c r="D191" s="299">
        <v>0</v>
      </c>
      <c r="E191" s="300"/>
      <c r="F191" s="301"/>
      <c r="G191"/>
    </row>
    <row r="192" customHeight="1" spans="1:7">
      <c r="A192" s="303" t="s">
        <v>458</v>
      </c>
      <c r="B192" s="302"/>
      <c r="C192" s="302">
        <v>20</v>
      </c>
      <c r="D192" s="299">
        <v>20</v>
      </c>
      <c r="E192" s="300">
        <f t="shared" si="5"/>
        <v>100</v>
      </c>
      <c r="F192" s="301"/>
      <c r="G192"/>
    </row>
    <row r="193" customHeight="1" spans="1:7">
      <c r="A193" s="303" t="s">
        <v>459</v>
      </c>
      <c r="B193" s="302"/>
      <c r="C193" s="302"/>
      <c r="D193" s="299">
        <v>0</v>
      </c>
      <c r="E193" s="300"/>
      <c r="F193" s="301"/>
      <c r="G193"/>
    </row>
    <row r="194" customHeight="1" spans="1:7">
      <c r="A194" s="303" t="s">
        <v>363</v>
      </c>
      <c r="B194" s="302"/>
      <c r="C194" s="302"/>
      <c r="D194" s="299">
        <v>0</v>
      </c>
      <c r="E194" s="300"/>
      <c r="F194" s="301"/>
      <c r="G194"/>
    </row>
    <row r="195" customHeight="1" spans="1:7">
      <c r="A195" s="303" t="s">
        <v>460</v>
      </c>
      <c r="B195" s="302">
        <v>41</v>
      </c>
      <c r="C195" s="302">
        <v>59</v>
      </c>
      <c r="D195" s="299">
        <v>59</v>
      </c>
      <c r="E195" s="300">
        <f>D195/C195*100</f>
        <v>100</v>
      </c>
      <c r="F195" s="301">
        <v>155.263157894737</v>
      </c>
      <c r="G195"/>
    </row>
    <row r="196" customHeight="1" spans="1:7">
      <c r="A196" s="297" t="s">
        <v>461</v>
      </c>
      <c r="B196" s="302"/>
      <c r="C196" s="302"/>
      <c r="D196" s="299">
        <f>SUM(D197:D201)</f>
        <v>0</v>
      </c>
      <c r="E196" s="300"/>
      <c r="F196" s="301"/>
      <c r="G196"/>
    </row>
    <row r="197" customHeight="1" spans="1:7">
      <c r="A197" s="303" t="s">
        <v>354</v>
      </c>
      <c r="B197" s="302"/>
      <c r="C197" s="302"/>
      <c r="D197" s="299">
        <v>0</v>
      </c>
      <c r="E197" s="300"/>
      <c r="F197" s="301"/>
      <c r="G197"/>
    </row>
    <row r="198" customHeight="1" spans="1:7">
      <c r="A198" s="303" t="s">
        <v>355</v>
      </c>
      <c r="B198" s="302"/>
      <c r="C198" s="302"/>
      <c r="D198" s="299">
        <v>0</v>
      </c>
      <c r="E198" s="300"/>
      <c r="F198" s="301"/>
      <c r="G198"/>
    </row>
    <row r="199" customHeight="1" spans="1:7">
      <c r="A199" s="303" t="s">
        <v>356</v>
      </c>
      <c r="B199" s="302"/>
      <c r="C199" s="302"/>
      <c r="D199" s="299">
        <v>0</v>
      </c>
      <c r="E199" s="300"/>
      <c r="F199" s="301"/>
      <c r="G199"/>
    </row>
    <row r="200" customHeight="1" spans="1:7">
      <c r="A200" s="303" t="s">
        <v>363</v>
      </c>
      <c r="B200" s="302"/>
      <c r="C200" s="302"/>
      <c r="D200" s="299">
        <v>0</v>
      </c>
      <c r="E200" s="300"/>
      <c r="F200" s="301"/>
      <c r="G200"/>
    </row>
    <row r="201" customHeight="1" spans="1:7">
      <c r="A201" s="303" t="s">
        <v>462</v>
      </c>
      <c r="B201" s="302"/>
      <c r="C201" s="302"/>
      <c r="D201" s="299">
        <v>0</v>
      </c>
      <c r="E201" s="300"/>
      <c r="F201" s="301"/>
      <c r="G201"/>
    </row>
    <row r="202" customHeight="1" spans="1:7">
      <c r="A202" s="297" t="s">
        <v>463</v>
      </c>
      <c r="B202" s="302">
        <v>393</v>
      </c>
      <c r="C202" s="302">
        <v>453</v>
      </c>
      <c r="D202" s="299">
        <f>SUM(D203:D207)</f>
        <v>453</v>
      </c>
      <c r="E202" s="300">
        <f>D202/C202*100</f>
        <v>100</v>
      </c>
      <c r="F202" s="301">
        <v>123.097826086957</v>
      </c>
      <c r="G202"/>
    </row>
    <row r="203" customHeight="1" spans="1:7">
      <c r="A203" s="303" t="s">
        <v>354</v>
      </c>
      <c r="B203" s="302">
        <v>234</v>
      </c>
      <c r="C203" s="302">
        <v>280</v>
      </c>
      <c r="D203" s="299">
        <v>280</v>
      </c>
      <c r="E203" s="300">
        <f>D203/C203*100</f>
        <v>100</v>
      </c>
      <c r="F203" s="301">
        <v>127.853881278539</v>
      </c>
      <c r="G203"/>
    </row>
    <row r="204" customHeight="1" spans="1:7">
      <c r="A204" s="303" t="s">
        <v>355</v>
      </c>
      <c r="B204" s="302"/>
      <c r="C204" s="302">
        <v>20</v>
      </c>
      <c r="D204" s="299">
        <v>20</v>
      </c>
      <c r="E204" s="300">
        <f>D204/C204*100</f>
        <v>100</v>
      </c>
      <c r="F204" s="301"/>
      <c r="G204"/>
    </row>
    <row r="205" customHeight="1" spans="1:7">
      <c r="A205" s="303" t="s">
        <v>356</v>
      </c>
      <c r="B205" s="302"/>
      <c r="C205" s="302"/>
      <c r="D205" s="299">
        <v>0</v>
      </c>
      <c r="E205" s="300"/>
      <c r="F205" s="301"/>
      <c r="G205"/>
    </row>
    <row r="206" customHeight="1" spans="1:7">
      <c r="A206" s="303" t="s">
        <v>363</v>
      </c>
      <c r="B206" s="302">
        <v>64</v>
      </c>
      <c r="C206" s="302">
        <v>72</v>
      </c>
      <c r="D206" s="299">
        <v>72</v>
      </c>
      <c r="E206" s="300">
        <f>D206/C206*100</f>
        <v>100</v>
      </c>
      <c r="F206" s="301">
        <v>120</v>
      </c>
      <c r="G206"/>
    </row>
    <row r="207" customHeight="1" spans="1:7">
      <c r="A207" s="303" t="s">
        <v>464</v>
      </c>
      <c r="B207" s="302">
        <v>95</v>
      </c>
      <c r="C207" s="302">
        <v>81</v>
      </c>
      <c r="D207" s="299">
        <v>81</v>
      </c>
      <c r="E207" s="300">
        <f>D207/C207*100</f>
        <v>100</v>
      </c>
      <c r="F207" s="301">
        <v>91.0112359550562</v>
      </c>
      <c r="G207"/>
    </row>
    <row r="208" customHeight="1" spans="1:7">
      <c r="A208" s="297" t="s">
        <v>465</v>
      </c>
      <c r="B208" s="302"/>
      <c r="C208" s="302"/>
      <c r="D208" s="299">
        <f>SUM(D209:D214)</f>
        <v>0</v>
      </c>
      <c r="E208" s="300"/>
      <c r="F208" s="301"/>
      <c r="G208"/>
    </row>
    <row r="209" customHeight="1" spans="1:7">
      <c r="A209" s="303" t="s">
        <v>354</v>
      </c>
      <c r="B209" s="302"/>
      <c r="C209" s="302"/>
      <c r="D209" s="299">
        <v>0</v>
      </c>
      <c r="E209" s="300"/>
      <c r="F209" s="301"/>
      <c r="G209"/>
    </row>
    <row r="210" customHeight="1" spans="1:7">
      <c r="A210" s="303" t="s">
        <v>355</v>
      </c>
      <c r="B210" s="302"/>
      <c r="C210" s="302"/>
      <c r="D210" s="299">
        <v>0</v>
      </c>
      <c r="E210" s="300"/>
      <c r="F210" s="301"/>
      <c r="G210"/>
    </row>
    <row r="211" customHeight="1" spans="1:7">
      <c r="A211" s="303" t="s">
        <v>356</v>
      </c>
      <c r="B211" s="302"/>
      <c r="C211" s="302"/>
      <c r="D211" s="299">
        <v>0</v>
      </c>
      <c r="E211" s="300"/>
      <c r="F211" s="301"/>
      <c r="G211"/>
    </row>
    <row r="212" customHeight="1" spans="1:7">
      <c r="A212" s="303" t="s">
        <v>466</v>
      </c>
      <c r="B212" s="302"/>
      <c r="C212" s="302"/>
      <c r="D212" s="299">
        <v>0</v>
      </c>
      <c r="E212" s="300"/>
      <c r="F212" s="301"/>
      <c r="G212"/>
    </row>
    <row r="213" customHeight="1" spans="1:7">
      <c r="A213" s="303" t="s">
        <v>363</v>
      </c>
      <c r="B213" s="302"/>
      <c r="C213" s="302"/>
      <c r="D213" s="299">
        <v>0</v>
      </c>
      <c r="E213" s="300"/>
      <c r="F213" s="301"/>
      <c r="G213"/>
    </row>
    <row r="214" customHeight="1" spans="1:7">
      <c r="A214" s="303" t="s">
        <v>467</v>
      </c>
      <c r="B214" s="302"/>
      <c r="C214" s="302"/>
      <c r="D214" s="299">
        <v>0</v>
      </c>
      <c r="E214" s="300"/>
      <c r="F214" s="301"/>
      <c r="G214"/>
    </row>
    <row r="215" customHeight="1" spans="1:7">
      <c r="A215" s="297" t="s">
        <v>468</v>
      </c>
      <c r="B215" s="298">
        <v>1434</v>
      </c>
      <c r="C215" s="298">
        <v>1404</v>
      </c>
      <c r="D215" s="299">
        <f>SUM(D216:D229)</f>
        <v>1404</v>
      </c>
      <c r="E215" s="300">
        <f>D215/C215*100</f>
        <v>100</v>
      </c>
      <c r="F215" s="301">
        <v>104.776119402985</v>
      </c>
      <c r="G215"/>
    </row>
    <row r="216" customHeight="1" spans="1:7">
      <c r="A216" s="303" t="s">
        <v>354</v>
      </c>
      <c r="B216" s="298">
        <v>1209</v>
      </c>
      <c r="C216" s="298">
        <v>1128</v>
      </c>
      <c r="D216" s="299">
        <v>1128</v>
      </c>
      <c r="E216" s="300">
        <f>D216/C216*100</f>
        <v>100</v>
      </c>
      <c r="F216" s="301">
        <v>99.8230088495575</v>
      </c>
      <c r="G216"/>
    </row>
    <row r="217" customHeight="1" spans="1:7">
      <c r="A217" s="303" t="s">
        <v>355</v>
      </c>
      <c r="B217" s="302">
        <v>27</v>
      </c>
      <c r="C217" s="302"/>
      <c r="D217" s="299">
        <v>0</v>
      </c>
      <c r="E217" s="300"/>
      <c r="F217" s="301">
        <v>0</v>
      </c>
      <c r="G217"/>
    </row>
    <row r="218" customHeight="1" spans="1:7">
      <c r="A218" s="303" t="s">
        <v>356</v>
      </c>
      <c r="B218" s="302"/>
      <c r="C218" s="302"/>
      <c r="D218" s="299">
        <v>0</v>
      </c>
      <c r="E218" s="300"/>
      <c r="F218" s="301"/>
      <c r="G218"/>
    </row>
    <row r="219" customHeight="1" spans="1:7">
      <c r="A219" s="303" t="s">
        <v>469</v>
      </c>
      <c r="B219" s="302"/>
      <c r="C219" s="302"/>
      <c r="D219" s="299">
        <v>0</v>
      </c>
      <c r="E219" s="300"/>
      <c r="F219" s="301"/>
      <c r="G219"/>
    </row>
    <row r="220" customHeight="1" spans="1:7">
      <c r="A220" s="303" t="s">
        <v>470</v>
      </c>
      <c r="B220" s="302"/>
      <c r="C220" s="302">
        <v>5</v>
      </c>
      <c r="D220" s="299">
        <v>5</v>
      </c>
      <c r="E220" s="300">
        <f>D220/C220*100</f>
        <v>100</v>
      </c>
      <c r="F220" s="301"/>
      <c r="G220"/>
    </row>
    <row r="221" customHeight="1" spans="1:7">
      <c r="A221" s="303" t="s">
        <v>395</v>
      </c>
      <c r="B221" s="302"/>
      <c r="C221" s="302"/>
      <c r="D221" s="299">
        <v>0</v>
      </c>
      <c r="E221" s="300"/>
      <c r="F221" s="301"/>
      <c r="G221"/>
    </row>
    <row r="222" customHeight="1" spans="1:7">
      <c r="A222" s="303" t="s">
        <v>471</v>
      </c>
      <c r="B222" s="302"/>
      <c r="C222" s="302"/>
      <c r="D222" s="299">
        <v>0</v>
      </c>
      <c r="E222" s="300"/>
      <c r="F222" s="301"/>
      <c r="G222"/>
    </row>
    <row r="223" customHeight="1" spans="1:7">
      <c r="A223" s="303" t="s">
        <v>472</v>
      </c>
      <c r="B223" s="302">
        <v>6</v>
      </c>
      <c r="C223" s="302">
        <v>6</v>
      </c>
      <c r="D223" s="299">
        <v>6</v>
      </c>
      <c r="E223" s="300">
        <f>D223/C223*100</f>
        <v>100</v>
      </c>
      <c r="F223" s="301">
        <v>100</v>
      </c>
      <c r="G223"/>
    </row>
    <row r="224" customHeight="1" spans="1:7">
      <c r="A224" s="303" t="s">
        <v>473</v>
      </c>
      <c r="B224" s="302"/>
      <c r="C224" s="302"/>
      <c r="D224" s="299">
        <v>0</v>
      </c>
      <c r="E224" s="300"/>
      <c r="F224" s="301"/>
      <c r="G224"/>
    </row>
    <row r="225" customHeight="1" spans="1:7">
      <c r="A225" s="303" t="s">
        <v>474</v>
      </c>
      <c r="B225" s="302"/>
      <c r="C225" s="302"/>
      <c r="D225" s="299">
        <v>0</v>
      </c>
      <c r="E225" s="300"/>
      <c r="F225" s="301"/>
      <c r="G225"/>
    </row>
    <row r="226" customHeight="1" spans="1:7">
      <c r="A226" s="303" t="s">
        <v>475</v>
      </c>
      <c r="B226" s="302"/>
      <c r="C226" s="302">
        <v>5</v>
      </c>
      <c r="D226" s="299">
        <v>5</v>
      </c>
      <c r="E226" s="300">
        <f t="shared" ref="E224:E232" si="6">D226/C226*100</f>
        <v>100</v>
      </c>
      <c r="F226" s="301"/>
      <c r="G226"/>
    </row>
    <row r="227" customHeight="1" spans="1:7">
      <c r="A227" s="303" t="s">
        <v>476</v>
      </c>
      <c r="B227" s="302">
        <v>63</v>
      </c>
      <c r="C227" s="302">
        <v>40</v>
      </c>
      <c r="D227" s="299">
        <v>40</v>
      </c>
      <c r="E227" s="300">
        <f t="shared" si="6"/>
        <v>100</v>
      </c>
      <c r="F227" s="301">
        <v>67.7966101694915</v>
      </c>
      <c r="G227"/>
    </row>
    <row r="228" customHeight="1" spans="1:7">
      <c r="A228" s="303" t="s">
        <v>363</v>
      </c>
      <c r="B228" s="302">
        <v>118</v>
      </c>
      <c r="C228" s="302">
        <v>130</v>
      </c>
      <c r="D228" s="299">
        <v>130</v>
      </c>
      <c r="E228" s="300">
        <f t="shared" si="6"/>
        <v>100</v>
      </c>
      <c r="F228" s="301">
        <v>118.181818181818</v>
      </c>
      <c r="G228"/>
    </row>
    <row r="229" customHeight="1" spans="1:7">
      <c r="A229" s="303" t="s">
        <v>477</v>
      </c>
      <c r="B229" s="302">
        <v>11</v>
      </c>
      <c r="C229" s="302">
        <v>90</v>
      </c>
      <c r="D229" s="299">
        <v>90</v>
      </c>
      <c r="E229" s="300">
        <f t="shared" si="6"/>
        <v>100</v>
      </c>
      <c r="F229" s="301">
        <v>900</v>
      </c>
      <c r="G229"/>
    </row>
    <row r="230" customHeight="1" spans="1:7">
      <c r="A230" s="297" t="s">
        <v>478</v>
      </c>
      <c r="B230" s="302">
        <v>303</v>
      </c>
      <c r="C230" s="298">
        <v>3457</v>
      </c>
      <c r="D230" s="299">
        <f>SUM(D231:D232)</f>
        <v>3457</v>
      </c>
      <c r="E230" s="300">
        <f t="shared" si="6"/>
        <v>100</v>
      </c>
      <c r="F230" s="301">
        <v>1221.55477031802</v>
      </c>
      <c r="G230"/>
    </row>
    <row r="231" customHeight="1" spans="1:7">
      <c r="A231" s="303" t="s">
        <v>479</v>
      </c>
      <c r="B231" s="302"/>
      <c r="C231" s="302"/>
      <c r="D231" s="299">
        <v>0</v>
      </c>
      <c r="E231" s="300"/>
      <c r="F231" s="301"/>
      <c r="G231"/>
    </row>
    <row r="232" customHeight="1" spans="1:7">
      <c r="A232" s="303" t="s">
        <v>480</v>
      </c>
      <c r="B232" s="302">
        <v>303</v>
      </c>
      <c r="C232" s="298">
        <v>3457</v>
      </c>
      <c r="D232" s="299">
        <v>3457</v>
      </c>
      <c r="E232" s="300">
        <f t="shared" si="6"/>
        <v>100</v>
      </c>
      <c r="F232" s="301">
        <v>1221.55477031802</v>
      </c>
      <c r="G232"/>
    </row>
    <row r="233" customHeight="1" spans="1:7">
      <c r="A233" s="297" t="s">
        <v>481</v>
      </c>
      <c r="B233" s="302"/>
      <c r="C233" s="302"/>
      <c r="D233" s="299">
        <f>SUM(D234,D241,D244,D247,D253,D258,D260,D265,D271)</f>
        <v>0</v>
      </c>
      <c r="E233" s="300"/>
      <c r="F233" s="301"/>
      <c r="G233"/>
    </row>
    <row r="234" customHeight="1" spans="1:7">
      <c r="A234" s="297" t="s">
        <v>482</v>
      </c>
      <c r="B234" s="302"/>
      <c r="C234" s="302"/>
      <c r="D234" s="299">
        <f>SUM(D235:D240)</f>
        <v>0</v>
      </c>
      <c r="E234" s="300"/>
      <c r="F234" s="301"/>
      <c r="G234"/>
    </row>
    <row r="235" customHeight="1" spans="1:7">
      <c r="A235" s="303" t="s">
        <v>354</v>
      </c>
      <c r="B235" s="302"/>
      <c r="C235" s="302"/>
      <c r="D235" s="299">
        <v>0</v>
      </c>
      <c r="E235" s="300"/>
      <c r="F235" s="301"/>
      <c r="G235"/>
    </row>
    <row r="236" customHeight="1" spans="1:7">
      <c r="A236" s="303" t="s">
        <v>355</v>
      </c>
      <c r="B236" s="302"/>
      <c r="C236" s="302"/>
      <c r="D236" s="299">
        <v>0</v>
      </c>
      <c r="E236" s="300"/>
      <c r="F236" s="301"/>
      <c r="G236"/>
    </row>
    <row r="237" customHeight="1" spans="1:7">
      <c r="A237" s="303" t="s">
        <v>356</v>
      </c>
      <c r="B237" s="302"/>
      <c r="C237" s="302"/>
      <c r="D237" s="299">
        <v>0</v>
      </c>
      <c r="E237" s="300"/>
      <c r="F237" s="301"/>
      <c r="G237"/>
    </row>
    <row r="238" customHeight="1" spans="1:7">
      <c r="A238" s="303" t="s">
        <v>449</v>
      </c>
      <c r="B238" s="302"/>
      <c r="C238" s="302"/>
      <c r="D238" s="299">
        <v>0</v>
      </c>
      <c r="E238" s="300"/>
      <c r="F238" s="301"/>
      <c r="G238"/>
    </row>
    <row r="239" customHeight="1" spans="1:7">
      <c r="A239" s="303" t="s">
        <v>363</v>
      </c>
      <c r="B239" s="302"/>
      <c r="C239" s="302"/>
      <c r="D239" s="299">
        <v>0</v>
      </c>
      <c r="E239" s="300"/>
      <c r="F239" s="301"/>
      <c r="G239"/>
    </row>
    <row r="240" customHeight="1" spans="1:7">
      <c r="A240" s="303" t="s">
        <v>483</v>
      </c>
      <c r="B240" s="302"/>
      <c r="C240" s="302"/>
      <c r="D240" s="299">
        <v>0</v>
      </c>
      <c r="E240" s="300"/>
      <c r="F240" s="301"/>
      <c r="G240"/>
    </row>
    <row r="241" customHeight="1" spans="1:7">
      <c r="A241" s="297" t="s">
        <v>484</v>
      </c>
      <c r="B241" s="302"/>
      <c r="C241" s="302"/>
      <c r="D241" s="299">
        <f>SUM(D242:D243)</f>
        <v>0</v>
      </c>
      <c r="E241" s="300"/>
      <c r="F241" s="301"/>
      <c r="G241"/>
    </row>
    <row r="242" customHeight="1" spans="1:7">
      <c r="A242" s="303" t="s">
        <v>485</v>
      </c>
      <c r="B242" s="302"/>
      <c r="C242" s="302"/>
      <c r="D242" s="299">
        <v>0</v>
      </c>
      <c r="E242" s="300"/>
      <c r="F242" s="301"/>
      <c r="G242"/>
    </row>
    <row r="243" customHeight="1" spans="1:7">
      <c r="A243" s="303" t="s">
        <v>486</v>
      </c>
      <c r="B243" s="302"/>
      <c r="C243" s="302"/>
      <c r="D243" s="299">
        <v>0</v>
      </c>
      <c r="E243" s="300"/>
      <c r="F243" s="301"/>
      <c r="G243"/>
    </row>
    <row r="244" customHeight="1" spans="1:7">
      <c r="A244" s="297" t="s">
        <v>487</v>
      </c>
      <c r="B244" s="302"/>
      <c r="C244" s="302"/>
      <c r="D244" s="299">
        <f>SUM(D245:D246)</f>
        <v>0</v>
      </c>
      <c r="E244" s="300"/>
      <c r="F244" s="301"/>
      <c r="G244"/>
    </row>
    <row r="245" customHeight="1" spans="1:7">
      <c r="A245" s="303" t="s">
        <v>488</v>
      </c>
      <c r="B245" s="302"/>
      <c r="C245" s="302"/>
      <c r="D245" s="299">
        <v>0</v>
      </c>
      <c r="E245" s="300"/>
      <c r="F245" s="301"/>
      <c r="G245"/>
    </row>
    <row r="246" customHeight="1" spans="1:7">
      <c r="A246" s="303" t="s">
        <v>489</v>
      </c>
      <c r="B246" s="302"/>
      <c r="C246" s="302"/>
      <c r="D246" s="299">
        <v>0</v>
      </c>
      <c r="E246" s="300"/>
      <c r="F246" s="301"/>
      <c r="G246"/>
    </row>
    <row r="247" customHeight="1" spans="1:7">
      <c r="A247" s="297" t="s">
        <v>490</v>
      </c>
      <c r="B247" s="302"/>
      <c r="C247" s="302"/>
      <c r="D247" s="299">
        <f>SUM(D248:D252)</f>
        <v>0</v>
      </c>
      <c r="E247" s="300"/>
      <c r="F247" s="301"/>
      <c r="G247"/>
    </row>
    <row r="248" customHeight="1" spans="1:7">
      <c r="A248" s="303" t="s">
        <v>491</v>
      </c>
      <c r="B248" s="302"/>
      <c r="C248" s="302"/>
      <c r="D248" s="299">
        <v>0</v>
      </c>
      <c r="E248" s="300"/>
      <c r="F248" s="301"/>
      <c r="G248"/>
    </row>
    <row r="249" customHeight="1" spans="1:7">
      <c r="A249" s="303" t="s">
        <v>492</v>
      </c>
      <c r="B249" s="302"/>
      <c r="C249" s="302"/>
      <c r="D249" s="299">
        <v>0</v>
      </c>
      <c r="E249" s="300"/>
      <c r="F249" s="301"/>
      <c r="G249"/>
    </row>
    <row r="250" customHeight="1" spans="1:7">
      <c r="A250" s="303" t="s">
        <v>493</v>
      </c>
      <c r="B250" s="302"/>
      <c r="C250" s="302"/>
      <c r="D250" s="299">
        <v>0</v>
      </c>
      <c r="E250" s="300"/>
      <c r="F250" s="301"/>
      <c r="G250"/>
    </row>
    <row r="251" customHeight="1" spans="1:7">
      <c r="A251" s="303" t="s">
        <v>494</v>
      </c>
      <c r="B251" s="302"/>
      <c r="C251" s="302"/>
      <c r="D251" s="299">
        <v>0</v>
      </c>
      <c r="E251" s="300"/>
      <c r="F251" s="301"/>
      <c r="G251"/>
    </row>
    <row r="252" customHeight="1" spans="1:7">
      <c r="A252" s="303" t="s">
        <v>495</v>
      </c>
      <c r="B252" s="302"/>
      <c r="C252" s="302"/>
      <c r="D252" s="299">
        <v>0</v>
      </c>
      <c r="E252" s="300"/>
      <c r="F252" s="301"/>
      <c r="G252"/>
    </row>
    <row r="253" customHeight="1" spans="1:7">
      <c r="A253" s="297" t="s">
        <v>496</v>
      </c>
      <c r="B253" s="302"/>
      <c r="C253" s="302"/>
      <c r="D253" s="299">
        <f>SUM(D254:D257)</f>
        <v>0</v>
      </c>
      <c r="E253" s="300"/>
      <c r="F253" s="301"/>
      <c r="G253"/>
    </row>
    <row r="254" customHeight="1" spans="1:7">
      <c r="A254" s="303" t="s">
        <v>497</v>
      </c>
      <c r="B254" s="302"/>
      <c r="C254" s="302"/>
      <c r="D254" s="299">
        <v>0</v>
      </c>
      <c r="E254" s="300"/>
      <c r="F254" s="301"/>
      <c r="G254"/>
    </row>
    <row r="255" customHeight="1" spans="1:7">
      <c r="A255" s="303" t="s">
        <v>498</v>
      </c>
      <c r="B255" s="302"/>
      <c r="C255" s="302"/>
      <c r="D255" s="299">
        <v>0</v>
      </c>
      <c r="E255" s="300"/>
      <c r="F255" s="301"/>
      <c r="G255"/>
    </row>
    <row r="256" customHeight="1" spans="1:7">
      <c r="A256" s="303" t="s">
        <v>499</v>
      </c>
      <c r="B256" s="302"/>
      <c r="C256" s="302"/>
      <c r="D256" s="299">
        <v>0</v>
      </c>
      <c r="E256" s="300"/>
      <c r="F256" s="301"/>
      <c r="G256"/>
    </row>
    <row r="257" customHeight="1" spans="1:7">
      <c r="A257" s="303" t="s">
        <v>500</v>
      </c>
      <c r="B257" s="302"/>
      <c r="C257" s="302"/>
      <c r="D257" s="299">
        <v>0</v>
      </c>
      <c r="E257" s="300"/>
      <c r="F257" s="301"/>
      <c r="G257"/>
    </row>
    <row r="258" customHeight="1" spans="1:7">
      <c r="A258" s="297" t="s">
        <v>501</v>
      </c>
      <c r="B258" s="302"/>
      <c r="C258" s="302"/>
      <c r="D258" s="299">
        <f>D259</f>
        <v>0</v>
      </c>
      <c r="E258" s="300"/>
      <c r="F258" s="301"/>
      <c r="G258"/>
    </row>
    <row r="259" customHeight="1" spans="1:7">
      <c r="A259" s="303" t="s">
        <v>502</v>
      </c>
      <c r="B259" s="302"/>
      <c r="C259" s="302"/>
      <c r="D259" s="299">
        <v>0</v>
      </c>
      <c r="E259" s="300"/>
      <c r="F259" s="301"/>
      <c r="G259"/>
    </row>
    <row r="260" customHeight="1" spans="1:7">
      <c r="A260" s="297" t="s">
        <v>503</v>
      </c>
      <c r="B260" s="302"/>
      <c r="C260" s="302"/>
      <c r="D260" s="299">
        <f>SUM(D261:D264)</f>
        <v>0</v>
      </c>
      <c r="E260" s="300"/>
      <c r="F260" s="301"/>
      <c r="G260"/>
    </row>
    <row r="261" customHeight="1" spans="1:7">
      <c r="A261" s="303" t="s">
        <v>504</v>
      </c>
      <c r="B261" s="302"/>
      <c r="C261" s="302"/>
      <c r="D261" s="299">
        <v>0</v>
      </c>
      <c r="E261" s="300"/>
      <c r="F261" s="301"/>
      <c r="G261"/>
    </row>
    <row r="262" customHeight="1" spans="1:7">
      <c r="A262" s="303" t="s">
        <v>505</v>
      </c>
      <c r="B262" s="302"/>
      <c r="C262" s="302"/>
      <c r="D262" s="299">
        <v>0</v>
      </c>
      <c r="E262" s="300"/>
      <c r="F262" s="301"/>
      <c r="G262"/>
    </row>
    <row r="263" customHeight="1" spans="1:7">
      <c r="A263" s="303" t="s">
        <v>506</v>
      </c>
      <c r="B263" s="302"/>
      <c r="C263" s="302"/>
      <c r="D263" s="299">
        <v>0</v>
      </c>
      <c r="E263" s="300"/>
      <c r="F263" s="301"/>
      <c r="G263"/>
    </row>
    <row r="264" customHeight="1" spans="1:7">
      <c r="A264" s="303" t="s">
        <v>227</v>
      </c>
      <c r="B264" s="302"/>
      <c r="C264" s="302"/>
      <c r="D264" s="299">
        <v>0</v>
      </c>
      <c r="E264" s="300"/>
      <c r="F264" s="301"/>
      <c r="G264"/>
    </row>
    <row r="265" customHeight="1" spans="1:7">
      <c r="A265" s="297" t="s">
        <v>507</v>
      </c>
      <c r="B265" s="302"/>
      <c r="C265" s="302"/>
      <c r="D265" s="299">
        <f>SUM(D266:D270)</f>
        <v>0</v>
      </c>
      <c r="E265" s="300"/>
      <c r="F265" s="301"/>
      <c r="G265"/>
    </row>
    <row r="266" customHeight="1" spans="1:7">
      <c r="A266" s="303" t="s">
        <v>354</v>
      </c>
      <c r="B266" s="302"/>
      <c r="C266" s="302"/>
      <c r="D266" s="299">
        <v>0</v>
      </c>
      <c r="E266" s="300"/>
      <c r="F266" s="301"/>
      <c r="G266"/>
    </row>
    <row r="267" customHeight="1" spans="1:7">
      <c r="A267" s="303" t="s">
        <v>355</v>
      </c>
      <c r="B267" s="302"/>
      <c r="C267" s="302"/>
      <c r="D267" s="299">
        <v>0</v>
      </c>
      <c r="E267" s="300"/>
      <c r="F267" s="301"/>
      <c r="G267"/>
    </row>
    <row r="268" customHeight="1" spans="1:7">
      <c r="A268" s="303" t="s">
        <v>356</v>
      </c>
      <c r="B268" s="302"/>
      <c r="C268" s="302"/>
      <c r="D268" s="299">
        <v>0</v>
      </c>
      <c r="E268" s="300"/>
      <c r="F268" s="301"/>
      <c r="G268"/>
    </row>
    <row r="269" customHeight="1" spans="1:7">
      <c r="A269" s="303" t="s">
        <v>363</v>
      </c>
      <c r="B269" s="302"/>
      <c r="C269" s="302"/>
      <c r="D269" s="299">
        <v>0</v>
      </c>
      <c r="E269" s="300"/>
      <c r="F269" s="301"/>
      <c r="G269"/>
    </row>
    <row r="270" customHeight="1" spans="1:7">
      <c r="A270" s="303" t="s">
        <v>508</v>
      </c>
      <c r="B270" s="302"/>
      <c r="C270" s="302"/>
      <c r="D270" s="299">
        <v>0</v>
      </c>
      <c r="E270" s="300"/>
      <c r="F270" s="301"/>
      <c r="G270"/>
    </row>
    <row r="271" customHeight="1" spans="1:7">
      <c r="A271" s="297" t="s">
        <v>509</v>
      </c>
      <c r="B271" s="302"/>
      <c r="C271" s="302"/>
      <c r="D271" s="299">
        <f>D272</f>
        <v>0</v>
      </c>
      <c r="E271" s="300"/>
      <c r="F271" s="301"/>
      <c r="G271"/>
    </row>
    <row r="272" customHeight="1" spans="1:7">
      <c r="A272" s="303" t="s">
        <v>510</v>
      </c>
      <c r="B272" s="302"/>
      <c r="C272" s="302"/>
      <c r="D272" s="299">
        <v>0</v>
      </c>
      <c r="E272" s="300"/>
      <c r="F272" s="301"/>
      <c r="G272"/>
    </row>
    <row r="273" customHeight="1" spans="1:7">
      <c r="A273" s="297" t="s">
        <v>511</v>
      </c>
      <c r="B273" s="302"/>
      <c r="C273" s="302">
        <v>115</v>
      </c>
      <c r="D273" s="299">
        <f>SUM(D274,D278,D280,D282,D290)</f>
        <v>115</v>
      </c>
      <c r="E273" s="300">
        <v>100</v>
      </c>
      <c r="F273" s="301"/>
      <c r="G273"/>
    </row>
    <row r="274" customHeight="1" spans="1:7">
      <c r="A274" s="297" t="s">
        <v>512</v>
      </c>
      <c r="B274" s="302"/>
      <c r="C274" s="302"/>
      <c r="D274" s="299">
        <f>SUM(D275:D277)</f>
        <v>0</v>
      </c>
      <c r="E274" s="300"/>
      <c r="F274" s="301"/>
      <c r="G274"/>
    </row>
    <row r="275" customHeight="1" spans="1:7">
      <c r="A275" s="303" t="s">
        <v>513</v>
      </c>
      <c r="B275" s="302"/>
      <c r="C275" s="302"/>
      <c r="D275" s="299">
        <v>0</v>
      </c>
      <c r="E275" s="300"/>
      <c r="F275" s="301"/>
      <c r="G275"/>
    </row>
    <row r="276" customHeight="1" spans="1:7">
      <c r="A276" s="303" t="s">
        <v>514</v>
      </c>
      <c r="B276" s="302"/>
      <c r="C276" s="302"/>
      <c r="D276" s="299">
        <v>0</v>
      </c>
      <c r="E276" s="300"/>
      <c r="F276" s="301"/>
      <c r="G276"/>
    </row>
    <row r="277" customHeight="1" spans="1:7">
      <c r="A277" s="303" t="s">
        <v>515</v>
      </c>
      <c r="B277" s="302"/>
      <c r="C277" s="302"/>
      <c r="D277" s="299">
        <v>0</v>
      </c>
      <c r="E277" s="300"/>
      <c r="F277" s="301"/>
      <c r="G277"/>
    </row>
    <row r="278" customHeight="1" spans="1:7">
      <c r="A278" s="297" t="s">
        <v>516</v>
      </c>
      <c r="B278" s="302"/>
      <c r="C278" s="302"/>
      <c r="D278" s="299">
        <f>D279</f>
        <v>0</v>
      </c>
      <c r="E278" s="300"/>
      <c r="F278" s="301"/>
      <c r="G278"/>
    </row>
    <row r="279" customHeight="1" spans="1:7">
      <c r="A279" s="303" t="s">
        <v>517</v>
      </c>
      <c r="B279" s="302"/>
      <c r="C279" s="302"/>
      <c r="D279" s="299">
        <v>0</v>
      </c>
      <c r="E279" s="300"/>
      <c r="F279" s="301"/>
      <c r="G279"/>
    </row>
    <row r="280" customHeight="1" spans="1:7">
      <c r="A280" s="297" t="s">
        <v>518</v>
      </c>
      <c r="B280" s="302"/>
      <c r="C280" s="302"/>
      <c r="D280" s="299">
        <f>D281</f>
        <v>0</v>
      </c>
      <c r="E280" s="300"/>
      <c r="F280" s="301"/>
      <c r="G280"/>
    </row>
    <row r="281" customHeight="1" spans="1:7">
      <c r="A281" s="303" t="s">
        <v>519</v>
      </c>
      <c r="B281" s="302"/>
      <c r="C281" s="302"/>
      <c r="D281" s="299">
        <v>0</v>
      </c>
      <c r="E281" s="300"/>
      <c r="F281" s="301"/>
      <c r="G281"/>
    </row>
    <row r="282" customHeight="1" spans="1:7">
      <c r="A282" s="297" t="s">
        <v>520</v>
      </c>
      <c r="B282" s="302"/>
      <c r="C282" s="302">
        <v>43</v>
      </c>
      <c r="D282" s="299">
        <f>SUM(D283:D289)</f>
        <v>43</v>
      </c>
      <c r="E282" s="300">
        <v>100</v>
      </c>
      <c r="F282" s="301"/>
      <c r="G282"/>
    </row>
    <row r="283" customHeight="1" spans="1:7">
      <c r="A283" s="303" t="s">
        <v>521</v>
      </c>
      <c r="B283" s="302"/>
      <c r="C283" s="302">
        <v>16</v>
      </c>
      <c r="D283" s="299">
        <v>16</v>
      </c>
      <c r="E283" s="300">
        <v>100</v>
      </c>
      <c r="F283" s="301"/>
      <c r="G283"/>
    </row>
    <row r="284" customHeight="1" spans="1:7">
      <c r="A284" s="303" t="s">
        <v>522</v>
      </c>
      <c r="B284" s="302"/>
      <c r="C284" s="302"/>
      <c r="D284" s="299">
        <v>0</v>
      </c>
      <c r="E284" s="300"/>
      <c r="F284" s="301"/>
      <c r="G284"/>
    </row>
    <row r="285" customHeight="1" spans="1:7">
      <c r="A285" s="303" t="s">
        <v>523</v>
      </c>
      <c r="B285" s="302"/>
      <c r="C285" s="302"/>
      <c r="D285" s="299">
        <v>0</v>
      </c>
      <c r="E285" s="300"/>
      <c r="F285" s="301"/>
      <c r="G285"/>
    </row>
    <row r="286" customHeight="1" spans="1:7">
      <c r="A286" s="303" t="s">
        <v>524</v>
      </c>
      <c r="B286" s="302"/>
      <c r="C286" s="302"/>
      <c r="D286" s="299">
        <v>0</v>
      </c>
      <c r="E286" s="300"/>
      <c r="F286" s="230"/>
      <c r="G286"/>
    </row>
    <row r="287" customHeight="1" spans="1:7">
      <c r="A287" s="303" t="s">
        <v>525</v>
      </c>
      <c r="B287" s="302"/>
      <c r="C287" s="302">
        <v>26</v>
      </c>
      <c r="D287" s="299">
        <v>26</v>
      </c>
      <c r="E287" s="300">
        <v>100</v>
      </c>
      <c r="F287" s="230"/>
      <c r="G287"/>
    </row>
    <row r="288" customHeight="1" spans="1:7">
      <c r="A288" s="303" t="s">
        <v>526</v>
      </c>
      <c r="B288" s="302"/>
      <c r="C288" s="302"/>
      <c r="D288" s="299">
        <v>0</v>
      </c>
      <c r="E288" s="300"/>
      <c r="F288" s="230"/>
      <c r="G288"/>
    </row>
    <row r="289" customHeight="1" spans="1:7">
      <c r="A289" s="303" t="s">
        <v>527</v>
      </c>
      <c r="B289" s="302"/>
      <c r="C289" s="302">
        <v>1</v>
      </c>
      <c r="D289" s="299">
        <v>1</v>
      </c>
      <c r="E289" s="300">
        <v>100</v>
      </c>
      <c r="F289" s="230"/>
      <c r="G289"/>
    </row>
    <row r="290" customHeight="1" spans="1:7">
      <c r="A290" s="297" t="s">
        <v>528</v>
      </c>
      <c r="B290" s="302"/>
      <c r="C290" s="302">
        <v>72</v>
      </c>
      <c r="D290" s="299">
        <f>D291</f>
        <v>72</v>
      </c>
      <c r="E290" s="300">
        <v>100</v>
      </c>
      <c r="F290" s="230"/>
      <c r="G290"/>
    </row>
    <row r="291" customHeight="1" spans="1:7">
      <c r="A291" s="303" t="s">
        <v>529</v>
      </c>
      <c r="B291" s="302"/>
      <c r="C291" s="302">
        <v>72</v>
      </c>
      <c r="D291" s="299">
        <v>72</v>
      </c>
      <c r="E291" s="300">
        <v>100</v>
      </c>
      <c r="F291" s="230"/>
      <c r="G291"/>
    </row>
    <row r="292" customHeight="1" spans="1:7">
      <c r="A292" s="297" t="s">
        <v>530</v>
      </c>
      <c r="B292" s="298">
        <v>18172</v>
      </c>
      <c r="C292" s="298">
        <v>11600</v>
      </c>
      <c r="D292" s="299">
        <f>SUM(D293,D296,D307,D314,D322,D331,D345,D355,D365,D373,D379)</f>
        <v>11527</v>
      </c>
      <c r="E292" s="300">
        <f>D292/C292*100</f>
        <v>99.3706896551724</v>
      </c>
      <c r="F292" s="230">
        <v>87.0422109793853</v>
      </c>
      <c r="G292"/>
    </row>
    <row r="293" customHeight="1" spans="1:7">
      <c r="A293" s="297" t="s">
        <v>531</v>
      </c>
      <c r="B293" s="302">
        <v>27</v>
      </c>
      <c r="C293" s="302">
        <v>19</v>
      </c>
      <c r="D293" s="299">
        <f>SUM(D294:D295)</f>
        <v>19</v>
      </c>
      <c r="E293" s="300">
        <f t="shared" ref="E293:E306" si="7">D293/C293*100</f>
        <v>100</v>
      </c>
      <c r="F293" s="230">
        <v>76</v>
      </c>
      <c r="G293"/>
    </row>
    <row r="294" customHeight="1" spans="1:7">
      <c r="A294" s="303" t="s">
        <v>532</v>
      </c>
      <c r="B294" s="302"/>
      <c r="C294" s="302"/>
      <c r="D294" s="299">
        <v>0</v>
      </c>
      <c r="E294" s="300"/>
      <c r="F294" s="230"/>
      <c r="G294"/>
    </row>
    <row r="295" customHeight="1" spans="1:7">
      <c r="A295" s="303" t="s">
        <v>533</v>
      </c>
      <c r="B295" s="302">
        <v>27</v>
      </c>
      <c r="C295" s="302">
        <v>19</v>
      </c>
      <c r="D295" s="299">
        <v>19</v>
      </c>
      <c r="E295" s="300">
        <f t="shared" si="7"/>
        <v>100</v>
      </c>
      <c r="F295" s="230">
        <v>76</v>
      </c>
      <c r="G295"/>
    </row>
    <row r="296" customHeight="1" spans="1:7">
      <c r="A296" s="297" t="s">
        <v>534</v>
      </c>
      <c r="B296" s="298">
        <v>11638</v>
      </c>
      <c r="C296" s="298">
        <v>6638</v>
      </c>
      <c r="D296" s="299">
        <f>SUM(D297:D306)</f>
        <v>6565</v>
      </c>
      <c r="E296" s="300">
        <f t="shared" si="7"/>
        <v>98.9002711660139</v>
      </c>
      <c r="F296" s="230">
        <v>91.9725413281031</v>
      </c>
      <c r="G296"/>
    </row>
    <row r="297" customHeight="1" spans="1:7">
      <c r="A297" s="303" t="s">
        <v>354</v>
      </c>
      <c r="B297" s="298">
        <v>6704</v>
      </c>
      <c r="C297" s="298">
        <v>6204</v>
      </c>
      <c r="D297" s="299">
        <v>6204</v>
      </c>
      <c r="E297" s="300">
        <f t="shared" si="7"/>
        <v>100</v>
      </c>
      <c r="F297" s="230">
        <v>99.0263367916999</v>
      </c>
      <c r="G297"/>
    </row>
    <row r="298" customHeight="1" spans="1:7">
      <c r="A298" s="303" t="s">
        <v>355</v>
      </c>
      <c r="B298" s="298">
        <v>4605</v>
      </c>
      <c r="C298" s="302"/>
      <c r="D298" s="299">
        <v>0</v>
      </c>
      <c r="E298" s="300"/>
      <c r="F298" s="230">
        <v>0</v>
      </c>
      <c r="G298"/>
    </row>
    <row r="299" customHeight="1" spans="1:7">
      <c r="A299" s="303" t="s">
        <v>356</v>
      </c>
      <c r="B299" s="302"/>
      <c r="C299" s="302"/>
      <c r="D299" s="299">
        <v>0</v>
      </c>
      <c r="E299" s="300"/>
      <c r="F299" s="230"/>
      <c r="G299"/>
    </row>
    <row r="300" customHeight="1" spans="1:7">
      <c r="A300" s="303" t="s">
        <v>395</v>
      </c>
      <c r="B300" s="302">
        <v>77</v>
      </c>
      <c r="C300" s="302">
        <v>130</v>
      </c>
      <c r="D300" s="299">
        <v>109</v>
      </c>
      <c r="E300" s="300">
        <f t="shared" si="7"/>
        <v>83.8461538461539</v>
      </c>
      <c r="F300" s="230">
        <v>151.388888888889</v>
      </c>
      <c r="G300"/>
    </row>
    <row r="301" customHeight="1" spans="1:7">
      <c r="A301" s="303" t="s">
        <v>535</v>
      </c>
      <c r="B301" s="302"/>
      <c r="C301" s="302"/>
      <c r="D301" s="299">
        <v>0</v>
      </c>
      <c r="E301" s="300"/>
      <c r="F301" s="230"/>
      <c r="G301"/>
    </row>
    <row r="302" customHeight="1" spans="1:7">
      <c r="A302" s="303" t="s">
        <v>536</v>
      </c>
      <c r="B302" s="302"/>
      <c r="C302" s="302"/>
      <c r="D302" s="299">
        <v>0</v>
      </c>
      <c r="E302" s="300"/>
      <c r="F302" s="230"/>
      <c r="G302"/>
    </row>
    <row r="303" customHeight="1" spans="1:7">
      <c r="A303" s="303" t="s">
        <v>537</v>
      </c>
      <c r="B303" s="302"/>
      <c r="C303" s="302"/>
      <c r="D303" s="299">
        <v>0</v>
      </c>
      <c r="E303" s="300"/>
      <c r="F303" s="230"/>
      <c r="G303"/>
    </row>
    <row r="304" customHeight="1" spans="1:7">
      <c r="A304" s="303" t="s">
        <v>538</v>
      </c>
      <c r="B304" s="302"/>
      <c r="C304" s="302"/>
      <c r="D304" s="299">
        <v>0</v>
      </c>
      <c r="E304" s="300"/>
      <c r="F304" s="230"/>
      <c r="G304"/>
    </row>
    <row r="305" customHeight="1" spans="1:7">
      <c r="A305" s="303" t="s">
        <v>363</v>
      </c>
      <c r="B305" s="302">
        <v>21</v>
      </c>
      <c r="C305" s="302">
        <v>32</v>
      </c>
      <c r="D305" s="299">
        <v>32</v>
      </c>
      <c r="E305" s="300">
        <f t="shared" si="7"/>
        <v>100</v>
      </c>
      <c r="F305" s="230">
        <v>160</v>
      </c>
      <c r="G305"/>
    </row>
    <row r="306" customHeight="1" spans="1:7">
      <c r="A306" s="303" t="s">
        <v>539</v>
      </c>
      <c r="B306" s="302">
        <v>231</v>
      </c>
      <c r="C306" s="302">
        <v>272</v>
      </c>
      <c r="D306" s="299">
        <v>220</v>
      </c>
      <c r="E306" s="300">
        <f t="shared" si="7"/>
        <v>80.8823529411765</v>
      </c>
      <c r="F306" s="230">
        <v>101.851851851852</v>
      </c>
      <c r="G306"/>
    </row>
    <row r="307" customHeight="1" spans="1:7">
      <c r="A307" s="297" t="s">
        <v>540</v>
      </c>
      <c r="B307" s="302"/>
      <c r="C307" s="302"/>
      <c r="D307" s="299">
        <f>SUM(D308:D313)</f>
        <v>0</v>
      </c>
      <c r="E307" s="300"/>
      <c r="F307" s="230"/>
      <c r="G307"/>
    </row>
    <row r="308" customHeight="1" spans="1:7">
      <c r="A308" s="303" t="s">
        <v>354</v>
      </c>
      <c r="B308" s="302"/>
      <c r="C308" s="302"/>
      <c r="D308" s="299">
        <v>0</v>
      </c>
      <c r="E308" s="300"/>
      <c r="F308" s="230"/>
      <c r="G308"/>
    </row>
    <row r="309" customHeight="1" spans="1:7">
      <c r="A309" s="303" t="s">
        <v>355</v>
      </c>
      <c r="B309" s="302"/>
      <c r="C309" s="302"/>
      <c r="D309" s="299">
        <v>0</v>
      </c>
      <c r="E309" s="300"/>
      <c r="F309" s="230"/>
      <c r="G309"/>
    </row>
    <row r="310" customHeight="1" spans="1:7">
      <c r="A310" s="303" t="s">
        <v>356</v>
      </c>
      <c r="B310" s="302"/>
      <c r="C310" s="302"/>
      <c r="D310" s="299">
        <v>0</v>
      </c>
      <c r="E310" s="300"/>
      <c r="F310" s="230"/>
      <c r="G310"/>
    </row>
    <row r="311" customHeight="1" spans="1:7">
      <c r="A311" s="303" t="s">
        <v>541</v>
      </c>
      <c r="B311" s="302"/>
      <c r="C311" s="302"/>
      <c r="D311" s="299">
        <v>0</v>
      </c>
      <c r="E311" s="300"/>
      <c r="F311" s="230"/>
      <c r="G311"/>
    </row>
    <row r="312" customHeight="1" spans="1:7">
      <c r="A312" s="303" t="s">
        <v>363</v>
      </c>
      <c r="B312" s="302"/>
      <c r="C312" s="302"/>
      <c r="D312" s="299">
        <v>0</v>
      </c>
      <c r="E312" s="300"/>
      <c r="F312" s="230"/>
      <c r="G312"/>
    </row>
    <row r="313" customHeight="1" spans="1:7">
      <c r="A313" s="303" t="s">
        <v>542</v>
      </c>
      <c r="B313" s="302"/>
      <c r="C313" s="302"/>
      <c r="D313" s="299">
        <v>0</v>
      </c>
      <c r="E313" s="300"/>
      <c r="F313" s="230"/>
      <c r="G313"/>
    </row>
    <row r="314" customHeight="1" spans="1:7">
      <c r="A314" s="297" t="s">
        <v>543</v>
      </c>
      <c r="B314" s="302">
        <v>442</v>
      </c>
      <c r="C314" s="302">
        <v>131</v>
      </c>
      <c r="D314" s="299">
        <f>SUM(D315:D321)</f>
        <v>131</v>
      </c>
      <c r="E314" s="300">
        <f>D314/C314*100</f>
        <v>100</v>
      </c>
      <c r="F314" s="230">
        <v>31.7961165048544</v>
      </c>
      <c r="G314"/>
    </row>
    <row r="315" customHeight="1" spans="1:7">
      <c r="A315" s="303" t="s">
        <v>354</v>
      </c>
      <c r="B315" s="302">
        <v>331</v>
      </c>
      <c r="C315" s="302">
        <v>131</v>
      </c>
      <c r="D315" s="299">
        <v>131</v>
      </c>
      <c r="E315" s="300">
        <f>D315/C315*100</f>
        <v>100</v>
      </c>
      <c r="F315" s="230">
        <v>42.3948220064725</v>
      </c>
      <c r="G315"/>
    </row>
    <row r="316" customHeight="1" spans="1:7">
      <c r="A316" s="303" t="s">
        <v>355</v>
      </c>
      <c r="B316" s="302">
        <v>102</v>
      </c>
      <c r="C316" s="302"/>
      <c r="D316" s="299">
        <v>0</v>
      </c>
      <c r="E316" s="300"/>
      <c r="F316" s="230">
        <v>0</v>
      </c>
      <c r="G316"/>
    </row>
    <row r="317" customHeight="1" spans="1:7">
      <c r="A317" s="303" t="s">
        <v>356</v>
      </c>
      <c r="B317" s="302"/>
      <c r="C317" s="302"/>
      <c r="D317" s="299">
        <v>0</v>
      </c>
      <c r="E317" s="300"/>
      <c r="F317" s="230"/>
      <c r="G317"/>
    </row>
    <row r="318" customHeight="1" spans="1:7">
      <c r="A318" s="303" t="s">
        <v>544</v>
      </c>
      <c r="B318" s="302"/>
      <c r="C318" s="302"/>
      <c r="D318" s="299">
        <v>0</v>
      </c>
      <c r="E318" s="300"/>
      <c r="F318" s="230"/>
      <c r="G318"/>
    </row>
    <row r="319" customHeight="1" spans="1:7">
      <c r="A319" s="303" t="s">
        <v>545</v>
      </c>
      <c r="B319" s="302"/>
      <c r="C319" s="302"/>
      <c r="D319" s="299">
        <v>0</v>
      </c>
      <c r="E319" s="300"/>
      <c r="F319" s="230"/>
      <c r="G319"/>
    </row>
    <row r="320" customHeight="1" spans="1:7">
      <c r="A320" s="303" t="s">
        <v>363</v>
      </c>
      <c r="B320" s="302"/>
      <c r="C320" s="302"/>
      <c r="D320" s="299">
        <v>0</v>
      </c>
      <c r="E320" s="300"/>
      <c r="F320" s="230"/>
      <c r="G320"/>
    </row>
    <row r="321" customHeight="1" spans="1:7">
      <c r="A321" s="303" t="s">
        <v>546</v>
      </c>
      <c r="B321" s="302">
        <v>9</v>
      </c>
      <c r="C321" s="302"/>
      <c r="D321" s="299">
        <v>0</v>
      </c>
      <c r="E321" s="300"/>
      <c r="F321" s="230">
        <v>0</v>
      </c>
      <c r="G321"/>
    </row>
    <row r="322" customHeight="1" spans="1:7">
      <c r="A322" s="297" t="s">
        <v>547</v>
      </c>
      <c r="B322" s="298">
        <v>1002</v>
      </c>
      <c r="C322" s="302">
        <v>273</v>
      </c>
      <c r="D322" s="299">
        <f>SUM(D323:D330)</f>
        <v>273</v>
      </c>
      <c r="E322" s="300">
        <f>D322/C322*100</f>
        <v>100</v>
      </c>
      <c r="F322" s="230">
        <v>29.1355389541089</v>
      </c>
      <c r="G322"/>
    </row>
    <row r="323" customHeight="1" spans="1:7">
      <c r="A323" s="303" t="s">
        <v>354</v>
      </c>
      <c r="B323" s="302">
        <v>707</v>
      </c>
      <c r="C323" s="302">
        <v>273</v>
      </c>
      <c r="D323" s="299">
        <v>273</v>
      </c>
      <c r="E323" s="300">
        <f>D323/C323*100</f>
        <v>100</v>
      </c>
      <c r="F323" s="230">
        <v>41.3010590015129</v>
      </c>
      <c r="G323"/>
    </row>
    <row r="324" customHeight="1" spans="1:7">
      <c r="A324" s="303" t="s">
        <v>355</v>
      </c>
      <c r="B324" s="302">
        <v>278</v>
      </c>
      <c r="C324" s="302"/>
      <c r="D324" s="299">
        <v>0</v>
      </c>
      <c r="E324" s="300"/>
      <c r="F324" s="230">
        <v>0</v>
      </c>
      <c r="G324"/>
    </row>
    <row r="325" customHeight="1" spans="1:7">
      <c r="A325" s="303" t="s">
        <v>356</v>
      </c>
      <c r="B325" s="302"/>
      <c r="C325" s="302"/>
      <c r="D325" s="299">
        <v>0</v>
      </c>
      <c r="E325" s="300"/>
      <c r="F325" s="230"/>
      <c r="G325"/>
    </row>
    <row r="326" customHeight="1" spans="1:7">
      <c r="A326" s="303" t="s">
        <v>548</v>
      </c>
      <c r="B326" s="302"/>
      <c r="C326" s="302"/>
      <c r="D326" s="299">
        <v>0</v>
      </c>
      <c r="E326" s="300"/>
      <c r="F326" s="230"/>
      <c r="G326"/>
    </row>
    <row r="327" customHeight="1" spans="1:7">
      <c r="A327" s="303" t="s">
        <v>549</v>
      </c>
      <c r="B327" s="302"/>
      <c r="C327" s="302"/>
      <c r="D327" s="299">
        <v>0</v>
      </c>
      <c r="E327" s="300"/>
      <c r="F327" s="230"/>
      <c r="G327"/>
    </row>
    <row r="328" customHeight="1" spans="1:7">
      <c r="A328" s="303" t="s">
        <v>550</v>
      </c>
      <c r="B328" s="302"/>
      <c r="C328" s="302"/>
      <c r="D328" s="299">
        <v>0</v>
      </c>
      <c r="E328" s="300"/>
      <c r="F328" s="230"/>
      <c r="G328"/>
    </row>
    <row r="329" customHeight="1" spans="1:7">
      <c r="A329" s="303" t="s">
        <v>363</v>
      </c>
      <c r="B329" s="302"/>
      <c r="C329" s="302"/>
      <c r="D329" s="299">
        <v>0</v>
      </c>
      <c r="E329" s="300"/>
      <c r="F329" s="230"/>
      <c r="G329"/>
    </row>
    <row r="330" customHeight="1" spans="1:7">
      <c r="A330" s="303" t="s">
        <v>551</v>
      </c>
      <c r="B330" s="302">
        <v>17</v>
      </c>
      <c r="C330" s="302"/>
      <c r="D330" s="299">
        <v>0</v>
      </c>
      <c r="E330" s="300"/>
      <c r="F330" s="230">
        <v>0</v>
      </c>
      <c r="G330"/>
    </row>
    <row r="331" customHeight="1" spans="1:7">
      <c r="A331" s="297" t="s">
        <v>552</v>
      </c>
      <c r="B331" s="302">
        <v>968</v>
      </c>
      <c r="C331" s="302">
        <v>923</v>
      </c>
      <c r="D331" s="299">
        <f>SUM(D332:D344)</f>
        <v>923</v>
      </c>
      <c r="E331" s="300">
        <f>D331/C331*100</f>
        <v>100</v>
      </c>
      <c r="F331" s="230">
        <v>102.101769911504</v>
      </c>
      <c r="G331"/>
    </row>
    <row r="332" customHeight="1" spans="1:7">
      <c r="A332" s="303" t="s">
        <v>354</v>
      </c>
      <c r="B332" s="302">
        <v>776</v>
      </c>
      <c r="C332" s="302">
        <v>814</v>
      </c>
      <c r="D332" s="299">
        <v>814</v>
      </c>
      <c r="E332" s="300">
        <f>D332/C332*100</f>
        <v>100</v>
      </c>
      <c r="F332" s="230">
        <v>112.275862068966</v>
      </c>
      <c r="G332"/>
    </row>
    <row r="333" customHeight="1" spans="1:7">
      <c r="A333" s="303" t="s">
        <v>355</v>
      </c>
      <c r="B333" s="302">
        <v>56</v>
      </c>
      <c r="C333" s="302"/>
      <c r="D333" s="299">
        <v>0</v>
      </c>
      <c r="E333" s="300"/>
      <c r="F333" s="230">
        <v>0</v>
      </c>
      <c r="G333"/>
    </row>
    <row r="334" customHeight="1" spans="1:7">
      <c r="A334" s="303" t="s">
        <v>356</v>
      </c>
      <c r="B334" s="302"/>
      <c r="C334" s="302"/>
      <c r="D334" s="299">
        <v>0</v>
      </c>
      <c r="E334" s="300"/>
      <c r="F334" s="230"/>
      <c r="G334"/>
    </row>
    <row r="335" customHeight="1" spans="1:7">
      <c r="A335" s="303" t="s">
        <v>553</v>
      </c>
      <c r="B335" s="302">
        <v>67</v>
      </c>
      <c r="C335" s="302">
        <v>32</v>
      </c>
      <c r="D335" s="299">
        <v>32</v>
      </c>
      <c r="E335" s="300">
        <f>D335/C335*100</f>
        <v>100</v>
      </c>
      <c r="F335" s="230">
        <v>50.7936507936508</v>
      </c>
      <c r="G335"/>
    </row>
    <row r="336" customHeight="1" spans="1:7">
      <c r="A336" s="303" t="s">
        <v>554</v>
      </c>
      <c r="B336" s="302"/>
      <c r="C336" s="302"/>
      <c r="D336" s="299">
        <v>0</v>
      </c>
      <c r="E336" s="300"/>
      <c r="F336" s="230"/>
      <c r="G336"/>
    </row>
    <row r="337" customHeight="1" spans="1:7">
      <c r="A337" s="303" t="s">
        <v>555</v>
      </c>
      <c r="B337" s="302"/>
      <c r="C337" s="302"/>
      <c r="D337" s="299">
        <v>0</v>
      </c>
      <c r="E337" s="300"/>
      <c r="F337" s="230"/>
      <c r="G337"/>
    </row>
    <row r="338" customHeight="1" spans="1:7">
      <c r="A338" s="303" t="s">
        <v>556</v>
      </c>
      <c r="B338" s="302"/>
      <c r="C338" s="302">
        <v>15</v>
      </c>
      <c r="D338" s="299">
        <v>15</v>
      </c>
      <c r="E338" s="300">
        <f>D338/C338*100</f>
        <v>100</v>
      </c>
      <c r="F338" s="230"/>
      <c r="G338"/>
    </row>
    <row r="339" customHeight="1" spans="1:7">
      <c r="A339" s="303" t="s">
        <v>557</v>
      </c>
      <c r="B339" s="302"/>
      <c r="C339" s="302"/>
      <c r="D339" s="299">
        <v>0</v>
      </c>
      <c r="E339" s="300"/>
      <c r="F339" s="230"/>
      <c r="G339"/>
    </row>
    <row r="340" customHeight="1" spans="1:7">
      <c r="A340" s="303" t="s">
        <v>558</v>
      </c>
      <c r="B340" s="302">
        <v>58</v>
      </c>
      <c r="C340" s="302">
        <v>52</v>
      </c>
      <c r="D340" s="299">
        <v>52</v>
      </c>
      <c r="E340" s="300">
        <f>D340/C340*100</f>
        <v>100</v>
      </c>
      <c r="F340" s="230">
        <v>96.2962962962963</v>
      </c>
      <c r="G340"/>
    </row>
    <row r="341" customHeight="1" spans="1:7">
      <c r="A341" s="303" t="s">
        <v>559</v>
      </c>
      <c r="B341" s="302"/>
      <c r="C341" s="302"/>
      <c r="D341" s="299">
        <v>0</v>
      </c>
      <c r="E341" s="300"/>
      <c r="F341" s="230"/>
      <c r="G341"/>
    </row>
    <row r="342" customHeight="1" spans="1:7">
      <c r="A342" s="303" t="s">
        <v>395</v>
      </c>
      <c r="B342" s="302"/>
      <c r="C342" s="302"/>
      <c r="D342" s="299">
        <v>0</v>
      </c>
      <c r="E342" s="300"/>
      <c r="F342" s="230"/>
      <c r="G342"/>
    </row>
    <row r="343" customHeight="1" spans="1:7">
      <c r="A343" s="303" t="s">
        <v>363</v>
      </c>
      <c r="B343" s="302"/>
      <c r="C343" s="302"/>
      <c r="D343" s="299">
        <v>0</v>
      </c>
      <c r="E343" s="300"/>
      <c r="F343" s="230"/>
      <c r="G343"/>
    </row>
    <row r="344" customHeight="1" spans="1:7">
      <c r="A344" s="303" t="s">
        <v>560</v>
      </c>
      <c r="B344" s="302">
        <v>11</v>
      </c>
      <c r="C344" s="302">
        <v>10</v>
      </c>
      <c r="D344" s="299">
        <v>10</v>
      </c>
      <c r="E344" s="300">
        <f>D344/C344*100</f>
        <v>100</v>
      </c>
      <c r="F344" s="230">
        <v>100</v>
      </c>
      <c r="G344"/>
    </row>
    <row r="345" customHeight="1" spans="1:7">
      <c r="A345" s="297" t="s">
        <v>561</v>
      </c>
      <c r="B345" s="302"/>
      <c r="C345" s="302"/>
      <c r="D345" s="299">
        <f>SUM(D346:D354)</f>
        <v>0</v>
      </c>
      <c r="E345" s="300"/>
      <c r="F345" s="230"/>
      <c r="G345"/>
    </row>
    <row r="346" customHeight="1" spans="1:7">
      <c r="A346" s="303" t="s">
        <v>354</v>
      </c>
      <c r="B346" s="302"/>
      <c r="C346" s="302"/>
      <c r="D346" s="299">
        <v>0</v>
      </c>
      <c r="E346" s="300"/>
      <c r="F346" s="230"/>
      <c r="G346"/>
    </row>
    <row r="347" customHeight="1" spans="1:7">
      <c r="A347" s="303" t="s">
        <v>355</v>
      </c>
      <c r="B347" s="302"/>
      <c r="C347" s="302"/>
      <c r="D347" s="299">
        <v>0</v>
      </c>
      <c r="E347" s="300"/>
      <c r="F347" s="230"/>
      <c r="G347"/>
    </row>
    <row r="348" customHeight="1" spans="1:7">
      <c r="A348" s="303" t="s">
        <v>356</v>
      </c>
      <c r="B348" s="302"/>
      <c r="C348" s="302"/>
      <c r="D348" s="299">
        <v>0</v>
      </c>
      <c r="E348" s="300"/>
      <c r="F348" s="230"/>
      <c r="G348"/>
    </row>
    <row r="349" customHeight="1" spans="1:7">
      <c r="A349" s="303" t="s">
        <v>562</v>
      </c>
      <c r="B349" s="302"/>
      <c r="C349" s="302"/>
      <c r="D349" s="299">
        <v>0</v>
      </c>
      <c r="E349" s="300"/>
      <c r="F349" s="230"/>
      <c r="G349"/>
    </row>
    <row r="350" customHeight="1" spans="1:7">
      <c r="A350" s="303" t="s">
        <v>563</v>
      </c>
      <c r="B350" s="302"/>
      <c r="C350" s="302"/>
      <c r="D350" s="299">
        <v>0</v>
      </c>
      <c r="E350" s="300"/>
      <c r="F350" s="230"/>
      <c r="G350"/>
    </row>
    <row r="351" customHeight="1" spans="1:7">
      <c r="A351" s="303" t="s">
        <v>564</v>
      </c>
      <c r="B351" s="302"/>
      <c r="C351" s="302"/>
      <c r="D351" s="299">
        <v>0</v>
      </c>
      <c r="E351" s="300"/>
      <c r="F351" s="230"/>
      <c r="G351"/>
    </row>
    <row r="352" customHeight="1" spans="1:7">
      <c r="A352" s="303" t="s">
        <v>395</v>
      </c>
      <c r="B352" s="302"/>
      <c r="C352" s="302"/>
      <c r="D352" s="299">
        <v>0</v>
      </c>
      <c r="E352" s="300"/>
      <c r="F352" s="230"/>
      <c r="G352"/>
    </row>
    <row r="353" customHeight="1" spans="1:7">
      <c r="A353" s="303" t="s">
        <v>363</v>
      </c>
      <c r="B353" s="302"/>
      <c r="C353" s="302"/>
      <c r="D353" s="299">
        <v>0</v>
      </c>
      <c r="E353" s="300"/>
      <c r="F353" s="230"/>
      <c r="G353"/>
    </row>
    <row r="354" customHeight="1" spans="1:7">
      <c r="A354" s="303" t="s">
        <v>565</v>
      </c>
      <c r="B354" s="302"/>
      <c r="C354" s="302"/>
      <c r="D354" s="299">
        <v>0</v>
      </c>
      <c r="E354" s="300"/>
      <c r="F354" s="230"/>
      <c r="G354"/>
    </row>
    <row r="355" customHeight="1" spans="1:7">
      <c r="A355" s="297" t="s">
        <v>566</v>
      </c>
      <c r="B355" s="302"/>
      <c r="C355" s="302"/>
      <c r="D355" s="299">
        <f>SUM(D356:D364)</f>
        <v>0</v>
      </c>
      <c r="E355" s="300"/>
      <c r="F355" s="230"/>
      <c r="G355"/>
    </row>
    <row r="356" customHeight="1" spans="1:7">
      <c r="A356" s="303" t="s">
        <v>354</v>
      </c>
      <c r="B356" s="302"/>
      <c r="C356" s="302"/>
      <c r="D356" s="299">
        <v>0</v>
      </c>
      <c r="E356" s="300"/>
      <c r="F356" s="230"/>
      <c r="G356"/>
    </row>
    <row r="357" customHeight="1" spans="1:7">
      <c r="A357" s="303" t="s">
        <v>355</v>
      </c>
      <c r="B357" s="302"/>
      <c r="C357" s="302"/>
      <c r="D357" s="299">
        <v>0</v>
      </c>
      <c r="E357" s="300"/>
      <c r="F357" s="230"/>
      <c r="G357"/>
    </row>
    <row r="358" customHeight="1" spans="1:7">
      <c r="A358" s="303" t="s">
        <v>356</v>
      </c>
      <c r="B358" s="302"/>
      <c r="C358" s="302"/>
      <c r="D358" s="299">
        <v>0</v>
      </c>
      <c r="E358" s="300"/>
      <c r="F358" s="230"/>
      <c r="G358"/>
    </row>
    <row r="359" customHeight="1" spans="1:7">
      <c r="A359" s="303" t="s">
        <v>567</v>
      </c>
      <c r="B359" s="302"/>
      <c r="C359" s="302"/>
      <c r="D359" s="299">
        <v>0</v>
      </c>
      <c r="E359" s="300"/>
      <c r="F359" s="230"/>
      <c r="G359"/>
    </row>
    <row r="360" customHeight="1" spans="1:7">
      <c r="A360" s="303" t="s">
        <v>568</v>
      </c>
      <c r="B360" s="302"/>
      <c r="C360" s="302"/>
      <c r="D360" s="299">
        <v>0</v>
      </c>
      <c r="E360" s="300"/>
      <c r="F360" s="230"/>
      <c r="G360"/>
    </row>
    <row r="361" customHeight="1" spans="1:7">
      <c r="A361" s="303" t="s">
        <v>569</v>
      </c>
      <c r="B361" s="302"/>
      <c r="C361" s="302"/>
      <c r="D361" s="299">
        <v>0</v>
      </c>
      <c r="E361" s="300"/>
      <c r="F361" s="230"/>
      <c r="G361"/>
    </row>
    <row r="362" customHeight="1" spans="1:7">
      <c r="A362" s="303" t="s">
        <v>395</v>
      </c>
      <c r="B362" s="302"/>
      <c r="C362" s="302"/>
      <c r="D362" s="299">
        <v>0</v>
      </c>
      <c r="E362" s="300"/>
      <c r="F362" s="230"/>
      <c r="G362"/>
    </row>
    <row r="363" customHeight="1" spans="1:7">
      <c r="A363" s="303" t="s">
        <v>363</v>
      </c>
      <c r="B363" s="302"/>
      <c r="C363" s="302"/>
      <c r="D363" s="299">
        <v>0</v>
      </c>
      <c r="E363" s="300"/>
      <c r="F363" s="230"/>
      <c r="G363"/>
    </row>
    <row r="364" customHeight="1" spans="1:7">
      <c r="A364" s="303" t="s">
        <v>570</v>
      </c>
      <c r="B364" s="302"/>
      <c r="C364" s="302"/>
      <c r="D364" s="299">
        <v>0</v>
      </c>
      <c r="E364" s="300"/>
      <c r="F364" s="230"/>
      <c r="G364"/>
    </row>
    <row r="365" customHeight="1" spans="1:7">
      <c r="A365" s="297" t="s">
        <v>571</v>
      </c>
      <c r="B365" s="302"/>
      <c r="C365" s="302"/>
      <c r="D365" s="299">
        <f>SUM(D366:D372)</f>
        <v>0</v>
      </c>
      <c r="E365" s="300"/>
      <c r="F365" s="230"/>
      <c r="G365"/>
    </row>
    <row r="366" customHeight="1" spans="1:7">
      <c r="A366" s="303" t="s">
        <v>354</v>
      </c>
      <c r="B366" s="302"/>
      <c r="C366" s="302"/>
      <c r="D366" s="299">
        <v>0</v>
      </c>
      <c r="E366" s="300"/>
      <c r="F366" s="230"/>
      <c r="G366"/>
    </row>
    <row r="367" customHeight="1" spans="1:7">
      <c r="A367" s="303" t="s">
        <v>355</v>
      </c>
      <c r="B367" s="302"/>
      <c r="C367" s="302"/>
      <c r="D367" s="299">
        <v>0</v>
      </c>
      <c r="E367" s="300"/>
      <c r="F367" s="230"/>
      <c r="G367"/>
    </row>
    <row r="368" customHeight="1" spans="1:7">
      <c r="A368" s="303" t="s">
        <v>356</v>
      </c>
      <c r="B368" s="302"/>
      <c r="C368" s="302"/>
      <c r="D368" s="299">
        <v>0</v>
      </c>
      <c r="E368" s="300"/>
      <c r="F368" s="230"/>
      <c r="G368"/>
    </row>
    <row r="369" customHeight="1" spans="1:7">
      <c r="A369" s="303" t="s">
        <v>572</v>
      </c>
      <c r="B369" s="302"/>
      <c r="C369" s="302"/>
      <c r="D369" s="299">
        <v>0</v>
      </c>
      <c r="E369" s="300"/>
      <c r="F369" s="230"/>
      <c r="G369"/>
    </row>
    <row r="370" customHeight="1" spans="1:7">
      <c r="A370" s="303" t="s">
        <v>573</v>
      </c>
      <c r="B370" s="302"/>
      <c r="C370" s="302"/>
      <c r="D370" s="299">
        <v>0</v>
      </c>
      <c r="E370" s="300"/>
      <c r="F370" s="230"/>
      <c r="G370"/>
    </row>
    <row r="371" customHeight="1" spans="1:7">
      <c r="A371" s="303" t="s">
        <v>363</v>
      </c>
      <c r="B371" s="302"/>
      <c r="C371" s="302"/>
      <c r="D371" s="299">
        <v>0</v>
      </c>
      <c r="E371" s="300"/>
      <c r="F371" s="230"/>
      <c r="G371"/>
    </row>
    <row r="372" customHeight="1" spans="1:7">
      <c r="A372" s="303" t="s">
        <v>574</v>
      </c>
      <c r="B372" s="302"/>
      <c r="C372" s="302"/>
      <c r="D372" s="299">
        <v>0</v>
      </c>
      <c r="E372" s="300"/>
      <c r="F372" s="230"/>
      <c r="G372"/>
    </row>
    <row r="373" customHeight="1" spans="1:7">
      <c r="A373" s="297" t="s">
        <v>575</v>
      </c>
      <c r="B373" s="302"/>
      <c r="C373" s="302"/>
      <c r="D373" s="299">
        <f>SUM(D374:D378)</f>
        <v>0</v>
      </c>
      <c r="E373" s="300"/>
      <c r="F373" s="230"/>
      <c r="G373"/>
    </row>
    <row r="374" customHeight="1" spans="1:7">
      <c r="A374" s="303" t="s">
        <v>354</v>
      </c>
      <c r="B374" s="302"/>
      <c r="C374" s="302"/>
      <c r="D374" s="299">
        <v>0</v>
      </c>
      <c r="E374" s="300"/>
      <c r="F374" s="230"/>
      <c r="G374"/>
    </row>
    <row r="375" customHeight="1" spans="1:7">
      <c r="A375" s="303" t="s">
        <v>355</v>
      </c>
      <c r="B375" s="302"/>
      <c r="C375" s="302"/>
      <c r="D375" s="299">
        <v>0</v>
      </c>
      <c r="E375" s="300"/>
      <c r="F375" s="230"/>
      <c r="G375"/>
    </row>
    <row r="376" customHeight="1" spans="1:7">
      <c r="A376" s="303" t="s">
        <v>395</v>
      </c>
      <c r="B376" s="302"/>
      <c r="C376" s="302"/>
      <c r="D376" s="299">
        <v>0</v>
      </c>
      <c r="E376" s="300"/>
      <c r="F376" s="230"/>
      <c r="G376"/>
    </row>
    <row r="377" customHeight="1" spans="1:7">
      <c r="A377" s="303" t="s">
        <v>576</v>
      </c>
      <c r="B377" s="302"/>
      <c r="C377" s="302"/>
      <c r="D377" s="299">
        <v>0</v>
      </c>
      <c r="E377" s="300"/>
      <c r="F377" s="230"/>
      <c r="G377"/>
    </row>
    <row r="378" customHeight="1" spans="1:7">
      <c r="A378" s="303" t="s">
        <v>577</v>
      </c>
      <c r="B378" s="302"/>
      <c r="C378" s="302"/>
      <c r="D378" s="299">
        <v>0</v>
      </c>
      <c r="E378" s="300"/>
      <c r="F378" s="230"/>
      <c r="G378"/>
    </row>
    <row r="379" customHeight="1" spans="1:7">
      <c r="A379" s="297" t="s">
        <v>578</v>
      </c>
      <c r="B379" s="298">
        <v>4095</v>
      </c>
      <c r="C379" s="298">
        <v>3616</v>
      </c>
      <c r="D379" s="299">
        <f>SUM(D380:D381)</f>
        <v>3616</v>
      </c>
      <c r="E379" s="300">
        <f>D379/C379*100</f>
        <v>100</v>
      </c>
      <c r="F379" s="230">
        <v>94.4865429840606</v>
      </c>
      <c r="G379"/>
    </row>
    <row r="380" customHeight="1" spans="1:7">
      <c r="A380" s="303" t="s">
        <v>579</v>
      </c>
      <c r="B380" s="302"/>
      <c r="C380" s="302"/>
      <c r="D380" s="299">
        <v>0</v>
      </c>
      <c r="E380" s="300"/>
      <c r="F380" s="230"/>
      <c r="G380"/>
    </row>
    <row r="381" customHeight="1" spans="1:7">
      <c r="A381" s="303" t="s">
        <v>580</v>
      </c>
      <c r="B381" s="298">
        <v>4095</v>
      </c>
      <c r="C381" s="298">
        <v>3616</v>
      </c>
      <c r="D381" s="299">
        <v>3616</v>
      </c>
      <c r="E381" s="300">
        <f t="shared" ref="E380:E400" si="8">D381/C381*100</f>
        <v>100</v>
      </c>
      <c r="F381" s="230">
        <v>94.4865429840606</v>
      </c>
      <c r="G381"/>
    </row>
    <row r="382" customHeight="1" spans="1:7">
      <c r="A382" s="297" t="s">
        <v>581</v>
      </c>
      <c r="B382" s="298">
        <v>39137</v>
      </c>
      <c r="C382" s="298">
        <v>37000</v>
      </c>
      <c r="D382" s="299">
        <f>SUM(D383,D388,D395,D401,D407,D411,D415,D419,D425,D432)</f>
        <v>36967</v>
      </c>
      <c r="E382" s="300">
        <f t="shared" si="8"/>
        <v>99.9108108108108</v>
      </c>
      <c r="F382" s="230">
        <v>101.143670141454</v>
      </c>
      <c r="G382"/>
    </row>
    <row r="383" customHeight="1" spans="1:7">
      <c r="A383" s="297" t="s">
        <v>582</v>
      </c>
      <c r="B383" s="302">
        <v>968</v>
      </c>
      <c r="C383" s="298">
        <v>1236</v>
      </c>
      <c r="D383" s="299">
        <f>SUM(D384:D387)</f>
        <v>1203</v>
      </c>
      <c r="E383" s="300">
        <f t="shared" si="8"/>
        <v>97.3300970873786</v>
      </c>
      <c r="F383" s="230">
        <v>132.92817679558</v>
      </c>
      <c r="G383"/>
    </row>
    <row r="384" customHeight="1" spans="1:7">
      <c r="A384" s="303" t="s">
        <v>354</v>
      </c>
      <c r="B384" s="302">
        <v>413</v>
      </c>
      <c r="C384" s="302">
        <v>612</v>
      </c>
      <c r="D384" s="299">
        <v>579</v>
      </c>
      <c r="E384" s="300">
        <f t="shared" si="8"/>
        <v>94.6078431372549</v>
      </c>
      <c r="F384" s="230">
        <v>150</v>
      </c>
      <c r="G384"/>
    </row>
    <row r="385" customHeight="1" spans="1:7">
      <c r="A385" s="303" t="s">
        <v>355</v>
      </c>
      <c r="B385" s="302">
        <v>5</v>
      </c>
      <c r="C385" s="302">
        <v>1</v>
      </c>
      <c r="D385" s="299">
        <v>1</v>
      </c>
      <c r="E385" s="300">
        <f t="shared" si="8"/>
        <v>100</v>
      </c>
      <c r="F385" s="230">
        <v>20</v>
      </c>
      <c r="G385"/>
    </row>
    <row r="386" customHeight="1" spans="1:7">
      <c r="A386" s="303" t="s">
        <v>356</v>
      </c>
      <c r="B386" s="302"/>
      <c r="C386" s="302"/>
      <c r="D386" s="299">
        <v>0</v>
      </c>
      <c r="E386" s="300"/>
      <c r="F386" s="230"/>
      <c r="G386"/>
    </row>
    <row r="387" customHeight="1" spans="1:7">
      <c r="A387" s="303" t="s">
        <v>583</v>
      </c>
      <c r="B387" s="302">
        <v>550</v>
      </c>
      <c r="C387" s="302">
        <v>623</v>
      </c>
      <c r="D387" s="299">
        <v>623</v>
      </c>
      <c r="E387" s="300">
        <f t="shared" si="8"/>
        <v>100</v>
      </c>
      <c r="F387" s="230">
        <v>121.206225680934</v>
      </c>
      <c r="G387"/>
    </row>
    <row r="388" customHeight="1" spans="1:7">
      <c r="A388" s="297" t="s">
        <v>584</v>
      </c>
      <c r="B388" s="298">
        <v>34045</v>
      </c>
      <c r="C388" s="298">
        <v>31063</v>
      </c>
      <c r="D388" s="299">
        <f>SUM(D389:D394)</f>
        <v>31063</v>
      </c>
      <c r="E388" s="300">
        <f t="shared" si="8"/>
        <v>100</v>
      </c>
      <c r="F388" s="230">
        <v>97.6301976930572</v>
      </c>
      <c r="G388"/>
    </row>
    <row r="389" customHeight="1" spans="1:7">
      <c r="A389" s="303" t="s">
        <v>585</v>
      </c>
      <c r="B389" s="298">
        <v>1556</v>
      </c>
      <c r="C389" s="298">
        <v>1872</v>
      </c>
      <c r="D389" s="299">
        <v>1872</v>
      </c>
      <c r="E389" s="300">
        <f t="shared" si="8"/>
        <v>100</v>
      </c>
      <c r="F389" s="230">
        <v>128.748280605227</v>
      </c>
      <c r="G389"/>
    </row>
    <row r="390" customHeight="1" spans="1:7">
      <c r="A390" s="303" t="s">
        <v>586</v>
      </c>
      <c r="B390" s="298">
        <v>18672</v>
      </c>
      <c r="C390" s="298">
        <v>16562</v>
      </c>
      <c r="D390" s="299">
        <v>16562</v>
      </c>
      <c r="E390" s="300">
        <f t="shared" si="8"/>
        <v>100</v>
      </c>
      <c r="F390" s="230">
        <v>94.9111747851003</v>
      </c>
      <c r="G390"/>
    </row>
    <row r="391" customHeight="1" spans="1:7">
      <c r="A391" s="303" t="s">
        <v>587</v>
      </c>
      <c r="B391" s="298">
        <v>11083</v>
      </c>
      <c r="C391" s="298">
        <v>10294</v>
      </c>
      <c r="D391" s="299">
        <v>10294</v>
      </c>
      <c r="E391" s="300">
        <f t="shared" si="8"/>
        <v>100</v>
      </c>
      <c r="F391" s="230">
        <v>99.3821201004055</v>
      </c>
      <c r="G391"/>
    </row>
    <row r="392" customHeight="1" spans="1:7">
      <c r="A392" s="303" t="s">
        <v>588</v>
      </c>
      <c r="B392" s="298">
        <v>2494</v>
      </c>
      <c r="C392" s="298">
        <v>2204</v>
      </c>
      <c r="D392" s="299">
        <v>2204</v>
      </c>
      <c r="E392" s="300">
        <f t="shared" si="8"/>
        <v>100</v>
      </c>
      <c r="F392" s="230">
        <v>94.5516945516946</v>
      </c>
      <c r="G392"/>
    </row>
    <row r="393" customHeight="1" spans="1:7">
      <c r="A393" s="303" t="s">
        <v>589</v>
      </c>
      <c r="B393" s="302">
        <v>91</v>
      </c>
      <c r="C393" s="302">
        <v>49</v>
      </c>
      <c r="D393" s="299">
        <v>49</v>
      </c>
      <c r="E393" s="300">
        <f t="shared" si="8"/>
        <v>100</v>
      </c>
      <c r="F393" s="230">
        <v>57.6470588235294</v>
      </c>
      <c r="G393"/>
    </row>
    <row r="394" customHeight="1" spans="1:7">
      <c r="A394" s="303" t="s">
        <v>590</v>
      </c>
      <c r="B394" s="302">
        <v>149</v>
      </c>
      <c r="C394" s="302">
        <v>82</v>
      </c>
      <c r="D394" s="299">
        <v>82</v>
      </c>
      <c r="E394" s="300">
        <f t="shared" si="8"/>
        <v>100</v>
      </c>
      <c r="F394" s="230">
        <v>58.9928057553957</v>
      </c>
      <c r="G394"/>
    </row>
    <row r="395" customHeight="1" spans="1:7">
      <c r="A395" s="297" t="s">
        <v>591</v>
      </c>
      <c r="B395" s="302">
        <v>18</v>
      </c>
      <c r="C395" s="302">
        <v>22</v>
      </c>
      <c r="D395" s="299">
        <f>SUM(D396:D400)</f>
        <v>22</v>
      </c>
      <c r="E395" s="300">
        <f t="shared" si="8"/>
        <v>100</v>
      </c>
      <c r="F395" s="230">
        <v>137.5</v>
      </c>
      <c r="G395"/>
    </row>
    <row r="396" customHeight="1" spans="1:7">
      <c r="A396" s="303" t="s">
        <v>592</v>
      </c>
      <c r="B396" s="302"/>
      <c r="C396" s="302"/>
      <c r="D396" s="299">
        <v>0</v>
      </c>
      <c r="E396" s="300"/>
      <c r="F396" s="230"/>
      <c r="G396"/>
    </row>
    <row r="397" customHeight="1" spans="1:7">
      <c r="A397" s="303" t="s">
        <v>593</v>
      </c>
      <c r="B397" s="302">
        <v>9</v>
      </c>
      <c r="C397" s="302">
        <v>3</v>
      </c>
      <c r="D397" s="299">
        <v>3</v>
      </c>
      <c r="E397" s="300">
        <f t="shared" si="8"/>
        <v>100</v>
      </c>
      <c r="F397" s="230">
        <v>37.5</v>
      </c>
      <c r="G397"/>
    </row>
    <row r="398" customHeight="1" spans="1:7">
      <c r="A398" s="303" t="s">
        <v>594</v>
      </c>
      <c r="B398" s="302"/>
      <c r="C398" s="302"/>
      <c r="D398" s="299">
        <v>0</v>
      </c>
      <c r="E398" s="300"/>
      <c r="F398" s="230"/>
      <c r="G398"/>
    </row>
    <row r="399" customHeight="1" spans="1:7">
      <c r="A399" s="303" t="s">
        <v>595</v>
      </c>
      <c r="B399" s="302"/>
      <c r="C399" s="302"/>
      <c r="D399" s="299">
        <v>0</v>
      </c>
      <c r="E399" s="300"/>
      <c r="F399" s="230"/>
      <c r="G399"/>
    </row>
    <row r="400" customHeight="1" spans="1:7">
      <c r="A400" s="303" t="s">
        <v>596</v>
      </c>
      <c r="B400" s="302">
        <v>9</v>
      </c>
      <c r="C400" s="302">
        <v>19</v>
      </c>
      <c r="D400" s="299">
        <v>19</v>
      </c>
      <c r="E400" s="300">
        <f t="shared" si="8"/>
        <v>100</v>
      </c>
      <c r="F400" s="230">
        <v>237.5</v>
      </c>
      <c r="G400"/>
    </row>
    <row r="401" customHeight="1" spans="1:7">
      <c r="A401" s="297" t="s">
        <v>597</v>
      </c>
      <c r="B401" s="302"/>
      <c r="C401" s="302"/>
      <c r="D401" s="299">
        <f>SUM(D402:D406)</f>
        <v>0</v>
      </c>
      <c r="E401" s="300"/>
      <c r="F401" s="230"/>
      <c r="G401"/>
    </row>
    <row r="402" customHeight="1" spans="1:7">
      <c r="A402" s="303" t="s">
        <v>598</v>
      </c>
      <c r="B402" s="302"/>
      <c r="C402" s="302"/>
      <c r="D402" s="299">
        <v>0</v>
      </c>
      <c r="E402" s="300"/>
      <c r="F402" s="230"/>
      <c r="G402"/>
    </row>
    <row r="403" customHeight="1" spans="1:7">
      <c r="A403" s="303" t="s">
        <v>599</v>
      </c>
      <c r="B403" s="302"/>
      <c r="C403" s="302"/>
      <c r="D403" s="299">
        <v>0</v>
      </c>
      <c r="E403" s="300"/>
      <c r="F403" s="230"/>
      <c r="G403"/>
    </row>
    <row r="404" customHeight="1" spans="1:7">
      <c r="A404" s="303" t="s">
        <v>600</v>
      </c>
      <c r="B404" s="302"/>
      <c r="C404" s="302"/>
      <c r="D404" s="299">
        <v>0</v>
      </c>
      <c r="E404" s="300"/>
      <c r="F404" s="230"/>
      <c r="G404"/>
    </row>
    <row r="405" customHeight="1" spans="1:7">
      <c r="A405" s="303" t="s">
        <v>601</v>
      </c>
      <c r="B405" s="302"/>
      <c r="C405" s="302"/>
      <c r="D405" s="299">
        <v>0</v>
      </c>
      <c r="E405" s="300"/>
      <c r="F405" s="230"/>
      <c r="G405"/>
    </row>
    <row r="406" customHeight="1" spans="1:7">
      <c r="A406" s="303" t="s">
        <v>602</v>
      </c>
      <c r="B406" s="302"/>
      <c r="C406" s="302"/>
      <c r="D406" s="299">
        <v>0</v>
      </c>
      <c r="E406" s="300"/>
      <c r="F406" s="230"/>
      <c r="G406"/>
    </row>
    <row r="407" customHeight="1" spans="1:7">
      <c r="A407" s="297" t="s">
        <v>603</v>
      </c>
      <c r="B407" s="302"/>
      <c r="C407" s="302"/>
      <c r="D407" s="299">
        <f>SUM(D408:D410)</f>
        <v>0</v>
      </c>
      <c r="E407" s="300"/>
      <c r="F407" s="230"/>
      <c r="G407"/>
    </row>
    <row r="408" customHeight="1" spans="1:7">
      <c r="A408" s="303" t="s">
        <v>604</v>
      </c>
      <c r="B408" s="302"/>
      <c r="C408" s="302"/>
      <c r="D408" s="299">
        <v>0</v>
      </c>
      <c r="E408" s="300"/>
      <c r="F408" s="230"/>
      <c r="G408"/>
    </row>
    <row r="409" customHeight="1" spans="1:7">
      <c r="A409" s="303" t="s">
        <v>605</v>
      </c>
      <c r="B409" s="302"/>
      <c r="C409" s="302"/>
      <c r="D409" s="299">
        <v>0</v>
      </c>
      <c r="E409" s="300"/>
      <c r="F409" s="230"/>
      <c r="G409"/>
    </row>
    <row r="410" customHeight="1" spans="1:7">
      <c r="A410" s="303" t="s">
        <v>606</v>
      </c>
      <c r="B410" s="302"/>
      <c r="C410" s="302"/>
      <c r="D410" s="299">
        <v>0</v>
      </c>
      <c r="E410" s="300"/>
      <c r="F410" s="230"/>
      <c r="G410"/>
    </row>
    <row r="411" customHeight="1" spans="1:7">
      <c r="A411" s="297" t="s">
        <v>607</v>
      </c>
      <c r="B411" s="302"/>
      <c r="C411" s="302"/>
      <c r="D411" s="299">
        <f>SUM(D412:D414)</f>
        <v>0</v>
      </c>
      <c r="E411" s="300"/>
      <c r="F411" s="230"/>
      <c r="G411"/>
    </row>
    <row r="412" customHeight="1" spans="1:7">
      <c r="A412" s="303" t="s">
        <v>608</v>
      </c>
      <c r="B412" s="302"/>
      <c r="C412" s="302"/>
      <c r="D412" s="299">
        <v>0</v>
      </c>
      <c r="E412" s="300"/>
      <c r="F412" s="230"/>
      <c r="G412"/>
    </row>
    <row r="413" customHeight="1" spans="1:7">
      <c r="A413" s="303" t="s">
        <v>609</v>
      </c>
      <c r="B413" s="302"/>
      <c r="C413" s="302"/>
      <c r="D413" s="299">
        <v>0</v>
      </c>
      <c r="E413" s="300"/>
      <c r="F413" s="230"/>
      <c r="G413"/>
    </row>
    <row r="414" customHeight="1" spans="1:7">
      <c r="A414" s="303" t="s">
        <v>610</v>
      </c>
      <c r="B414" s="302"/>
      <c r="C414" s="302"/>
      <c r="D414" s="299">
        <v>0</v>
      </c>
      <c r="E414" s="300"/>
      <c r="F414" s="230"/>
      <c r="G414"/>
    </row>
    <row r="415" customHeight="1" spans="1:7">
      <c r="A415" s="297" t="s">
        <v>611</v>
      </c>
      <c r="B415" s="302"/>
      <c r="C415" s="302"/>
      <c r="D415" s="299">
        <f>SUM(D416:D418)</f>
        <v>0</v>
      </c>
      <c r="E415" s="300"/>
      <c r="F415" s="230"/>
      <c r="G415"/>
    </row>
    <row r="416" customHeight="1" spans="1:7">
      <c r="A416" s="303" t="s">
        <v>612</v>
      </c>
      <c r="B416" s="302"/>
      <c r="C416" s="302"/>
      <c r="D416" s="299">
        <v>0</v>
      </c>
      <c r="E416" s="300"/>
      <c r="F416" s="230"/>
      <c r="G416"/>
    </row>
    <row r="417" customHeight="1" spans="1:7">
      <c r="A417" s="303" t="s">
        <v>613</v>
      </c>
      <c r="B417" s="302"/>
      <c r="C417" s="302"/>
      <c r="D417" s="299">
        <v>0</v>
      </c>
      <c r="E417" s="300"/>
      <c r="F417" s="230"/>
      <c r="G417"/>
    </row>
    <row r="418" customHeight="1" spans="1:7">
      <c r="A418" s="303" t="s">
        <v>614</v>
      </c>
      <c r="B418" s="302"/>
      <c r="C418" s="302"/>
      <c r="D418" s="299">
        <v>0</v>
      </c>
      <c r="E418" s="300"/>
      <c r="F418" s="230"/>
      <c r="G418"/>
    </row>
    <row r="419" customHeight="1" spans="1:7">
      <c r="A419" s="297" t="s">
        <v>615</v>
      </c>
      <c r="B419" s="302">
        <v>105</v>
      </c>
      <c r="C419" s="302">
        <v>91</v>
      </c>
      <c r="D419" s="299">
        <f>SUM(D420:D424)</f>
        <v>91</v>
      </c>
      <c r="E419" s="300">
        <v>100</v>
      </c>
      <c r="F419" s="230">
        <v>92.8571428571429</v>
      </c>
      <c r="G419"/>
    </row>
    <row r="420" customHeight="1" spans="1:7">
      <c r="A420" s="303" t="s">
        <v>616</v>
      </c>
      <c r="B420" s="302"/>
      <c r="C420" s="302"/>
      <c r="D420" s="299">
        <v>0</v>
      </c>
      <c r="E420" s="300"/>
      <c r="F420" s="230"/>
      <c r="G420"/>
    </row>
    <row r="421" customHeight="1" spans="1:7">
      <c r="A421" s="303" t="s">
        <v>617</v>
      </c>
      <c r="B421" s="302">
        <v>105</v>
      </c>
      <c r="C421" s="302">
        <v>91</v>
      </c>
      <c r="D421" s="299">
        <v>91</v>
      </c>
      <c r="E421" s="300">
        <v>100</v>
      </c>
      <c r="F421" s="230">
        <v>92.8571428571429</v>
      </c>
      <c r="G421"/>
    </row>
    <row r="422" customHeight="1" spans="1:7">
      <c r="A422" s="303" t="s">
        <v>618</v>
      </c>
      <c r="B422" s="302"/>
      <c r="C422" s="302"/>
      <c r="D422" s="299">
        <v>0</v>
      </c>
      <c r="E422" s="300"/>
      <c r="F422" s="230"/>
      <c r="G422"/>
    </row>
    <row r="423" customHeight="1" spans="1:7">
      <c r="A423" s="303" t="s">
        <v>619</v>
      </c>
      <c r="B423" s="302"/>
      <c r="C423" s="302"/>
      <c r="D423" s="299">
        <v>0</v>
      </c>
      <c r="E423" s="300"/>
      <c r="F423" s="230"/>
      <c r="G423"/>
    </row>
    <row r="424" customHeight="1" spans="1:7">
      <c r="A424" s="303" t="s">
        <v>620</v>
      </c>
      <c r="B424" s="302"/>
      <c r="C424" s="302"/>
      <c r="D424" s="299">
        <v>0</v>
      </c>
      <c r="E424" s="300"/>
      <c r="F424" s="230"/>
      <c r="G424"/>
    </row>
    <row r="425" customHeight="1" spans="1:7">
      <c r="A425" s="297" t="s">
        <v>621</v>
      </c>
      <c r="B425" s="298">
        <v>4000</v>
      </c>
      <c r="C425" s="298">
        <v>4588</v>
      </c>
      <c r="D425" s="299">
        <f>SUM(D426:D431)</f>
        <v>4588</v>
      </c>
      <c r="E425" s="300">
        <f>D425/C425*100</f>
        <v>100</v>
      </c>
      <c r="F425" s="230">
        <v>123.599137931034</v>
      </c>
      <c r="G425"/>
    </row>
    <row r="426" customHeight="1" spans="1:7">
      <c r="A426" s="303" t="s">
        <v>622</v>
      </c>
      <c r="B426" s="298">
        <v>2485</v>
      </c>
      <c r="C426" s="298">
        <v>1993</v>
      </c>
      <c r="D426" s="299">
        <v>1993</v>
      </c>
      <c r="E426" s="300">
        <f t="shared" ref="E426:E439" si="9">D426/C426*100</f>
        <v>100</v>
      </c>
      <c r="F426" s="230">
        <v>85.8311800172265</v>
      </c>
      <c r="G426"/>
    </row>
    <row r="427" customHeight="1" spans="1:7">
      <c r="A427" s="303" t="s">
        <v>623</v>
      </c>
      <c r="B427" s="302">
        <v>61</v>
      </c>
      <c r="C427" s="302">
        <v>456</v>
      </c>
      <c r="D427" s="299">
        <v>456</v>
      </c>
      <c r="E427" s="300">
        <f t="shared" si="9"/>
        <v>100</v>
      </c>
      <c r="F427" s="230">
        <v>800</v>
      </c>
      <c r="G427"/>
    </row>
    <row r="428" customHeight="1" spans="1:7">
      <c r="A428" s="303" t="s">
        <v>624</v>
      </c>
      <c r="B428" s="302"/>
      <c r="C428" s="302"/>
      <c r="D428" s="299">
        <v>0</v>
      </c>
      <c r="E428" s="300"/>
      <c r="F428" s="230"/>
      <c r="G428"/>
    </row>
    <row r="429" customHeight="1" spans="1:7">
      <c r="A429" s="303" t="s">
        <v>625</v>
      </c>
      <c r="B429" s="302"/>
      <c r="C429" s="302"/>
      <c r="D429" s="299">
        <v>0</v>
      </c>
      <c r="E429" s="300"/>
      <c r="F429" s="230"/>
      <c r="G429"/>
    </row>
    <row r="430" customHeight="1" spans="1:7">
      <c r="A430" s="303" t="s">
        <v>626</v>
      </c>
      <c r="B430" s="302"/>
      <c r="C430" s="302"/>
      <c r="D430" s="299">
        <v>0</v>
      </c>
      <c r="E430" s="300"/>
      <c r="F430" s="230"/>
      <c r="G430"/>
    </row>
    <row r="431" customHeight="1" spans="1:7">
      <c r="A431" s="303" t="s">
        <v>627</v>
      </c>
      <c r="B431" s="298">
        <v>1454</v>
      </c>
      <c r="C431" s="298">
        <v>2139</v>
      </c>
      <c r="D431" s="299">
        <v>2139</v>
      </c>
      <c r="E431" s="300">
        <f t="shared" si="9"/>
        <v>100</v>
      </c>
      <c r="F431" s="230">
        <v>160.46511627907</v>
      </c>
      <c r="G431"/>
    </row>
    <row r="432" customHeight="1" spans="1:7">
      <c r="A432" s="297" t="s">
        <v>628</v>
      </c>
      <c r="B432" s="302">
        <v>1</v>
      </c>
      <c r="C432" s="302"/>
      <c r="D432" s="299">
        <f>D433</f>
        <v>0</v>
      </c>
      <c r="E432" s="300"/>
      <c r="F432" s="230">
        <v>0</v>
      </c>
      <c r="G432"/>
    </row>
    <row r="433" customHeight="1" spans="1:7">
      <c r="A433" s="303" t="s">
        <v>629</v>
      </c>
      <c r="B433" s="302">
        <v>1</v>
      </c>
      <c r="C433" s="302"/>
      <c r="D433" s="299">
        <v>0</v>
      </c>
      <c r="E433" s="300"/>
      <c r="F433" s="230">
        <v>0</v>
      </c>
      <c r="G433"/>
    </row>
    <row r="434" customHeight="1" spans="1:7">
      <c r="A434" s="297" t="s">
        <v>630</v>
      </c>
      <c r="B434" s="302">
        <v>704</v>
      </c>
      <c r="C434" s="298">
        <v>2230</v>
      </c>
      <c r="D434" s="299">
        <f>SUM(D435,D440,D449,D455,D460,D465,D470,D477,D481,D485)</f>
        <v>2228</v>
      </c>
      <c r="E434" s="300">
        <f t="shared" si="9"/>
        <v>99.9103139013453</v>
      </c>
      <c r="F434" s="230">
        <v>357.624398073836</v>
      </c>
      <c r="G434"/>
    </row>
    <row r="435" customHeight="1" spans="1:7">
      <c r="A435" s="297" t="s">
        <v>631</v>
      </c>
      <c r="B435" s="302">
        <v>509</v>
      </c>
      <c r="C435" s="302">
        <v>643</v>
      </c>
      <c r="D435" s="299">
        <f>SUM(D436:D439)</f>
        <v>641</v>
      </c>
      <c r="E435" s="300">
        <f t="shared" si="9"/>
        <v>99.6889580093313</v>
      </c>
      <c r="F435" s="230">
        <v>134.663865546218</v>
      </c>
      <c r="G435"/>
    </row>
    <row r="436" customHeight="1" spans="1:7">
      <c r="A436" s="303" t="s">
        <v>354</v>
      </c>
      <c r="B436" s="302">
        <v>448</v>
      </c>
      <c r="C436" s="302">
        <v>391</v>
      </c>
      <c r="D436" s="299">
        <v>389</v>
      </c>
      <c r="E436" s="300">
        <f t="shared" si="9"/>
        <v>99.4884910485933</v>
      </c>
      <c r="F436" s="230">
        <v>92.8400954653938</v>
      </c>
      <c r="G436"/>
    </row>
    <row r="437" customHeight="1" spans="1:7">
      <c r="A437" s="303" t="s">
        <v>355</v>
      </c>
      <c r="B437" s="302">
        <v>11</v>
      </c>
      <c r="C437" s="302">
        <v>242</v>
      </c>
      <c r="D437" s="299">
        <v>242</v>
      </c>
      <c r="E437" s="300">
        <f t="shared" si="9"/>
        <v>100</v>
      </c>
      <c r="F437" s="230">
        <v>2420</v>
      </c>
      <c r="G437"/>
    </row>
    <row r="438" customHeight="1" spans="1:7">
      <c r="A438" s="303" t="s">
        <v>356</v>
      </c>
      <c r="B438" s="302"/>
      <c r="C438" s="302"/>
      <c r="D438" s="299">
        <v>0</v>
      </c>
      <c r="E438" s="300"/>
      <c r="F438" s="230"/>
      <c r="G438"/>
    </row>
    <row r="439" customHeight="1" spans="1:7">
      <c r="A439" s="303" t="s">
        <v>632</v>
      </c>
      <c r="B439" s="302">
        <v>50</v>
      </c>
      <c r="C439" s="302">
        <v>10</v>
      </c>
      <c r="D439" s="299">
        <v>10</v>
      </c>
      <c r="E439" s="300">
        <f t="shared" si="9"/>
        <v>100</v>
      </c>
      <c r="F439" s="230">
        <v>21.2765957446809</v>
      </c>
      <c r="G439"/>
    </row>
    <row r="440" customHeight="1" spans="1:7">
      <c r="A440" s="297" t="s">
        <v>633</v>
      </c>
      <c r="B440" s="302"/>
      <c r="C440" s="302"/>
      <c r="D440" s="299">
        <f>SUM(D441:D448)</f>
        <v>0</v>
      </c>
      <c r="E440" s="300"/>
      <c r="F440" s="230"/>
      <c r="G440"/>
    </row>
    <row r="441" customHeight="1" spans="1:7">
      <c r="A441" s="303" t="s">
        <v>634</v>
      </c>
      <c r="B441" s="302"/>
      <c r="C441" s="302"/>
      <c r="D441" s="299">
        <v>0</v>
      </c>
      <c r="E441" s="300"/>
      <c r="F441" s="230"/>
      <c r="G441"/>
    </row>
    <row r="442" customHeight="1" spans="1:7">
      <c r="A442" s="303" t="s">
        <v>635</v>
      </c>
      <c r="B442" s="302"/>
      <c r="C442" s="302"/>
      <c r="D442" s="299">
        <v>0</v>
      </c>
      <c r="E442" s="300"/>
      <c r="F442" s="230"/>
      <c r="G442"/>
    </row>
    <row r="443" customHeight="1" spans="1:7">
      <c r="A443" s="303" t="s">
        <v>636</v>
      </c>
      <c r="B443" s="302"/>
      <c r="C443" s="302"/>
      <c r="D443" s="299">
        <v>0</v>
      </c>
      <c r="E443" s="300"/>
      <c r="F443" s="230"/>
      <c r="G443"/>
    </row>
    <row r="444" customHeight="1" spans="1:7">
      <c r="A444" s="303" t="s">
        <v>637</v>
      </c>
      <c r="B444" s="302"/>
      <c r="C444" s="302"/>
      <c r="D444" s="299">
        <v>0</v>
      </c>
      <c r="E444" s="300"/>
      <c r="F444" s="230"/>
      <c r="G444"/>
    </row>
    <row r="445" customHeight="1" spans="1:7">
      <c r="A445" s="303" t="s">
        <v>638</v>
      </c>
      <c r="B445" s="302"/>
      <c r="C445" s="302"/>
      <c r="D445" s="299">
        <v>0</v>
      </c>
      <c r="E445" s="300"/>
      <c r="F445" s="230"/>
      <c r="G445"/>
    </row>
    <row r="446" customHeight="1" spans="1:7">
      <c r="A446" s="303" t="s">
        <v>639</v>
      </c>
      <c r="B446" s="302"/>
      <c r="C446" s="302"/>
      <c r="D446" s="299">
        <v>0</v>
      </c>
      <c r="E446" s="300"/>
      <c r="F446" s="230"/>
      <c r="G446"/>
    </row>
    <row r="447" customHeight="1" spans="1:7">
      <c r="A447" s="303" t="s">
        <v>640</v>
      </c>
      <c r="B447" s="302"/>
      <c r="C447" s="302"/>
      <c r="D447" s="299">
        <v>0</v>
      </c>
      <c r="E447" s="300"/>
      <c r="F447" s="230"/>
      <c r="G447"/>
    </row>
    <row r="448" customHeight="1" spans="1:7">
      <c r="A448" s="303" t="s">
        <v>641</v>
      </c>
      <c r="B448" s="302"/>
      <c r="C448" s="302"/>
      <c r="D448" s="299">
        <v>0</v>
      </c>
      <c r="E448" s="300"/>
      <c r="F448" s="230"/>
      <c r="G448"/>
    </row>
    <row r="449" customHeight="1" spans="1:7">
      <c r="A449" s="297" t="s">
        <v>642</v>
      </c>
      <c r="B449" s="302"/>
      <c r="C449" s="302"/>
      <c r="D449" s="299">
        <f>SUM(D450:D454)</f>
        <v>0</v>
      </c>
      <c r="E449" s="300"/>
      <c r="F449" s="230"/>
      <c r="G449"/>
    </row>
    <row r="450" customHeight="1" spans="1:7">
      <c r="A450" s="303" t="s">
        <v>634</v>
      </c>
      <c r="B450" s="302"/>
      <c r="C450" s="302"/>
      <c r="D450" s="299">
        <v>0</v>
      </c>
      <c r="E450" s="300"/>
      <c r="F450" s="230"/>
      <c r="G450"/>
    </row>
    <row r="451" customHeight="1" spans="1:7">
      <c r="A451" s="303" t="s">
        <v>643</v>
      </c>
      <c r="B451" s="302"/>
      <c r="C451" s="302"/>
      <c r="D451" s="299">
        <v>0</v>
      </c>
      <c r="E451" s="300"/>
      <c r="F451" s="230"/>
      <c r="G451"/>
    </row>
    <row r="452" customHeight="1" spans="1:7">
      <c r="A452" s="303" t="s">
        <v>644</v>
      </c>
      <c r="B452" s="302"/>
      <c r="C452" s="302"/>
      <c r="D452" s="299">
        <v>0</v>
      </c>
      <c r="E452" s="300"/>
      <c r="F452" s="230"/>
      <c r="G452"/>
    </row>
    <row r="453" customHeight="1" spans="1:7">
      <c r="A453" s="303" t="s">
        <v>645</v>
      </c>
      <c r="B453" s="302"/>
      <c r="C453" s="302"/>
      <c r="D453" s="299">
        <v>0</v>
      </c>
      <c r="E453" s="300"/>
      <c r="F453" s="230"/>
      <c r="G453"/>
    </row>
    <row r="454" customHeight="1" spans="1:7">
      <c r="A454" s="303" t="s">
        <v>646</v>
      </c>
      <c r="B454" s="302"/>
      <c r="C454" s="302"/>
      <c r="D454" s="299">
        <v>0</v>
      </c>
      <c r="E454" s="300"/>
      <c r="F454" s="230"/>
      <c r="G454"/>
    </row>
    <row r="455" customHeight="1" spans="1:7">
      <c r="A455" s="297" t="s">
        <v>647</v>
      </c>
      <c r="B455" s="302">
        <v>14</v>
      </c>
      <c r="C455" s="302">
        <v>1</v>
      </c>
      <c r="D455" s="299">
        <f>SUM(D456:D459)</f>
        <v>1</v>
      </c>
      <c r="E455" s="300">
        <v>100</v>
      </c>
      <c r="F455" s="230">
        <v>7.69230769230769</v>
      </c>
      <c r="G455"/>
    </row>
    <row r="456" customHeight="1" spans="1:7">
      <c r="A456" s="303" t="s">
        <v>634</v>
      </c>
      <c r="B456" s="302"/>
      <c r="C456" s="302"/>
      <c r="D456" s="299">
        <v>0</v>
      </c>
      <c r="E456" s="300"/>
      <c r="F456" s="230"/>
      <c r="G456"/>
    </row>
    <row r="457" customHeight="1" spans="1:7">
      <c r="A457" s="303" t="s">
        <v>648</v>
      </c>
      <c r="B457" s="302">
        <v>14</v>
      </c>
      <c r="C457" s="302">
        <v>1</v>
      </c>
      <c r="D457" s="299">
        <v>1</v>
      </c>
      <c r="E457" s="300">
        <v>100</v>
      </c>
      <c r="F457" s="230">
        <v>7.69230769230769</v>
      </c>
      <c r="G457"/>
    </row>
    <row r="458" customHeight="1" spans="1:7">
      <c r="A458" s="303" t="s">
        <v>649</v>
      </c>
      <c r="B458" s="302"/>
      <c r="C458" s="302"/>
      <c r="D458" s="299">
        <v>0</v>
      </c>
      <c r="E458" s="300"/>
      <c r="F458" s="230"/>
      <c r="G458"/>
    </row>
    <row r="459" customHeight="1" spans="1:7">
      <c r="A459" s="303" t="s">
        <v>650</v>
      </c>
      <c r="B459" s="302"/>
      <c r="C459" s="302"/>
      <c r="D459" s="299">
        <v>0</v>
      </c>
      <c r="E459" s="300"/>
      <c r="F459" s="230"/>
      <c r="G459"/>
    </row>
    <row r="460" customHeight="1" spans="1:7">
      <c r="A460" s="297" t="s">
        <v>651</v>
      </c>
      <c r="B460" s="302"/>
      <c r="C460" s="302">
        <v>550</v>
      </c>
      <c r="D460" s="299">
        <f>SUM(D461:D464)</f>
        <v>550</v>
      </c>
      <c r="E460" s="300">
        <v>100</v>
      </c>
      <c r="F460" s="230"/>
      <c r="G460"/>
    </row>
    <row r="461" customHeight="1" spans="1:7">
      <c r="A461" s="303" t="s">
        <v>634</v>
      </c>
      <c r="B461" s="302"/>
      <c r="C461" s="302"/>
      <c r="D461" s="299">
        <v>0</v>
      </c>
      <c r="E461" s="300"/>
      <c r="F461" s="230"/>
      <c r="G461"/>
    </row>
    <row r="462" customHeight="1" spans="1:7">
      <c r="A462" s="303" t="s">
        <v>652</v>
      </c>
      <c r="B462" s="302"/>
      <c r="C462" s="302"/>
      <c r="D462" s="299">
        <v>0</v>
      </c>
      <c r="E462" s="300"/>
      <c r="F462" s="230"/>
      <c r="G462"/>
    </row>
    <row r="463" customHeight="1" spans="1:7">
      <c r="A463" s="303" t="s">
        <v>653</v>
      </c>
      <c r="B463" s="302"/>
      <c r="C463" s="302"/>
      <c r="D463" s="299">
        <v>0</v>
      </c>
      <c r="E463" s="300"/>
      <c r="F463" s="230"/>
      <c r="G463"/>
    </row>
    <row r="464" customHeight="1" spans="1:7">
      <c r="A464" s="303" t="s">
        <v>654</v>
      </c>
      <c r="B464" s="302"/>
      <c r="C464" s="302">
        <v>550</v>
      </c>
      <c r="D464" s="299">
        <v>550</v>
      </c>
      <c r="E464" s="300">
        <v>100</v>
      </c>
      <c r="F464" s="230"/>
      <c r="G464"/>
    </row>
    <row r="465" customHeight="1" spans="1:7">
      <c r="A465" s="297" t="s">
        <v>655</v>
      </c>
      <c r="B465" s="302"/>
      <c r="C465" s="302"/>
      <c r="D465" s="299">
        <f>SUM(D466:D469)</f>
        <v>0</v>
      </c>
      <c r="E465" s="300"/>
      <c r="F465" s="230"/>
      <c r="G465"/>
    </row>
    <row r="466" customHeight="1" spans="1:7">
      <c r="A466" s="303" t="s">
        <v>656</v>
      </c>
      <c r="B466" s="302"/>
      <c r="C466" s="302"/>
      <c r="D466" s="299">
        <v>0</v>
      </c>
      <c r="E466" s="300"/>
      <c r="F466" s="230"/>
      <c r="G466"/>
    </row>
    <row r="467" customHeight="1" spans="1:7">
      <c r="A467" s="303" t="s">
        <v>657</v>
      </c>
      <c r="B467" s="302"/>
      <c r="C467" s="302"/>
      <c r="D467" s="299">
        <v>0</v>
      </c>
      <c r="E467" s="300"/>
      <c r="F467" s="230"/>
      <c r="G467"/>
    </row>
    <row r="468" customHeight="1" spans="1:7">
      <c r="A468" s="303" t="s">
        <v>658</v>
      </c>
      <c r="B468" s="302"/>
      <c r="C468" s="302"/>
      <c r="D468" s="299">
        <v>0</v>
      </c>
      <c r="E468" s="300"/>
      <c r="F468" s="230"/>
      <c r="G468"/>
    </row>
    <row r="469" customHeight="1" spans="1:7">
      <c r="A469" s="303" t="s">
        <v>659</v>
      </c>
      <c r="B469" s="302"/>
      <c r="C469" s="302"/>
      <c r="D469" s="299">
        <v>0</v>
      </c>
      <c r="E469" s="300"/>
      <c r="F469" s="230"/>
      <c r="G469"/>
    </row>
    <row r="470" customHeight="1" spans="1:7">
      <c r="A470" s="297" t="s">
        <v>660</v>
      </c>
      <c r="B470" s="302">
        <v>181</v>
      </c>
      <c r="C470" s="302">
        <v>200</v>
      </c>
      <c r="D470" s="299">
        <f>SUM(D471:D476)</f>
        <v>200</v>
      </c>
      <c r="E470" s="300">
        <v>100</v>
      </c>
      <c r="F470" s="230">
        <v>149.253731343284</v>
      </c>
      <c r="G470"/>
    </row>
    <row r="471" customHeight="1" spans="1:7">
      <c r="A471" s="303" t="s">
        <v>634</v>
      </c>
      <c r="B471" s="302">
        <v>131</v>
      </c>
      <c r="C471" s="302">
        <v>155</v>
      </c>
      <c r="D471" s="299">
        <v>155</v>
      </c>
      <c r="E471" s="300">
        <v>100</v>
      </c>
      <c r="F471" s="230">
        <v>127.049180327869</v>
      </c>
      <c r="G471"/>
    </row>
    <row r="472" customHeight="1" spans="1:7">
      <c r="A472" s="303" t="s">
        <v>661</v>
      </c>
      <c r="B472" s="302"/>
      <c r="C472" s="302"/>
      <c r="D472" s="299">
        <v>0</v>
      </c>
      <c r="E472" s="300"/>
      <c r="F472" s="230"/>
      <c r="G472"/>
    </row>
    <row r="473" customHeight="1" spans="1:7">
      <c r="A473" s="303" t="s">
        <v>662</v>
      </c>
      <c r="B473" s="302"/>
      <c r="C473" s="302"/>
      <c r="D473" s="299">
        <v>0</v>
      </c>
      <c r="E473" s="300"/>
      <c r="F473" s="230"/>
      <c r="G473"/>
    </row>
    <row r="474" customHeight="1" spans="1:7">
      <c r="A474" s="303" t="s">
        <v>663</v>
      </c>
      <c r="B474" s="302"/>
      <c r="C474" s="302"/>
      <c r="D474" s="299">
        <v>0</v>
      </c>
      <c r="E474" s="300"/>
      <c r="F474" s="230"/>
      <c r="G474"/>
    </row>
    <row r="475" customHeight="1" spans="1:7">
      <c r="A475" s="303" t="s">
        <v>664</v>
      </c>
      <c r="B475" s="302">
        <v>40</v>
      </c>
      <c r="C475" s="302">
        <v>4</v>
      </c>
      <c r="D475" s="299">
        <v>4</v>
      </c>
      <c r="E475" s="300">
        <v>100</v>
      </c>
      <c r="F475" s="230">
        <v>100</v>
      </c>
      <c r="G475"/>
    </row>
    <row r="476" customHeight="1" spans="1:7">
      <c r="A476" s="303" t="s">
        <v>665</v>
      </c>
      <c r="B476" s="302">
        <v>10</v>
      </c>
      <c r="C476" s="302">
        <v>41</v>
      </c>
      <c r="D476" s="299">
        <v>41</v>
      </c>
      <c r="E476" s="300">
        <v>100</v>
      </c>
      <c r="F476" s="230">
        <v>512.5</v>
      </c>
      <c r="G476"/>
    </row>
    <row r="477" customHeight="1" spans="1:7">
      <c r="A477" s="297" t="s">
        <v>666</v>
      </c>
      <c r="B477" s="302"/>
      <c r="C477" s="302"/>
      <c r="D477" s="299">
        <f>SUM(D478:D480)</f>
        <v>0</v>
      </c>
      <c r="E477" s="300"/>
      <c r="F477" s="230"/>
      <c r="G477"/>
    </row>
    <row r="478" customHeight="1" spans="1:7">
      <c r="A478" s="303" t="s">
        <v>667</v>
      </c>
      <c r="B478" s="302"/>
      <c r="C478" s="302"/>
      <c r="D478" s="299">
        <v>0</v>
      </c>
      <c r="E478" s="300"/>
      <c r="F478" s="230"/>
      <c r="G478"/>
    </row>
    <row r="479" customHeight="1" spans="1:7">
      <c r="A479" s="303" t="s">
        <v>668</v>
      </c>
      <c r="B479" s="302"/>
      <c r="C479" s="302"/>
      <c r="D479" s="299">
        <v>0</v>
      </c>
      <c r="E479" s="300"/>
      <c r="F479" s="230"/>
      <c r="G479"/>
    </row>
    <row r="480" customHeight="1" spans="1:7">
      <c r="A480" s="303" t="s">
        <v>669</v>
      </c>
      <c r="B480" s="302"/>
      <c r="C480" s="302"/>
      <c r="D480" s="299">
        <v>0</v>
      </c>
      <c r="E480" s="300"/>
      <c r="F480" s="230"/>
      <c r="G480"/>
    </row>
    <row r="481" customHeight="1" spans="1:7">
      <c r="A481" s="297" t="s">
        <v>670</v>
      </c>
      <c r="B481" s="302"/>
      <c r="C481" s="302"/>
      <c r="D481" s="299">
        <f>SUM(D482:D484)</f>
        <v>0</v>
      </c>
      <c r="E481" s="300"/>
      <c r="F481" s="230"/>
      <c r="G481"/>
    </row>
    <row r="482" customHeight="1" spans="1:7">
      <c r="A482" s="303" t="s">
        <v>671</v>
      </c>
      <c r="B482" s="302"/>
      <c r="C482" s="302"/>
      <c r="D482" s="299">
        <v>0</v>
      </c>
      <c r="E482" s="300"/>
      <c r="F482" s="230"/>
      <c r="G482"/>
    </row>
    <row r="483" customHeight="1" spans="1:7">
      <c r="A483" s="303" t="s">
        <v>672</v>
      </c>
      <c r="B483" s="302"/>
      <c r="C483" s="302"/>
      <c r="D483" s="299">
        <v>0</v>
      </c>
      <c r="E483" s="300"/>
      <c r="F483" s="230"/>
      <c r="G483"/>
    </row>
    <row r="484" customHeight="1" spans="1:7">
      <c r="A484" s="303" t="s">
        <v>673</v>
      </c>
      <c r="B484" s="302"/>
      <c r="C484" s="302"/>
      <c r="D484" s="299">
        <v>0</v>
      </c>
      <c r="E484" s="300"/>
      <c r="F484" s="230"/>
      <c r="G484"/>
    </row>
    <row r="485" customHeight="1" spans="1:7">
      <c r="A485" s="297" t="s">
        <v>674</v>
      </c>
      <c r="B485" s="302"/>
      <c r="C485" s="302">
        <v>836</v>
      </c>
      <c r="D485" s="299">
        <f>SUM(D486:D489)</f>
        <v>836</v>
      </c>
      <c r="E485" s="300">
        <v>100</v>
      </c>
      <c r="F485" s="230"/>
      <c r="G485"/>
    </row>
    <row r="486" customHeight="1" spans="1:7">
      <c r="A486" s="303" t="s">
        <v>675</v>
      </c>
      <c r="B486" s="302"/>
      <c r="C486" s="302"/>
      <c r="D486" s="299">
        <v>0</v>
      </c>
      <c r="E486" s="300"/>
      <c r="F486" s="230"/>
      <c r="G486"/>
    </row>
    <row r="487" customHeight="1" spans="1:7">
      <c r="A487" s="303" t="s">
        <v>676</v>
      </c>
      <c r="B487" s="302"/>
      <c r="C487" s="302"/>
      <c r="D487" s="299">
        <v>0</v>
      </c>
      <c r="E487" s="300"/>
      <c r="F487" s="230"/>
      <c r="G487"/>
    </row>
    <row r="488" customHeight="1" spans="1:7">
      <c r="A488" s="303" t="s">
        <v>677</v>
      </c>
      <c r="B488" s="302"/>
      <c r="C488" s="302"/>
      <c r="D488" s="299">
        <v>0</v>
      </c>
      <c r="E488" s="300"/>
      <c r="F488" s="230"/>
      <c r="G488"/>
    </row>
    <row r="489" customHeight="1" spans="1:7">
      <c r="A489" s="303" t="s">
        <v>678</v>
      </c>
      <c r="B489" s="302"/>
      <c r="C489" s="302">
        <v>836</v>
      </c>
      <c r="D489" s="299">
        <v>836</v>
      </c>
      <c r="E489" s="300">
        <v>100</v>
      </c>
      <c r="F489" s="230"/>
      <c r="G489"/>
    </row>
    <row r="490" customHeight="1" spans="1:7">
      <c r="A490" s="297" t="s">
        <v>679</v>
      </c>
      <c r="B490" s="298">
        <v>4072</v>
      </c>
      <c r="C490" s="298">
        <v>4710</v>
      </c>
      <c r="D490" s="299">
        <f>SUM(D491,D507,D515,D526,D535,D543)</f>
        <v>4709</v>
      </c>
      <c r="E490" s="300">
        <f>D490/C490*100</f>
        <v>99.9787685774947</v>
      </c>
      <c r="F490" s="230">
        <v>123.725696269049</v>
      </c>
      <c r="G490"/>
    </row>
    <row r="491" customHeight="1" spans="1:7">
      <c r="A491" s="297" t="s">
        <v>680</v>
      </c>
      <c r="B491" s="298">
        <v>2053</v>
      </c>
      <c r="C491" s="298">
        <v>3103</v>
      </c>
      <c r="D491" s="299">
        <f>SUM(D492:D506)</f>
        <v>3102</v>
      </c>
      <c r="E491" s="300">
        <f>D491/C491*100</f>
        <v>99.9677731227844</v>
      </c>
      <c r="F491" s="230">
        <v>161.646690984888</v>
      </c>
      <c r="G491"/>
    </row>
    <row r="492" customHeight="1" spans="1:7">
      <c r="A492" s="303" t="s">
        <v>354</v>
      </c>
      <c r="B492" s="302">
        <v>322</v>
      </c>
      <c r="C492" s="302">
        <v>492</v>
      </c>
      <c r="D492" s="299">
        <v>491</v>
      </c>
      <c r="E492" s="300">
        <f>D492/C492*100</f>
        <v>99.7967479674797</v>
      </c>
      <c r="F492" s="230">
        <v>163.12292358804</v>
      </c>
      <c r="G492"/>
    </row>
    <row r="493" customHeight="1" spans="1:7">
      <c r="A493" s="303" t="s">
        <v>355</v>
      </c>
      <c r="B493" s="302"/>
      <c r="C493" s="302"/>
      <c r="D493" s="299">
        <v>0</v>
      </c>
      <c r="E493" s="300"/>
      <c r="F493" s="230"/>
      <c r="G493"/>
    </row>
    <row r="494" customHeight="1" spans="1:7">
      <c r="A494" s="303" t="s">
        <v>356</v>
      </c>
      <c r="B494" s="302"/>
      <c r="C494" s="302"/>
      <c r="D494" s="299">
        <v>0</v>
      </c>
      <c r="E494" s="300"/>
      <c r="F494" s="230"/>
      <c r="G494"/>
    </row>
    <row r="495" customHeight="1" spans="1:7">
      <c r="A495" s="303" t="s">
        <v>681</v>
      </c>
      <c r="B495" s="302"/>
      <c r="C495" s="302"/>
      <c r="D495" s="299">
        <v>0</v>
      </c>
      <c r="E495" s="300"/>
      <c r="F495" s="230"/>
      <c r="G495"/>
    </row>
    <row r="496" customHeight="1" spans="1:7">
      <c r="A496" s="303" t="s">
        <v>682</v>
      </c>
      <c r="B496" s="302"/>
      <c r="C496" s="302"/>
      <c r="D496" s="299">
        <v>0</v>
      </c>
      <c r="E496" s="300"/>
      <c r="F496" s="230"/>
      <c r="G496"/>
    </row>
    <row r="497" customHeight="1" spans="1:7">
      <c r="A497" s="303" t="s">
        <v>683</v>
      </c>
      <c r="B497" s="302"/>
      <c r="C497" s="302"/>
      <c r="D497" s="299">
        <v>0</v>
      </c>
      <c r="E497" s="300"/>
      <c r="F497" s="230"/>
      <c r="G497"/>
    </row>
    <row r="498" customHeight="1" spans="1:7">
      <c r="A498" s="303" t="s">
        <v>684</v>
      </c>
      <c r="B498" s="302"/>
      <c r="C498" s="302"/>
      <c r="D498" s="299">
        <v>0</v>
      </c>
      <c r="E498" s="300"/>
      <c r="F498" s="230"/>
      <c r="G498"/>
    </row>
    <row r="499" customHeight="1" spans="1:7">
      <c r="A499" s="303" t="s">
        <v>685</v>
      </c>
      <c r="B499" s="302">
        <v>20</v>
      </c>
      <c r="C499" s="302">
        <v>61</v>
      </c>
      <c r="D499" s="299">
        <v>61</v>
      </c>
      <c r="E499" s="300">
        <f>D499/C499*100</f>
        <v>100</v>
      </c>
      <c r="F499" s="230">
        <v>321.052631578947</v>
      </c>
      <c r="G499"/>
    </row>
    <row r="500" customHeight="1" spans="1:7">
      <c r="A500" s="303" t="s">
        <v>686</v>
      </c>
      <c r="B500" s="302">
        <v>727</v>
      </c>
      <c r="C500" s="302">
        <v>751</v>
      </c>
      <c r="D500" s="299">
        <v>751</v>
      </c>
      <c r="E500" s="300">
        <f>D500/C500*100</f>
        <v>100</v>
      </c>
      <c r="F500" s="230">
        <v>110.60382916053</v>
      </c>
      <c r="G500"/>
    </row>
    <row r="501" customHeight="1" spans="1:7">
      <c r="A501" s="303" t="s">
        <v>687</v>
      </c>
      <c r="B501" s="302"/>
      <c r="C501" s="302"/>
      <c r="D501" s="299">
        <v>0</v>
      </c>
      <c r="E501" s="300"/>
      <c r="F501" s="230"/>
      <c r="G501"/>
    </row>
    <row r="502" customHeight="1" spans="1:7">
      <c r="A502" s="303" t="s">
        <v>688</v>
      </c>
      <c r="B502" s="302">
        <v>31</v>
      </c>
      <c r="C502" s="302"/>
      <c r="D502" s="299">
        <v>0</v>
      </c>
      <c r="E502" s="300"/>
      <c r="F502" s="230">
        <v>0</v>
      </c>
      <c r="G502"/>
    </row>
    <row r="503" customHeight="1" spans="1:7">
      <c r="A503" s="303" t="s">
        <v>689</v>
      </c>
      <c r="B503" s="302"/>
      <c r="C503" s="302"/>
      <c r="D503" s="299">
        <v>0</v>
      </c>
      <c r="E503" s="300"/>
      <c r="F503" s="230"/>
      <c r="G503"/>
    </row>
    <row r="504" customHeight="1" spans="1:7">
      <c r="A504" s="303" t="s">
        <v>690</v>
      </c>
      <c r="B504" s="302"/>
      <c r="C504" s="302"/>
      <c r="D504" s="299">
        <v>0</v>
      </c>
      <c r="E504" s="300"/>
      <c r="F504" s="230"/>
      <c r="G504"/>
    </row>
    <row r="505" customHeight="1" spans="1:7">
      <c r="A505" s="303" t="s">
        <v>691</v>
      </c>
      <c r="B505" s="302">
        <v>94</v>
      </c>
      <c r="C505" s="302">
        <v>44</v>
      </c>
      <c r="D505" s="299">
        <v>44</v>
      </c>
      <c r="E505" s="300">
        <f>D505/C505*100</f>
        <v>100</v>
      </c>
      <c r="F505" s="230">
        <v>50</v>
      </c>
      <c r="G505"/>
    </row>
    <row r="506" customHeight="1" spans="1:7">
      <c r="A506" s="303" t="s">
        <v>692</v>
      </c>
      <c r="B506" s="302">
        <v>859</v>
      </c>
      <c r="C506" s="298">
        <v>1755</v>
      </c>
      <c r="D506" s="299">
        <v>1755</v>
      </c>
      <c r="E506" s="300">
        <f>D506/C506*100</f>
        <v>100</v>
      </c>
      <c r="F506" s="230">
        <v>218.555417185554</v>
      </c>
      <c r="G506"/>
    </row>
    <row r="507" customHeight="1" spans="1:7">
      <c r="A507" s="297" t="s">
        <v>693</v>
      </c>
      <c r="B507" s="302"/>
      <c r="C507" s="302"/>
      <c r="D507" s="299">
        <f>SUM(D508:D514)</f>
        <v>0</v>
      </c>
      <c r="E507" s="300"/>
      <c r="F507" s="230"/>
      <c r="G507"/>
    </row>
    <row r="508" customHeight="1" spans="1:7">
      <c r="A508" s="303" t="s">
        <v>354</v>
      </c>
      <c r="B508" s="302"/>
      <c r="C508" s="302"/>
      <c r="D508" s="299">
        <v>0</v>
      </c>
      <c r="E508" s="300"/>
      <c r="F508" s="230"/>
      <c r="G508"/>
    </row>
    <row r="509" customHeight="1" spans="1:7">
      <c r="A509" s="303" t="s">
        <v>355</v>
      </c>
      <c r="B509" s="302"/>
      <c r="C509" s="302"/>
      <c r="D509" s="299">
        <v>0</v>
      </c>
      <c r="E509" s="300"/>
      <c r="F509" s="230"/>
      <c r="G509"/>
    </row>
    <row r="510" customHeight="1" spans="1:7">
      <c r="A510" s="303" t="s">
        <v>356</v>
      </c>
      <c r="B510" s="302"/>
      <c r="C510" s="302"/>
      <c r="D510" s="299">
        <v>0</v>
      </c>
      <c r="E510" s="300"/>
      <c r="F510" s="230"/>
      <c r="G510"/>
    </row>
    <row r="511" customHeight="1" spans="1:7">
      <c r="A511" s="303" t="s">
        <v>694</v>
      </c>
      <c r="B511" s="302"/>
      <c r="C511" s="302"/>
      <c r="D511" s="299">
        <v>0</v>
      </c>
      <c r="E511" s="300"/>
      <c r="F511" s="230"/>
      <c r="G511"/>
    </row>
    <row r="512" customHeight="1" spans="1:7">
      <c r="A512" s="303" t="s">
        <v>695</v>
      </c>
      <c r="B512" s="302"/>
      <c r="C512" s="302"/>
      <c r="D512" s="299">
        <v>0</v>
      </c>
      <c r="E512" s="300"/>
      <c r="F512" s="230"/>
      <c r="G512"/>
    </row>
    <row r="513" customHeight="1" spans="1:7">
      <c r="A513" s="303" t="s">
        <v>696</v>
      </c>
      <c r="B513" s="302"/>
      <c r="C513" s="302"/>
      <c r="D513" s="299">
        <v>0</v>
      </c>
      <c r="E513" s="300"/>
      <c r="F513" s="230"/>
      <c r="G513"/>
    </row>
    <row r="514" customHeight="1" spans="1:7">
      <c r="A514" s="303" t="s">
        <v>697</v>
      </c>
      <c r="B514" s="302"/>
      <c r="C514" s="302"/>
      <c r="D514" s="299">
        <v>0</v>
      </c>
      <c r="E514" s="300"/>
      <c r="F514" s="230"/>
      <c r="G514"/>
    </row>
    <row r="515" customHeight="1" spans="1:7">
      <c r="A515" s="297" t="s">
        <v>698</v>
      </c>
      <c r="B515" s="302">
        <v>16</v>
      </c>
      <c r="C515" s="302">
        <v>872</v>
      </c>
      <c r="D515" s="299">
        <f>SUM(D516:D525)</f>
        <v>872</v>
      </c>
      <c r="E515" s="300">
        <v>100</v>
      </c>
      <c r="F515" s="230">
        <v>5813.33333333333</v>
      </c>
      <c r="G515"/>
    </row>
    <row r="516" customHeight="1" spans="1:7">
      <c r="A516" s="303" t="s">
        <v>354</v>
      </c>
      <c r="B516" s="302"/>
      <c r="C516" s="302"/>
      <c r="D516" s="299">
        <v>0</v>
      </c>
      <c r="E516" s="300"/>
      <c r="F516" s="230"/>
      <c r="G516"/>
    </row>
    <row r="517" customHeight="1" spans="1:7">
      <c r="A517" s="303" t="s">
        <v>355</v>
      </c>
      <c r="B517" s="302"/>
      <c r="C517" s="302"/>
      <c r="D517" s="299">
        <v>0</v>
      </c>
      <c r="E517" s="300"/>
      <c r="F517" s="230"/>
      <c r="G517"/>
    </row>
    <row r="518" customHeight="1" spans="1:7">
      <c r="A518" s="303" t="s">
        <v>356</v>
      </c>
      <c r="B518" s="302"/>
      <c r="C518" s="302"/>
      <c r="D518" s="299">
        <v>0</v>
      </c>
      <c r="E518" s="300"/>
      <c r="F518" s="230"/>
      <c r="G518"/>
    </row>
    <row r="519" customHeight="1" spans="1:7">
      <c r="A519" s="303" t="s">
        <v>699</v>
      </c>
      <c r="B519" s="302"/>
      <c r="C519" s="302"/>
      <c r="D519" s="299">
        <v>0</v>
      </c>
      <c r="E519" s="300"/>
      <c r="F519" s="230"/>
      <c r="G519"/>
    </row>
    <row r="520" customHeight="1" spans="1:7">
      <c r="A520" s="303" t="s">
        <v>700</v>
      </c>
      <c r="B520" s="302"/>
      <c r="C520" s="302">
        <v>707</v>
      </c>
      <c r="D520" s="299">
        <v>707</v>
      </c>
      <c r="E520" s="300">
        <v>100</v>
      </c>
      <c r="F520" s="230"/>
      <c r="G520"/>
    </row>
    <row r="521" customHeight="1" spans="1:7">
      <c r="A521" s="303" t="s">
        <v>701</v>
      </c>
      <c r="B521" s="302"/>
      <c r="C521" s="302"/>
      <c r="D521" s="299">
        <v>0</v>
      </c>
      <c r="E521" s="300"/>
      <c r="F521" s="230"/>
      <c r="G521"/>
    </row>
    <row r="522" customHeight="1" spans="1:7">
      <c r="A522" s="303" t="s">
        <v>702</v>
      </c>
      <c r="B522" s="302">
        <v>16</v>
      </c>
      <c r="C522" s="302">
        <v>108</v>
      </c>
      <c r="D522" s="299">
        <v>108</v>
      </c>
      <c r="E522" s="300">
        <v>100</v>
      </c>
      <c r="F522" s="230">
        <v>720</v>
      </c>
      <c r="G522"/>
    </row>
    <row r="523" customHeight="1" spans="1:7">
      <c r="A523" s="303" t="s">
        <v>703</v>
      </c>
      <c r="B523" s="302"/>
      <c r="C523" s="302">
        <v>57</v>
      </c>
      <c r="D523" s="299">
        <v>57</v>
      </c>
      <c r="E523" s="300">
        <v>100</v>
      </c>
      <c r="F523" s="230"/>
      <c r="G523"/>
    </row>
    <row r="524" customHeight="1" spans="1:7">
      <c r="A524" s="303" t="s">
        <v>704</v>
      </c>
      <c r="B524" s="302"/>
      <c r="C524" s="302"/>
      <c r="D524" s="299">
        <v>0</v>
      </c>
      <c r="E524" s="300"/>
      <c r="F524" s="230"/>
      <c r="G524"/>
    </row>
    <row r="525" customHeight="1" spans="1:7">
      <c r="A525" s="303" t="s">
        <v>705</v>
      </c>
      <c r="B525" s="302"/>
      <c r="C525" s="302"/>
      <c r="D525" s="299">
        <v>0</v>
      </c>
      <c r="E525" s="300"/>
      <c r="F525" s="230"/>
      <c r="G525"/>
    </row>
    <row r="526" customHeight="1" spans="1:7">
      <c r="A526" s="304" t="s">
        <v>706</v>
      </c>
      <c r="B526" s="302">
        <v>17</v>
      </c>
      <c r="C526" s="302"/>
      <c r="D526" s="299">
        <f>SUM(D527:D534)</f>
        <v>0</v>
      </c>
      <c r="E526" s="300"/>
      <c r="F526" s="230">
        <v>0</v>
      </c>
      <c r="G526"/>
    </row>
    <row r="527" customHeight="1" spans="1:7">
      <c r="A527" s="305" t="s">
        <v>354</v>
      </c>
      <c r="B527" s="302"/>
      <c r="C527" s="302"/>
      <c r="D527" s="299">
        <v>0</v>
      </c>
      <c r="E527" s="300"/>
      <c r="F527" s="230"/>
      <c r="G527"/>
    </row>
    <row r="528" customHeight="1" spans="1:7">
      <c r="A528" s="305" t="s">
        <v>355</v>
      </c>
      <c r="B528" s="302"/>
      <c r="C528" s="302"/>
      <c r="D528" s="299">
        <v>0</v>
      </c>
      <c r="E528" s="300"/>
      <c r="F528" s="230"/>
      <c r="G528"/>
    </row>
    <row r="529" customHeight="1" spans="1:7">
      <c r="A529" s="305" t="s">
        <v>356</v>
      </c>
      <c r="B529" s="302"/>
      <c r="C529" s="302"/>
      <c r="D529" s="299">
        <v>0</v>
      </c>
      <c r="E529" s="300"/>
      <c r="F529" s="230"/>
      <c r="G529"/>
    </row>
    <row r="530" customHeight="1" spans="1:7">
      <c r="A530" s="305" t="s">
        <v>707</v>
      </c>
      <c r="B530" s="302"/>
      <c r="C530" s="302"/>
      <c r="D530" s="299">
        <v>0</v>
      </c>
      <c r="E530" s="300"/>
      <c r="F530" s="230"/>
      <c r="G530"/>
    </row>
    <row r="531" customHeight="1" spans="1:7">
      <c r="A531" s="305" t="s">
        <v>708</v>
      </c>
      <c r="B531" s="302"/>
      <c r="C531" s="302"/>
      <c r="D531" s="299">
        <v>0</v>
      </c>
      <c r="E531" s="300"/>
      <c r="F531" s="230"/>
      <c r="G531"/>
    </row>
    <row r="532" customHeight="1" spans="1:7">
      <c r="A532" s="305" t="s">
        <v>709</v>
      </c>
      <c r="B532" s="302"/>
      <c r="C532" s="302"/>
      <c r="D532" s="299">
        <v>0</v>
      </c>
      <c r="E532" s="300"/>
      <c r="F532" s="230"/>
      <c r="G532"/>
    </row>
    <row r="533" customHeight="1" spans="1:7">
      <c r="A533" s="305" t="s">
        <v>710</v>
      </c>
      <c r="B533" s="302">
        <v>17</v>
      </c>
      <c r="C533" s="302"/>
      <c r="D533" s="299">
        <v>0</v>
      </c>
      <c r="E533" s="300"/>
      <c r="F533" s="230"/>
      <c r="G533"/>
    </row>
    <row r="534" customHeight="1" spans="1:7">
      <c r="A534" s="305" t="s">
        <v>711</v>
      </c>
      <c r="B534" s="302"/>
      <c r="C534" s="302"/>
      <c r="D534" s="299">
        <v>0</v>
      </c>
      <c r="E534" s="300"/>
      <c r="F534" s="230"/>
      <c r="G534"/>
    </row>
    <row r="535" customHeight="1" spans="1:7">
      <c r="A535" s="304" t="s">
        <v>712</v>
      </c>
      <c r="B535" s="302">
        <v>978</v>
      </c>
      <c r="C535" s="302">
        <v>522</v>
      </c>
      <c r="D535" s="299">
        <f>SUM(D536:D542)</f>
        <v>522</v>
      </c>
      <c r="E535" s="300">
        <v>100</v>
      </c>
      <c r="F535" s="230">
        <v>57.1741511500548</v>
      </c>
      <c r="G535"/>
    </row>
    <row r="536" customHeight="1" spans="1:7">
      <c r="A536" s="305" t="s">
        <v>354</v>
      </c>
      <c r="B536" s="302"/>
      <c r="C536" s="302"/>
      <c r="D536" s="299">
        <v>0</v>
      </c>
      <c r="E536" s="300"/>
      <c r="F536" s="230"/>
      <c r="G536"/>
    </row>
    <row r="537" customHeight="1" spans="1:7">
      <c r="A537" s="305" t="s">
        <v>355</v>
      </c>
      <c r="B537" s="302"/>
      <c r="C537" s="302"/>
      <c r="D537" s="299">
        <v>0</v>
      </c>
      <c r="E537" s="300"/>
      <c r="F537" s="230"/>
      <c r="G537"/>
    </row>
    <row r="538" ht="35.1" customHeight="1" spans="1:7">
      <c r="A538" s="305" t="s">
        <v>356</v>
      </c>
      <c r="B538" s="302"/>
      <c r="C538" s="302"/>
      <c r="D538" s="299">
        <v>0</v>
      </c>
      <c r="E538" s="300"/>
      <c r="F538" s="230"/>
      <c r="G538"/>
    </row>
    <row r="539" customHeight="1" spans="1:7">
      <c r="A539" s="305" t="s">
        <v>713</v>
      </c>
      <c r="B539" s="302"/>
      <c r="C539" s="302"/>
      <c r="D539" s="299">
        <v>0</v>
      </c>
      <c r="E539" s="300"/>
      <c r="F539" s="230"/>
      <c r="G539"/>
    </row>
    <row r="540" customHeight="1" spans="1:7">
      <c r="A540" s="305" t="s">
        <v>714</v>
      </c>
      <c r="B540" s="302"/>
      <c r="C540" s="302"/>
      <c r="D540" s="299">
        <v>0</v>
      </c>
      <c r="E540" s="300"/>
      <c r="F540" s="230"/>
      <c r="G540"/>
    </row>
    <row r="541" ht="35.1" customHeight="1" spans="1:7">
      <c r="A541" s="305" t="s">
        <v>715</v>
      </c>
      <c r="B541" s="302">
        <v>438</v>
      </c>
      <c r="C541" s="302">
        <v>402</v>
      </c>
      <c r="D541" s="299">
        <v>402</v>
      </c>
      <c r="E541" s="300">
        <v>100</v>
      </c>
      <c r="F541" s="230">
        <v>98.2885085574572</v>
      </c>
      <c r="G541"/>
    </row>
    <row r="542" customHeight="1" spans="1:7">
      <c r="A542" s="305" t="s">
        <v>716</v>
      </c>
      <c r="B542" s="302">
        <v>540</v>
      </c>
      <c r="C542" s="302">
        <v>120</v>
      </c>
      <c r="D542" s="299">
        <v>120</v>
      </c>
      <c r="E542" s="300">
        <v>100</v>
      </c>
      <c r="F542" s="230">
        <v>23.8095238095238</v>
      </c>
      <c r="G542"/>
    </row>
    <row r="543" customHeight="1" spans="1:7">
      <c r="A543" s="297" t="s">
        <v>717</v>
      </c>
      <c r="B543" s="298">
        <v>1008</v>
      </c>
      <c r="C543" s="302">
        <v>213</v>
      </c>
      <c r="D543" s="299">
        <f>SUM(D544:D546)</f>
        <v>213</v>
      </c>
      <c r="E543" s="300">
        <v>100</v>
      </c>
      <c r="F543" s="230">
        <v>22.5874867444327</v>
      </c>
      <c r="G543"/>
    </row>
    <row r="544" customHeight="1" spans="1:7">
      <c r="A544" s="303" t="s">
        <v>718</v>
      </c>
      <c r="B544" s="302"/>
      <c r="C544" s="302">
        <v>43</v>
      </c>
      <c r="D544" s="299">
        <v>43</v>
      </c>
      <c r="E544" s="300">
        <v>100</v>
      </c>
      <c r="F544" s="230"/>
      <c r="G544"/>
    </row>
    <row r="545" customHeight="1" spans="1:7">
      <c r="A545" s="303" t="s">
        <v>719</v>
      </c>
      <c r="B545" s="302"/>
      <c r="C545" s="302"/>
      <c r="D545" s="299">
        <v>0</v>
      </c>
      <c r="E545" s="300"/>
      <c r="F545" s="230"/>
      <c r="G545"/>
    </row>
    <row r="546" customHeight="1" spans="1:7">
      <c r="A546" s="303" t="s">
        <v>720</v>
      </c>
      <c r="B546" s="298">
        <v>1008</v>
      </c>
      <c r="C546" s="302">
        <v>170</v>
      </c>
      <c r="D546" s="299">
        <v>170</v>
      </c>
      <c r="E546" s="300">
        <f>D546/C546*100</f>
        <v>100</v>
      </c>
      <c r="F546" s="230">
        <v>18.0275715800636</v>
      </c>
      <c r="G546"/>
    </row>
    <row r="547" customHeight="1" spans="1:7">
      <c r="A547" s="297" t="s">
        <v>721</v>
      </c>
      <c r="B547" s="298">
        <v>32196</v>
      </c>
      <c r="C547" s="298">
        <v>33000</v>
      </c>
      <c r="D547" s="299">
        <f>SUM(D548,D567,D575,D577,D586,D590,D600,D609,D616,D624,D633,D639,D642,D645,D648,D651,D654,D658,D662,D670,D673)</f>
        <v>32944</v>
      </c>
      <c r="E547" s="300">
        <f>D547/C547*100</f>
        <v>99.830303030303</v>
      </c>
      <c r="F547" s="230">
        <v>123.538455769303</v>
      </c>
      <c r="G547"/>
    </row>
    <row r="548" customHeight="1" spans="1:7">
      <c r="A548" s="297" t="s">
        <v>722</v>
      </c>
      <c r="B548" s="298">
        <v>2206</v>
      </c>
      <c r="C548" s="298">
        <v>2585</v>
      </c>
      <c r="D548" s="299">
        <f>SUM(D549:D566)</f>
        <v>2529</v>
      </c>
      <c r="E548" s="300">
        <f>D548/C548*100</f>
        <v>97.8336557059961</v>
      </c>
      <c r="F548" s="230">
        <v>128.050632911392</v>
      </c>
      <c r="G548"/>
    </row>
    <row r="549" customHeight="1" spans="1:7">
      <c r="A549" s="303" t="s">
        <v>354</v>
      </c>
      <c r="B549" s="302">
        <v>495</v>
      </c>
      <c r="C549" s="302">
        <v>489</v>
      </c>
      <c r="D549" s="299">
        <v>435</v>
      </c>
      <c r="E549" s="300">
        <f>D549/C549*100</f>
        <v>88.9570552147239</v>
      </c>
      <c r="F549" s="230">
        <v>93.9524838012959</v>
      </c>
      <c r="G549"/>
    </row>
    <row r="550" customHeight="1" spans="1:7">
      <c r="A550" s="303" t="s">
        <v>355</v>
      </c>
      <c r="B550" s="302">
        <v>2</v>
      </c>
      <c r="C550" s="302">
        <v>1</v>
      </c>
      <c r="D550" s="299">
        <v>1</v>
      </c>
      <c r="E550" s="300">
        <f>D550/C550*100</f>
        <v>100</v>
      </c>
      <c r="F550" s="230">
        <v>50</v>
      </c>
      <c r="G550"/>
    </row>
    <row r="551" customHeight="1" spans="1:7">
      <c r="A551" s="303" t="s">
        <v>356</v>
      </c>
      <c r="B551" s="302"/>
      <c r="C551" s="302"/>
      <c r="D551" s="299">
        <v>0</v>
      </c>
      <c r="E551" s="300"/>
      <c r="F551" s="230"/>
      <c r="G551"/>
    </row>
    <row r="552" customHeight="1" spans="1:7">
      <c r="A552" s="303" t="s">
        <v>723</v>
      </c>
      <c r="B552" s="302"/>
      <c r="C552" s="302"/>
      <c r="D552" s="299">
        <v>0</v>
      </c>
      <c r="E552" s="300"/>
      <c r="F552" s="230"/>
      <c r="G552"/>
    </row>
    <row r="553" customHeight="1" spans="1:7">
      <c r="A553" s="303" t="s">
        <v>724</v>
      </c>
      <c r="B553" s="302"/>
      <c r="C553" s="302"/>
      <c r="D553" s="299">
        <v>0</v>
      </c>
      <c r="E553" s="300"/>
      <c r="F553" s="230"/>
      <c r="G553"/>
    </row>
    <row r="554" ht="35.1" customHeight="1" spans="1:7">
      <c r="A554" s="303" t="s">
        <v>725</v>
      </c>
      <c r="B554" s="302"/>
      <c r="C554" s="302"/>
      <c r="D554" s="299">
        <v>0</v>
      </c>
      <c r="E554" s="300"/>
      <c r="F554" s="230"/>
      <c r="G554"/>
    </row>
    <row r="555" customHeight="1" spans="1:7">
      <c r="A555" s="303" t="s">
        <v>726</v>
      </c>
      <c r="B555" s="302"/>
      <c r="C555" s="302"/>
      <c r="D555" s="299">
        <v>0</v>
      </c>
      <c r="E555" s="300"/>
      <c r="F555" s="230"/>
      <c r="G555"/>
    </row>
    <row r="556" customHeight="1" spans="1:7">
      <c r="A556" s="303" t="s">
        <v>395</v>
      </c>
      <c r="B556" s="302"/>
      <c r="C556" s="302"/>
      <c r="D556" s="299">
        <v>0</v>
      </c>
      <c r="E556" s="300"/>
      <c r="F556" s="230"/>
      <c r="G556"/>
    </row>
    <row r="557" customHeight="1" spans="1:7">
      <c r="A557" s="303" t="s">
        <v>727</v>
      </c>
      <c r="B557" s="302">
        <v>717</v>
      </c>
      <c r="C557" s="302">
        <v>925</v>
      </c>
      <c r="D557" s="299">
        <v>925</v>
      </c>
      <c r="E557" s="300">
        <v>100</v>
      </c>
      <c r="F557" s="230">
        <v>138.059701492537</v>
      </c>
      <c r="G557"/>
    </row>
    <row r="558" customHeight="1" spans="1:7">
      <c r="A558" s="303" t="s">
        <v>728</v>
      </c>
      <c r="B558" s="302"/>
      <c r="C558" s="302"/>
      <c r="D558" s="299">
        <v>0</v>
      </c>
      <c r="E558" s="300"/>
      <c r="F558" s="230"/>
      <c r="G558"/>
    </row>
    <row r="559" customHeight="1" spans="1:7">
      <c r="A559" s="303" t="s">
        <v>729</v>
      </c>
      <c r="B559" s="302"/>
      <c r="C559" s="302"/>
      <c r="D559" s="299">
        <v>0</v>
      </c>
      <c r="E559" s="300"/>
      <c r="F559" s="230"/>
      <c r="G559"/>
    </row>
    <row r="560" customHeight="1" spans="1:7">
      <c r="A560" s="303" t="s">
        <v>730</v>
      </c>
      <c r="B560" s="302"/>
      <c r="C560" s="302"/>
      <c r="D560" s="299">
        <v>0</v>
      </c>
      <c r="E560" s="300"/>
      <c r="F560" s="230"/>
      <c r="G560"/>
    </row>
    <row r="561" ht="35.1" customHeight="1" spans="1:7">
      <c r="A561" s="303" t="s">
        <v>731</v>
      </c>
      <c r="B561" s="302"/>
      <c r="C561" s="302"/>
      <c r="D561" s="299">
        <v>0</v>
      </c>
      <c r="E561" s="300"/>
      <c r="F561" s="230"/>
      <c r="G561"/>
    </row>
    <row r="562" customHeight="1" spans="1:7">
      <c r="A562" s="303" t="s">
        <v>732</v>
      </c>
      <c r="B562" s="302"/>
      <c r="C562" s="302"/>
      <c r="D562" s="299">
        <v>0</v>
      </c>
      <c r="E562" s="300"/>
      <c r="F562" s="230"/>
      <c r="G562"/>
    </row>
    <row r="563" customHeight="1" spans="1:7">
      <c r="A563" s="303" t="s">
        <v>733</v>
      </c>
      <c r="B563" s="302"/>
      <c r="C563" s="302"/>
      <c r="D563" s="299">
        <v>0</v>
      </c>
      <c r="E563" s="300"/>
      <c r="F563" s="230"/>
      <c r="G563"/>
    </row>
    <row r="564" customHeight="1" spans="1:7">
      <c r="A564" s="303" t="s">
        <v>734</v>
      </c>
      <c r="B564" s="302"/>
      <c r="C564" s="302"/>
      <c r="D564" s="299">
        <v>0</v>
      </c>
      <c r="E564" s="300"/>
      <c r="F564" s="230"/>
      <c r="G564"/>
    </row>
    <row r="565" customHeight="1" spans="1:7">
      <c r="A565" s="303" t="s">
        <v>363</v>
      </c>
      <c r="B565" s="302">
        <v>456</v>
      </c>
      <c r="C565" s="302">
        <v>753</v>
      </c>
      <c r="D565" s="299">
        <v>751</v>
      </c>
      <c r="E565" s="300">
        <f>D565/C565*100</f>
        <v>99.734395750332</v>
      </c>
      <c r="F565" s="230">
        <v>176.291079812207</v>
      </c>
      <c r="G565"/>
    </row>
    <row r="566" customHeight="1" spans="1:7">
      <c r="A566" s="303" t="s">
        <v>735</v>
      </c>
      <c r="B566" s="302">
        <v>536</v>
      </c>
      <c r="C566" s="302">
        <v>417</v>
      </c>
      <c r="D566" s="299">
        <v>417</v>
      </c>
      <c r="E566" s="300">
        <f t="shared" ref="E566:E585" si="10">D566/C566*100</f>
        <v>100</v>
      </c>
      <c r="F566" s="230">
        <v>100.724637681159</v>
      </c>
      <c r="G566"/>
    </row>
    <row r="567" customHeight="1" spans="1:7">
      <c r="A567" s="297" t="s">
        <v>736</v>
      </c>
      <c r="B567" s="298">
        <v>2202</v>
      </c>
      <c r="C567" s="298">
        <v>2180</v>
      </c>
      <c r="D567" s="299">
        <f>SUM(D568:D574)</f>
        <v>2180</v>
      </c>
      <c r="E567" s="300">
        <f t="shared" si="10"/>
        <v>100</v>
      </c>
      <c r="F567" s="230">
        <v>105.928085519922</v>
      </c>
      <c r="G567"/>
    </row>
    <row r="568" customHeight="1" spans="1:7">
      <c r="A568" s="303" t="s">
        <v>354</v>
      </c>
      <c r="B568" s="302">
        <v>480</v>
      </c>
      <c r="C568" s="302">
        <v>282</v>
      </c>
      <c r="D568" s="299">
        <v>282</v>
      </c>
      <c r="E568" s="300">
        <f t="shared" si="10"/>
        <v>100</v>
      </c>
      <c r="F568" s="230">
        <v>62.8062360801782</v>
      </c>
      <c r="G568"/>
    </row>
    <row r="569" customHeight="1" spans="1:7">
      <c r="A569" s="303" t="s">
        <v>355</v>
      </c>
      <c r="B569" s="302"/>
      <c r="C569" s="302"/>
      <c r="D569" s="299">
        <v>0</v>
      </c>
      <c r="E569" s="300"/>
      <c r="F569" s="230"/>
      <c r="G569"/>
    </row>
    <row r="570" customHeight="1" spans="1:7">
      <c r="A570" s="303" t="s">
        <v>356</v>
      </c>
      <c r="B570" s="302"/>
      <c r="C570" s="302"/>
      <c r="D570" s="299">
        <v>0</v>
      </c>
      <c r="E570" s="300"/>
      <c r="F570" s="230"/>
      <c r="G570"/>
    </row>
    <row r="571" customHeight="1" spans="1:7">
      <c r="A571" s="303" t="s">
        <v>737</v>
      </c>
      <c r="B571" s="302"/>
      <c r="C571" s="302"/>
      <c r="D571" s="299">
        <v>0</v>
      </c>
      <c r="E571" s="300"/>
      <c r="F571" s="230"/>
      <c r="G571"/>
    </row>
    <row r="572" customHeight="1" spans="1:7">
      <c r="A572" s="303" t="s">
        <v>738</v>
      </c>
      <c r="B572" s="302"/>
      <c r="C572" s="302">
        <v>16</v>
      </c>
      <c r="D572" s="299">
        <v>16</v>
      </c>
      <c r="E572" s="300">
        <f t="shared" si="10"/>
        <v>100</v>
      </c>
      <c r="F572" s="230"/>
      <c r="G572"/>
    </row>
    <row r="573" customHeight="1" spans="1:7">
      <c r="A573" s="303" t="s">
        <v>739</v>
      </c>
      <c r="B573" s="302">
        <v>683</v>
      </c>
      <c r="C573" s="302">
        <v>917</v>
      </c>
      <c r="D573" s="299">
        <v>917</v>
      </c>
      <c r="E573" s="300">
        <f t="shared" si="10"/>
        <v>100</v>
      </c>
      <c r="F573" s="230">
        <v>143.730407523511</v>
      </c>
      <c r="G573"/>
    </row>
    <row r="574" customHeight="1" spans="1:7">
      <c r="A574" s="303" t="s">
        <v>740</v>
      </c>
      <c r="B574" s="298">
        <v>1039</v>
      </c>
      <c r="C574" s="302">
        <v>965</v>
      </c>
      <c r="D574" s="299">
        <v>965</v>
      </c>
      <c r="E574" s="300">
        <f t="shared" si="10"/>
        <v>100</v>
      </c>
      <c r="F574" s="230">
        <v>99.3820803295572</v>
      </c>
      <c r="G574"/>
    </row>
    <row r="575" customHeight="1" spans="1:7">
      <c r="A575" s="297" t="s">
        <v>319</v>
      </c>
      <c r="B575" s="302"/>
      <c r="C575" s="302"/>
      <c r="D575" s="299">
        <f>D576</f>
        <v>0</v>
      </c>
      <c r="E575" s="300"/>
      <c r="F575" s="230"/>
      <c r="G575"/>
    </row>
    <row r="576" ht="35.1" customHeight="1" spans="1:7">
      <c r="A576" s="303" t="s">
        <v>741</v>
      </c>
      <c r="B576" s="302"/>
      <c r="C576" s="302"/>
      <c r="D576" s="299">
        <v>0</v>
      </c>
      <c r="E576" s="300"/>
      <c r="F576" s="230"/>
      <c r="G576"/>
    </row>
    <row r="577" ht="35.1" customHeight="1" spans="1:7">
      <c r="A577" s="297" t="s">
        <v>742</v>
      </c>
      <c r="B577" s="298">
        <v>11802</v>
      </c>
      <c r="C577" s="298">
        <v>14417</v>
      </c>
      <c r="D577" s="299">
        <f>SUM(D578:D585)</f>
        <v>14417</v>
      </c>
      <c r="E577" s="300">
        <f t="shared" si="10"/>
        <v>100</v>
      </c>
      <c r="F577" s="230">
        <v>130.707162284678</v>
      </c>
      <c r="G577"/>
    </row>
    <row r="578" ht="35.1" customHeight="1" spans="1:7">
      <c r="A578" s="303" t="s">
        <v>743</v>
      </c>
      <c r="B578" s="298">
        <v>2062</v>
      </c>
      <c r="C578" s="298">
        <v>1940</v>
      </c>
      <c r="D578" s="299">
        <v>1940</v>
      </c>
      <c r="E578" s="300">
        <f t="shared" si="10"/>
        <v>100</v>
      </c>
      <c r="F578" s="230">
        <v>100.674623767514</v>
      </c>
      <c r="G578"/>
    </row>
    <row r="579" ht="35.1" customHeight="1" spans="1:7">
      <c r="A579" s="303" t="s">
        <v>744</v>
      </c>
      <c r="B579" s="298">
        <v>1794</v>
      </c>
      <c r="C579" s="298">
        <v>1765</v>
      </c>
      <c r="D579" s="299">
        <v>1765</v>
      </c>
      <c r="E579" s="300">
        <f t="shared" si="10"/>
        <v>100</v>
      </c>
      <c r="F579" s="230">
        <v>105.247465712582</v>
      </c>
      <c r="G579"/>
    </row>
    <row r="580" customHeight="1" spans="1:7">
      <c r="A580" s="303" t="s">
        <v>745</v>
      </c>
      <c r="B580" s="302"/>
      <c r="C580" s="302"/>
      <c r="D580" s="299">
        <v>0</v>
      </c>
      <c r="E580" s="300"/>
      <c r="F580" s="230"/>
      <c r="G580"/>
    </row>
    <row r="581" customHeight="1" spans="1:7">
      <c r="A581" s="303" t="s">
        <v>746</v>
      </c>
      <c r="B581" s="298">
        <v>6803</v>
      </c>
      <c r="C581" s="298">
        <v>8941</v>
      </c>
      <c r="D581" s="299">
        <v>8941</v>
      </c>
      <c r="E581" s="300">
        <f t="shared" si="10"/>
        <v>100</v>
      </c>
      <c r="F581" s="230">
        <v>140.625983013526</v>
      </c>
      <c r="G581"/>
    </row>
    <row r="582" customHeight="1" spans="1:7">
      <c r="A582" s="303" t="s">
        <v>747</v>
      </c>
      <c r="B582" s="298">
        <v>1130</v>
      </c>
      <c r="C582" s="298">
        <v>1769</v>
      </c>
      <c r="D582" s="299">
        <v>1769</v>
      </c>
      <c r="E582" s="300">
        <f t="shared" si="10"/>
        <v>100</v>
      </c>
      <c r="F582" s="230">
        <v>167.518939393939</v>
      </c>
      <c r="G582"/>
    </row>
    <row r="583" customHeight="1" spans="1:7">
      <c r="A583" s="303" t="s">
        <v>748</v>
      </c>
      <c r="B583" s="302"/>
      <c r="C583" s="302"/>
      <c r="D583" s="299">
        <v>0</v>
      </c>
      <c r="E583" s="300"/>
      <c r="F583" s="230"/>
      <c r="G583"/>
    </row>
    <row r="584" customHeight="1" spans="1:7">
      <c r="A584" s="303" t="s">
        <v>749</v>
      </c>
      <c r="B584" s="302"/>
      <c r="C584" s="302"/>
      <c r="D584" s="299">
        <v>0</v>
      </c>
      <c r="E584" s="300"/>
      <c r="F584" s="230"/>
      <c r="G584"/>
    </row>
    <row r="585" customHeight="1" spans="1:7">
      <c r="A585" s="303" t="s">
        <v>750</v>
      </c>
      <c r="B585" s="302">
        <v>13</v>
      </c>
      <c r="C585" s="302">
        <v>2</v>
      </c>
      <c r="D585" s="299">
        <v>2</v>
      </c>
      <c r="E585" s="300">
        <f t="shared" si="10"/>
        <v>100</v>
      </c>
      <c r="F585" s="230">
        <v>16.6666666666667</v>
      </c>
      <c r="G585"/>
    </row>
    <row r="586" customHeight="1" spans="1:7">
      <c r="A586" s="297" t="s">
        <v>751</v>
      </c>
      <c r="B586" s="302"/>
      <c r="C586" s="302"/>
      <c r="D586" s="299">
        <f>SUM(D587:D589)</f>
        <v>0</v>
      </c>
      <c r="E586" s="300"/>
      <c r="F586" s="230"/>
      <c r="G586"/>
    </row>
    <row r="587" customHeight="1" spans="1:7">
      <c r="A587" s="303" t="s">
        <v>752</v>
      </c>
      <c r="B587" s="302"/>
      <c r="C587" s="302"/>
      <c r="D587" s="299">
        <v>0</v>
      </c>
      <c r="E587" s="300"/>
      <c r="F587" s="230"/>
      <c r="G587"/>
    </row>
    <row r="588" customHeight="1" spans="1:7">
      <c r="A588" s="303" t="s">
        <v>753</v>
      </c>
      <c r="B588" s="302"/>
      <c r="C588" s="302"/>
      <c r="D588" s="299">
        <v>0</v>
      </c>
      <c r="E588" s="300"/>
      <c r="F588" s="230"/>
      <c r="G588"/>
    </row>
    <row r="589" customHeight="1" spans="1:7">
      <c r="A589" s="303" t="s">
        <v>754</v>
      </c>
      <c r="B589" s="302"/>
      <c r="C589" s="302"/>
      <c r="D589" s="299">
        <v>0</v>
      </c>
      <c r="E589" s="300"/>
      <c r="F589" s="230"/>
      <c r="G589"/>
    </row>
    <row r="590" customHeight="1" spans="1:7">
      <c r="A590" s="297" t="s">
        <v>755</v>
      </c>
      <c r="B590" s="302">
        <v>704</v>
      </c>
      <c r="C590" s="302">
        <v>736</v>
      </c>
      <c r="D590" s="299">
        <f>SUM(D591:D599)</f>
        <v>736</v>
      </c>
      <c r="E590" s="300">
        <f t="shared" ref="E586:E618" si="11">D590/C590*100</f>
        <v>100</v>
      </c>
      <c r="F590" s="230">
        <v>111.854103343465</v>
      </c>
      <c r="G590"/>
    </row>
    <row r="591" customHeight="1" spans="1:7">
      <c r="A591" s="303" t="s">
        <v>756</v>
      </c>
      <c r="B591" s="302"/>
      <c r="C591" s="302">
        <v>72</v>
      </c>
      <c r="D591" s="299">
        <v>72</v>
      </c>
      <c r="E591" s="300">
        <f t="shared" si="11"/>
        <v>100</v>
      </c>
      <c r="F591" s="230"/>
      <c r="G591"/>
    </row>
    <row r="592" customHeight="1" spans="1:7">
      <c r="A592" s="303" t="s">
        <v>757</v>
      </c>
      <c r="B592" s="302"/>
      <c r="C592" s="302">
        <v>191</v>
      </c>
      <c r="D592" s="299">
        <v>191</v>
      </c>
      <c r="E592" s="300">
        <f t="shared" si="11"/>
        <v>100</v>
      </c>
      <c r="F592" s="230"/>
      <c r="G592"/>
    </row>
    <row r="593" customHeight="1" spans="1:7">
      <c r="A593" s="303" t="s">
        <v>758</v>
      </c>
      <c r="B593" s="302"/>
      <c r="C593" s="302"/>
      <c r="D593" s="299">
        <v>0</v>
      </c>
      <c r="E593" s="300"/>
      <c r="F593" s="230"/>
      <c r="G593"/>
    </row>
    <row r="594" customHeight="1" spans="1:7">
      <c r="A594" s="303" t="s">
        <v>759</v>
      </c>
      <c r="B594" s="302"/>
      <c r="C594" s="302">
        <v>287</v>
      </c>
      <c r="D594" s="299">
        <v>287</v>
      </c>
      <c r="E594" s="300">
        <f t="shared" si="11"/>
        <v>100</v>
      </c>
      <c r="F594" s="230"/>
      <c r="G594"/>
    </row>
    <row r="595" customHeight="1" spans="1:7">
      <c r="A595" s="303" t="s">
        <v>760</v>
      </c>
      <c r="B595" s="302"/>
      <c r="C595" s="302"/>
      <c r="D595" s="299">
        <v>0</v>
      </c>
      <c r="E595" s="300"/>
      <c r="F595" s="230"/>
      <c r="G595"/>
    </row>
    <row r="596" customHeight="1" spans="1:7">
      <c r="A596" s="303" t="s">
        <v>761</v>
      </c>
      <c r="B596" s="302"/>
      <c r="C596" s="302">
        <v>28</v>
      </c>
      <c r="D596" s="299">
        <v>28</v>
      </c>
      <c r="E596" s="300">
        <f t="shared" si="11"/>
        <v>100</v>
      </c>
      <c r="F596" s="230"/>
      <c r="G596"/>
    </row>
    <row r="597" customHeight="1" spans="1:7">
      <c r="A597" s="303" t="s">
        <v>762</v>
      </c>
      <c r="B597" s="302"/>
      <c r="C597" s="302"/>
      <c r="D597" s="299">
        <v>0</v>
      </c>
      <c r="E597" s="300"/>
      <c r="F597" s="230"/>
      <c r="G597"/>
    </row>
    <row r="598" customHeight="1" spans="1:7">
      <c r="A598" s="303" t="s">
        <v>763</v>
      </c>
      <c r="B598" s="302"/>
      <c r="C598" s="302">
        <v>18</v>
      </c>
      <c r="D598" s="299">
        <v>18</v>
      </c>
      <c r="E598" s="300">
        <f t="shared" si="11"/>
        <v>100</v>
      </c>
      <c r="F598" s="230"/>
      <c r="G598"/>
    </row>
    <row r="599" customHeight="1" spans="1:7">
      <c r="A599" s="303" t="s">
        <v>764</v>
      </c>
      <c r="B599" s="302">
        <v>704</v>
      </c>
      <c r="C599" s="302">
        <v>140</v>
      </c>
      <c r="D599" s="299">
        <v>140</v>
      </c>
      <c r="E599" s="300">
        <f t="shared" si="11"/>
        <v>100</v>
      </c>
      <c r="F599" s="230">
        <v>21.2765957446809</v>
      </c>
      <c r="G599"/>
    </row>
    <row r="600" customHeight="1" spans="1:7">
      <c r="A600" s="297" t="s">
        <v>765</v>
      </c>
      <c r="B600" s="298">
        <v>2685</v>
      </c>
      <c r="C600" s="298">
        <v>2927</v>
      </c>
      <c r="D600" s="299">
        <f>SUM(D601:D608)</f>
        <v>2927</v>
      </c>
      <c r="E600" s="300">
        <f t="shared" si="11"/>
        <v>100</v>
      </c>
      <c r="F600" s="230">
        <v>158.301784748513</v>
      </c>
      <c r="G600"/>
    </row>
    <row r="601" customHeight="1" spans="1:7">
      <c r="A601" s="303" t="s">
        <v>766</v>
      </c>
      <c r="B601" s="302">
        <v>433</v>
      </c>
      <c r="C601" s="302">
        <v>967</v>
      </c>
      <c r="D601" s="299">
        <v>967</v>
      </c>
      <c r="E601" s="300">
        <f t="shared" si="11"/>
        <v>100</v>
      </c>
      <c r="F601" s="230">
        <v>238.765432098765</v>
      </c>
      <c r="G601"/>
    </row>
    <row r="602" customHeight="1" spans="1:7">
      <c r="A602" s="303" t="s">
        <v>767</v>
      </c>
      <c r="B602" s="302">
        <v>459</v>
      </c>
      <c r="C602" s="302">
        <v>346</v>
      </c>
      <c r="D602" s="299">
        <v>346</v>
      </c>
      <c r="E602" s="300">
        <f t="shared" si="11"/>
        <v>100</v>
      </c>
      <c r="F602" s="230">
        <v>80.6526806526807</v>
      </c>
      <c r="G602"/>
    </row>
    <row r="603" customHeight="1" spans="1:7">
      <c r="A603" s="303" t="s">
        <v>768</v>
      </c>
      <c r="B603" s="302">
        <v>324</v>
      </c>
      <c r="C603" s="302">
        <v>330</v>
      </c>
      <c r="D603" s="299">
        <v>330</v>
      </c>
      <c r="E603" s="300">
        <f t="shared" si="11"/>
        <v>100</v>
      </c>
      <c r="F603" s="230">
        <v>108.910891089109</v>
      </c>
      <c r="G603"/>
    </row>
    <row r="604" customHeight="1" spans="1:7">
      <c r="A604" s="303" t="s">
        <v>769</v>
      </c>
      <c r="B604" s="302">
        <v>530</v>
      </c>
      <c r="C604" s="302">
        <v>261</v>
      </c>
      <c r="D604" s="299">
        <v>261</v>
      </c>
      <c r="E604" s="300">
        <f t="shared" si="11"/>
        <v>100</v>
      </c>
      <c r="F604" s="230"/>
      <c r="G604"/>
    </row>
    <row r="605" ht="35.1" customHeight="1" spans="1:7">
      <c r="A605" s="303" t="s">
        <v>770</v>
      </c>
      <c r="B605" s="302">
        <v>164</v>
      </c>
      <c r="C605" s="302">
        <v>153</v>
      </c>
      <c r="D605" s="299">
        <v>153</v>
      </c>
      <c r="E605" s="300">
        <f t="shared" si="11"/>
        <v>100</v>
      </c>
      <c r="F605" s="230">
        <v>30.9090909090909</v>
      </c>
      <c r="G605"/>
    </row>
    <row r="606" ht="35.1" customHeight="1" spans="1:7">
      <c r="A606" s="303" t="s">
        <v>771</v>
      </c>
      <c r="B606" s="302"/>
      <c r="C606" s="302"/>
      <c r="D606" s="299">
        <v>0</v>
      </c>
      <c r="E606" s="300"/>
      <c r="F606" s="230">
        <v>0</v>
      </c>
      <c r="G606"/>
    </row>
    <row r="607" customHeight="1" spans="1:7">
      <c r="A607" s="303" t="s">
        <v>772</v>
      </c>
      <c r="B607" s="302"/>
      <c r="C607" s="302">
        <v>10</v>
      </c>
      <c r="D607" s="299">
        <v>10</v>
      </c>
      <c r="E607" s="300">
        <f t="shared" si="11"/>
        <v>100</v>
      </c>
      <c r="F607" s="230"/>
      <c r="G607"/>
    </row>
    <row r="608" customHeight="1" spans="1:7">
      <c r="A608" s="303" t="s">
        <v>773</v>
      </c>
      <c r="B608" s="302">
        <v>775</v>
      </c>
      <c r="C608" s="302">
        <v>860</v>
      </c>
      <c r="D608" s="299">
        <v>860</v>
      </c>
      <c r="E608" s="300">
        <f t="shared" si="11"/>
        <v>100</v>
      </c>
      <c r="F608" s="230"/>
      <c r="G608"/>
    </row>
    <row r="609" customHeight="1" spans="1:7">
      <c r="A609" s="297" t="s">
        <v>774</v>
      </c>
      <c r="B609" s="302">
        <v>536</v>
      </c>
      <c r="C609" s="302">
        <v>219</v>
      </c>
      <c r="D609" s="299">
        <f>SUM(D610:D615)</f>
        <v>219</v>
      </c>
      <c r="E609" s="300">
        <f t="shared" si="11"/>
        <v>100</v>
      </c>
      <c r="F609" s="230">
        <v>342.1875</v>
      </c>
      <c r="G609"/>
    </row>
    <row r="610" customHeight="1" spans="1:7">
      <c r="A610" s="303" t="s">
        <v>775</v>
      </c>
      <c r="B610" s="302"/>
      <c r="C610" s="302">
        <v>10</v>
      </c>
      <c r="D610" s="299">
        <v>10</v>
      </c>
      <c r="E610" s="300">
        <f t="shared" si="11"/>
        <v>100</v>
      </c>
      <c r="F610" s="230">
        <v>1.99600798403194</v>
      </c>
      <c r="G610"/>
    </row>
    <row r="611" customHeight="1" spans="1:7">
      <c r="A611" s="303" t="s">
        <v>776</v>
      </c>
      <c r="B611" s="302">
        <v>111</v>
      </c>
      <c r="C611" s="302">
        <v>5</v>
      </c>
      <c r="D611" s="299">
        <v>5</v>
      </c>
      <c r="E611" s="300">
        <f t="shared" si="11"/>
        <v>100</v>
      </c>
      <c r="F611" s="230"/>
      <c r="G611"/>
    </row>
    <row r="612" customHeight="1" spans="1:7">
      <c r="A612" s="303" t="s">
        <v>777</v>
      </c>
      <c r="B612" s="302">
        <v>5</v>
      </c>
      <c r="C612" s="302">
        <v>80</v>
      </c>
      <c r="D612" s="299">
        <v>80</v>
      </c>
      <c r="E612" s="300">
        <f t="shared" si="11"/>
        <v>100</v>
      </c>
      <c r="F612" s="230">
        <v>76.9230769230769</v>
      </c>
      <c r="G612"/>
    </row>
    <row r="613" customHeight="1" spans="1:7">
      <c r="A613" s="303" t="s">
        <v>778</v>
      </c>
      <c r="B613" s="302"/>
      <c r="C613" s="302"/>
      <c r="D613" s="299">
        <v>0</v>
      </c>
      <c r="E613" s="300"/>
      <c r="F613" s="230">
        <v>0</v>
      </c>
      <c r="G613"/>
    </row>
    <row r="614" customHeight="1" spans="1:7">
      <c r="A614" s="303" t="s">
        <v>779</v>
      </c>
      <c r="B614" s="302">
        <v>161</v>
      </c>
      <c r="C614" s="302">
        <v>107</v>
      </c>
      <c r="D614" s="299">
        <v>107</v>
      </c>
      <c r="E614" s="300">
        <f t="shared" si="11"/>
        <v>100</v>
      </c>
      <c r="F614" s="230"/>
      <c r="G614"/>
    </row>
    <row r="615" customHeight="1" spans="1:7">
      <c r="A615" s="303" t="s">
        <v>780</v>
      </c>
      <c r="B615" s="302">
        <v>259</v>
      </c>
      <c r="C615" s="302">
        <v>17</v>
      </c>
      <c r="D615" s="299">
        <v>17</v>
      </c>
      <c r="E615" s="300">
        <f t="shared" si="11"/>
        <v>100</v>
      </c>
      <c r="F615" s="230">
        <v>11.3333333333333</v>
      </c>
      <c r="G615"/>
    </row>
    <row r="616" customHeight="1" spans="1:7">
      <c r="A616" s="297" t="s">
        <v>781</v>
      </c>
      <c r="B616" s="302">
        <v>583</v>
      </c>
      <c r="C616" s="302">
        <v>842</v>
      </c>
      <c r="D616" s="299">
        <f>SUM(D617:D623)</f>
        <v>842</v>
      </c>
      <c r="E616" s="300">
        <f t="shared" si="11"/>
        <v>100</v>
      </c>
      <c r="F616" s="230">
        <v>347.933884297521</v>
      </c>
      <c r="G616"/>
    </row>
    <row r="617" customHeight="1" spans="1:7">
      <c r="A617" s="303" t="s">
        <v>782</v>
      </c>
      <c r="B617" s="302">
        <v>140</v>
      </c>
      <c r="C617" s="302">
        <v>121</v>
      </c>
      <c r="D617" s="299">
        <v>121</v>
      </c>
      <c r="E617" s="300">
        <f t="shared" si="11"/>
        <v>100</v>
      </c>
      <c r="F617" s="230">
        <v>22.2018348623853</v>
      </c>
      <c r="G617"/>
    </row>
    <row r="618" customHeight="1" spans="1:7">
      <c r="A618" s="303" t="s">
        <v>783</v>
      </c>
      <c r="B618" s="302">
        <v>428</v>
      </c>
      <c r="C618" s="302">
        <v>400</v>
      </c>
      <c r="D618" s="299">
        <v>400</v>
      </c>
      <c r="E618" s="300">
        <f t="shared" si="11"/>
        <v>100</v>
      </c>
      <c r="F618" s="230">
        <v>305.343511450382</v>
      </c>
      <c r="G618"/>
    </row>
    <row r="619" customHeight="1" spans="1:7">
      <c r="A619" s="303" t="s">
        <v>784</v>
      </c>
      <c r="B619" s="302"/>
      <c r="C619" s="302"/>
      <c r="D619" s="299">
        <v>0</v>
      </c>
      <c r="E619" s="300"/>
      <c r="F619" s="230">
        <v>0</v>
      </c>
      <c r="G619"/>
    </row>
    <row r="620" customHeight="1" spans="1:7">
      <c r="A620" s="303" t="s">
        <v>785</v>
      </c>
      <c r="B620" s="302"/>
      <c r="C620" s="302"/>
      <c r="D620" s="299">
        <v>0</v>
      </c>
      <c r="E620" s="300"/>
      <c r="F620" s="230"/>
      <c r="G620"/>
    </row>
    <row r="621" customHeight="1" spans="1:7">
      <c r="A621" s="303" t="s">
        <v>786</v>
      </c>
      <c r="B621" s="302"/>
      <c r="C621" s="302"/>
      <c r="D621" s="299">
        <v>0</v>
      </c>
      <c r="E621" s="300"/>
      <c r="F621" s="230"/>
      <c r="G621"/>
    </row>
    <row r="622" customHeight="1" spans="1:7">
      <c r="A622" s="303" t="s">
        <v>787</v>
      </c>
      <c r="B622" s="302"/>
      <c r="C622" s="302">
        <v>309</v>
      </c>
      <c r="D622" s="299">
        <v>309</v>
      </c>
      <c r="E622" s="300">
        <f t="shared" ref="E619:E634" si="12">D622/C622*100</f>
        <v>100</v>
      </c>
      <c r="F622" s="230"/>
      <c r="G622"/>
    </row>
    <row r="623" customHeight="1" spans="1:7">
      <c r="A623" s="303" t="s">
        <v>788</v>
      </c>
      <c r="B623" s="302">
        <v>15</v>
      </c>
      <c r="C623" s="302">
        <v>12</v>
      </c>
      <c r="D623" s="299">
        <v>12</v>
      </c>
      <c r="E623" s="300">
        <f t="shared" si="12"/>
        <v>100</v>
      </c>
      <c r="F623" s="230"/>
      <c r="G623"/>
    </row>
    <row r="624" customHeight="1" spans="1:7">
      <c r="A624" s="297" t="s">
        <v>789</v>
      </c>
      <c r="B624" s="298">
        <v>1238</v>
      </c>
      <c r="C624" s="298">
        <v>1291</v>
      </c>
      <c r="D624" s="299">
        <f>SUM(D625:D632)</f>
        <v>1291</v>
      </c>
      <c r="E624" s="300">
        <f t="shared" si="12"/>
        <v>100</v>
      </c>
      <c r="F624" s="230">
        <v>9221.42857142857</v>
      </c>
      <c r="G624"/>
    </row>
    <row r="625" customHeight="1" spans="1:7">
      <c r="A625" s="303" t="s">
        <v>354</v>
      </c>
      <c r="B625" s="302">
        <v>88</v>
      </c>
      <c r="C625" s="302">
        <v>89</v>
      </c>
      <c r="D625" s="299">
        <v>89</v>
      </c>
      <c r="E625" s="300">
        <f t="shared" si="12"/>
        <v>100</v>
      </c>
      <c r="F625" s="230">
        <v>7.69230769230769</v>
      </c>
      <c r="G625"/>
    </row>
    <row r="626" customHeight="1" spans="1:7">
      <c r="A626" s="303" t="s">
        <v>355</v>
      </c>
      <c r="B626" s="302"/>
      <c r="C626" s="302"/>
      <c r="D626" s="299">
        <v>0</v>
      </c>
      <c r="E626" s="300"/>
      <c r="F626" s="230">
        <v>0</v>
      </c>
      <c r="G626"/>
    </row>
    <row r="627" customHeight="1" spans="1:7">
      <c r="A627" s="303" t="s">
        <v>356</v>
      </c>
      <c r="B627" s="302"/>
      <c r="C627" s="302"/>
      <c r="D627" s="299">
        <v>0</v>
      </c>
      <c r="E627" s="300"/>
      <c r="F627" s="230"/>
      <c r="G627"/>
    </row>
    <row r="628" customHeight="1" spans="1:7">
      <c r="A628" s="303" t="s">
        <v>790</v>
      </c>
      <c r="B628" s="302"/>
      <c r="C628" s="302"/>
      <c r="D628" s="299">
        <v>0</v>
      </c>
      <c r="E628" s="300"/>
      <c r="F628" s="230"/>
      <c r="G628"/>
    </row>
    <row r="629" customHeight="1" spans="1:7">
      <c r="A629" s="303" t="s">
        <v>791</v>
      </c>
      <c r="B629" s="302"/>
      <c r="C629" s="302"/>
      <c r="D629" s="299">
        <v>0</v>
      </c>
      <c r="E629" s="300"/>
      <c r="F629" s="230"/>
      <c r="G629"/>
    </row>
    <row r="630" customHeight="1" spans="1:7">
      <c r="A630" s="303" t="s">
        <v>792</v>
      </c>
      <c r="B630" s="302"/>
      <c r="C630" s="302"/>
      <c r="D630" s="299">
        <v>0</v>
      </c>
      <c r="E630" s="300"/>
      <c r="F630" s="230"/>
      <c r="G630"/>
    </row>
    <row r="631" customHeight="1" spans="1:7">
      <c r="A631" s="303" t="s">
        <v>793</v>
      </c>
      <c r="B631" s="302">
        <v>449</v>
      </c>
      <c r="C631" s="302">
        <v>485</v>
      </c>
      <c r="D631" s="299">
        <v>485</v>
      </c>
      <c r="E631" s="300">
        <f t="shared" si="12"/>
        <v>100</v>
      </c>
      <c r="F631" s="230"/>
      <c r="G631"/>
    </row>
    <row r="632" customHeight="1" spans="1:7">
      <c r="A632" s="303" t="s">
        <v>794</v>
      </c>
      <c r="B632" s="302">
        <v>701</v>
      </c>
      <c r="C632" s="302">
        <v>717</v>
      </c>
      <c r="D632" s="299">
        <v>717</v>
      </c>
      <c r="E632" s="300">
        <f t="shared" si="12"/>
        <v>100</v>
      </c>
      <c r="F632" s="230">
        <v>170.714285714286</v>
      </c>
      <c r="G632"/>
    </row>
    <row r="633" customHeight="1" spans="1:7">
      <c r="A633" s="297" t="s">
        <v>795</v>
      </c>
      <c r="B633" s="302"/>
      <c r="C633" s="302">
        <v>72</v>
      </c>
      <c r="D633" s="299">
        <f>SUM(D634:D638)</f>
        <v>72</v>
      </c>
      <c r="E633" s="300">
        <f t="shared" si="12"/>
        <v>100</v>
      </c>
      <c r="F633" s="230">
        <v>10.9923664122137</v>
      </c>
      <c r="G633"/>
    </row>
    <row r="634" customHeight="1" spans="1:7">
      <c r="A634" s="303" t="s">
        <v>354</v>
      </c>
      <c r="B634" s="302"/>
      <c r="C634" s="302">
        <v>65</v>
      </c>
      <c r="D634" s="299">
        <v>65</v>
      </c>
      <c r="E634" s="300">
        <f t="shared" si="12"/>
        <v>100</v>
      </c>
      <c r="F634" s="230"/>
      <c r="G634"/>
    </row>
    <row r="635" customHeight="1" spans="1:7">
      <c r="A635" s="303" t="s">
        <v>355</v>
      </c>
      <c r="B635" s="302"/>
      <c r="C635" s="302"/>
      <c r="D635" s="299">
        <v>0</v>
      </c>
      <c r="E635" s="300"/>
      <c r="F635" s="230"/>
      <c r="G635"/>
    </row>
    <row r="636" customHeight="1" spans="1:7">
      <c r="A636" s="303" t="s">
        <v>356</v>
      </c>
      <c r="B636" s="302"/>
      <c r="C636" s="302"/>
      <c r="D636" s="299">
        <v>0</v>
      </c>
      <c r="E636" s="300"/>
      <c r="F636" s="230"/>
      <c r="G636"/>
    </row>
    <row r="637" customHeight="1" spans="1:7">
      <c r="A637" s="303" t="s">
        <v>363</v>
      </c>
      <c r="B637" s="302"/>
      <c r="C637" s="302"/>
      <c r="D637" s="299">
        <v>0</v>
      </c>
      <c r="E637" s="300"/>
      <c r="F637" s="230"/>
      <c r="G637"/>
    </row>
    <row r="638" customHeight="1" spans="1:7">
      <c r="A638" s="303" t="s">
        <v>796</v>
      </c>
      <c r="B638" s="302"/>
      <c r="C638" s="302">
        <v>7</v>
      </c>
      <c r="D638" s="299">
        <v>7</v>
      </c>
      <c r="E638" s="300">
        <f t="shared" ref="E635:E647" si="13">D638/C638*100</f>
        <v>100</v>
      </c>
      <c r="F638" s="230"/>
      <c r="G638"/>
    </row>
    <row r="639" customHeight="1" spans="1:7">
      <c r="A639" s="297" t="s">
        <v>797</v>
      </c>
      <c r="B639" s="298">
        <v>4486</v>
      </c>
      <c r="C639" s="298">
        <v>4710</v>
      </c>
      <c r="D639" s="299">
        <f>SUM(D640:D641)</f>
        <v>4710</v>
      </c>
      <c r="E639" s="300">
        <f t="shared" si="13"/>
        <v>100</v>
      </c>
      <c r="F639" s="230">
        <v>112.330073932745</v>
      </c>
      <c r="G639"/>
    </row>
    <row r="640" customHeight="1" spans="1:7">
      <c r="A640" s="303" t="s">
        <v>798</v>
      </c>
      <c r="B640" s="302">
        <v>556</v>
      </c>
      <c r="C640" s="302">
        <v>512</v>
      </c>
      <c r="D640" s="299">
        <v>512</v>
      </c>
      <c r="E640" s="300">
        <f t="shared" si="13"/>
        <v>100</v>
      </c>
      <c r="F640" s="230">
        <v>98.4615384615385</v>
      </c>
      <c r="G640"/>
    </row>
    <row r="641" ht="35.1" customHeight="1" spans="1:7">
      <c r="A641" s="303" t="s">
        <v>799</v>
      </c>
      <c r="B641" s="298">
        <v>3930</v>
      </c>
      <c r="C641" s="298">
        <v>4198</v>
      </c>
      <c r="D641" s="299">
        <v>4198</v>
      </c>
      <c r="E641" s="300">
        <f t="shared" si="13"/>
        <v>100</v>
      </c>
      <c r="F641" s="230">
        <v>114.293493057446</v>
      </c>
      <c r="G641"/>
    </row>
    <row r="642" customHeight="1" spans="1:7">
      <c r="A642" s="297" t="s">
        <v>800</v>
      </c>
      <c r="B642" s="302">
        <v>214</v>
      </c>
      <c r="C642" s="302">
        <v>205</v>
      </c>
      <c r="D642" s="299">
        <f>SUM(D643:D644)</f>
        <v>205</v>
      </c>
      <c r="E642" s="300">
        <f t="shared" si="13"/>
        <v>100</v>
      </c>
      <c r="F642" s="230">
        <v>102.5</v>
      </c>
      <c r="G642"/>
    </row>
    <row r="643" customHeight="1" spans="1:7">
      <c r="A643" s="303" t="s">
        <v>801</v>
      </c>
      <c r="B643" s="302">
        <v>157</v>
      </c>
      <c r="C643" s="302">
        <v>161</v>
      </c>
      <c r="D643" s="299">
        <v>161</v>
      </c>
      <c r="E643" s="300">
        <f t="shared" si="13"/>
        <v>100</v>
      </c>
      <c r="F643" s="230">
        <v>109.52380952381</v>
      </c>
      <c r="G643"/>
    </row>
    <row r="644" customHeight="1" spans="1:7">
      <c r="A644" s="303" t="s">
        <v>802</v>
      </c>
      <c r="B644" s="302">
        <v>57</v>
      </c>
      <c r="C644" s="302">
        <v>44</v>
      </c>
      <c r="D644" s="299">
        <v>44</v>
      </c>
      <c r="E644" s="300">
        <f t="shared" si="13"/>
        <v>100</v>
      </c>
      <c r="F644" s="230">
        <v>83.0188679245283</v>
      </c>
      <c r="G644"/>
    </row>
    <row r="645" customHeight="1" spans="1:7">
      <c r="A645" s="297" t="s">
        <v>803</v>
      </c>
      <c r="B645" s="298">
        <v>1196</v>
      </c>
      <c r="C645" s="298">
        <v>1137</v>
      </c>
      <c r="D645" s="299">
        <f>SUM(D646:D647)</f>
        <v>1137</v>
      </c>
      <c r="E645" s="300">
        <f t="shared" si="13"/>
        <v>100</v>
      </c>
      <c r="F645" s="230">
        <v>101.790510295434</v>
      </c>
      <c r="G645"/>
    </row>
    <row r="646" customHeight="1" spans="1:7">
      <c r="A646" s="303" t="s">
        <v>804</v>
      </c>
      <c r="B646" s="302">
        <v>25</v>
      </c>
      <c r="C646" s="302">
        <v>46</v>
      </c>
      <c r="D646" s="299">
        <v>46</v>
      </c>
      <c r="E646" s="300">
        <f t="shared" si="13"/>
        <v>100</v>
      </c>
      <c r="F646" s="230">
        <v>200</v>
      </c>
      <c r="G646"/>
    </row>
    <row r="647" ht="35.1" customHeight="1" spans="1:7">
      <c r="A647" s="303" t="s">
        <v>805</v>
      </c>
      <c r="B647" s="298">
        <v>1171</v>
      </c>
      <c r="C647" s="298">
        <v>1091</v>
      </c>
      <c r="D647" s="299">
        <v>1091</v>
      </c>
      <c r="E647" s="300">
        <f t="shared" si="13"/>
        <v>100</v>
      </c>
      <c r="F647" s="230">
        <v>99.7257769652651</v>
      </c>
      <c r="G647"/>
    </row>
    <row r="648" ht="35.1" customHeight="1" spans="1:7">
      <c r="A648" s="297" t="s">
        <v>806</v>
      </c>
      <c r="B648" s="302"/>
      <c r="C648" s="302"/>
      <c r="D648" s="299">
        <f>SUM(D649:D650)</f>
        <v>0</v>
      </c>
      <c r="E648" s="300"/>
      <c r="F648" s="230"/>
      <c r="G648"/>
    </row>
    <row r="649" ht="35.1" customHeight="1" spans="1:7">
      <c r="A649" s="303" t="s">
        <v>807</v>
      </c>
      <c r="B649" s="302"/>
      <c r="C649" s="302"/>
      <c r="D649" s="299">
        <v>0</v>
      </c>
      <c r="E649" s="300"/>
      <c r="F649" s="230"/>
      <c r="G649"/>
    </row>
    <row r="650" ht="35.1" customHeight="1" spans="1:7">
      <c r="A650" s="303" t="s">
        <v>808</v>
      </c>
      <c r="B650" s="302"/>
      <c r="C650" s="302"/>
      <c r="D650" s="299">
        <v>0</v>
      </c>
      <c r="E650" s="300"/>
      <c r="F650" s="230"/>
      <c r="G650"/>
    </row>
    <row r="651" ht="35.1" customHeight="1" spans="1:7">
      <c r="A651" s="297" t="s">
        <v>809</v>
      </c>
      <c r="B651" s="302"/>
      <c r="C651" s="302"/>
      <c r="D651" s="299">
        <f>SUM(D652:D653)</f>
        <v>0</v>
      </c>
      <c r="E651" s="300"/>
      <c r="F651" s="230"/>
      <c r="G651"/>
    </row>
    <row r="652" customHeight="1" spans="1:7">
      <c r="A652" s="303" t="s">
        <v>810</v>
      </c>
      <c r="B652" s="302"/>
      <c r="C652" s="302"/>
      <c r="D652" s="299">
        <v>0</v>
      </c>
      <c r="E652" s="300"/>
      <c r="F652" s="230"/>
      <c r="G652"/>
    </row>
    <row r="653" customHeight="1" spans="1:7">
      <c r="A653" s="303" t="s">
        <v>811</v>
      </c>
      <c r="B653" s="302"/>
      <c r="C653" s="302"/>
      <c r="D653" s="299">
        <v>0</v>
      </c>
      <c r="E653" s="300"/>
      <c r="F653" s="230"/>
      <c r="G653"/>
    </row>
    <row r="654" ht="35.1" customHeight="1" spans="1:7">
      <c r="A654" s="297" t="s">
        <v>812</v>
      </c>
      <c r="B654" s="302">
        <v>88</v>
      </c>
      <c r="C654" s="302">
        <v>694</v>
      </c>
      <c r="D654" s="299">
        <f>SUM(D655:D657)</f>
        <v>694</v>
      </c>
      <c r="E654" s="300">
        <f>D654/C654*100</f>
        <v>100</v>
      </c>
      <c r="F654" s="230">
        <v>846.341463414634</v>
      </c>
      <c r="G654"/>
    </row>
    <row r="655" customHeight="1" spans="1:7">
      <c r="A655" s="303" t="s">
        <v>813</v>
      </c>
      <c r="B655" s="302"/>
      <c r="C655" s="302"/>
      <c r="D655" s="299">
        <v>0</v>
      </c>
      <c r="E655" s="300"/>
      <c r="F655" s="230"/>
      <c r="G655"/>
    </row>
    <row r="656" customHeight="1" spans="1:7">
      <c r="A656" s="303" t="s">
        <v>814</v>
      </c>
      <c r="B656" s="302"/>
      <c r="C656" s="302">
        <v>694</v>
      </c>
      <c r="D656" s="299">
        <v>694</v>
      </c>
      <c r="E656" s="300">
        <f>D656/C656*100</f>
        <v>100</v>
      </c>
      <c r="F656" s="230"/>
      <c r="G656"/>
    </row>
    <row r="657" customHeight="1" spans="1:7">
      <c r="A657" s="303" t="s">
        <v>815</v>
      </c>
      <c r="B657" s="302">
        <v>88</v>
      </c>
      <c r="C657" s="302"/>
      <c r="D657" s="299">
        <v>0</v>
      </c>
      <c r="E657" s="300"/>
      <c r="F657" s="230"/>
      <c r="G657"/>
    </row>
    <row r="658" customHeight="1" spans="1:7">
      <c r="A658" s="297" t="s">
        <v>816</v>
      </c>
      <c r="B658" s="302"/>
      <c r="C658" s="302"/>
      <c r="D658" s="299">
        <f>SUM(D659:D661)</f>
        <v>0</v>
      </c>
      <c r="E658" s="300"/>
      <c r="F658" s="230"/>
      <c r="G658"/>
    </row>
    <row r="659" customHeight="1" spans="1:7">
      <c r="A659" s="303" t="s">
        <v>817</v>
      </c>
      <c r="B659" s="302"/>
      <c r="C659" s="302"/>
      <c r="D659" s="299">
        <v>0</v>
      </c>
      <c r="E659" s="300"/>
      <c r="F659" s="230"/>
      <c r="G659"/>
    </row>
    <row r="660" customHeight="1" spans="1:7">
      <c r="A660" s="303" t="s">
        <v>818</v>
      </c>
      <c r="B660" s="302"/>
      <c r="C660" s="302"/>
      <c r="D660" s="299">
        <v>0</v>
      </c>
      <c r="E660" s="300"/>
      <c r="F660" s="230"/>
      <c r="G660"/>
    </row>
    <row r="661" customHeight="1" spans="1:7">
      <c r="A661" s="303" t="s">
        <v>819</v>
      </c>
      <c r="B661" s="302"/>
      <c r="C661" s="302"/>
      <c r="D661" s="299">
        <v>0</v>
      </c>
      <c r="E661" s="300"/>
      <c r="F661" s="230"/>
      <c r="G661"/>
    </row>
    <row r="662" customHeight="1" spans="1:7">
      <c r="A662" s="297" t="s">
        <v>820</v>
      </c>
      <c r="B662" s="302">
        <v>455</v>
      </c>
      <c r="C662" s="302">
        <v>532</v>
      </c>
      <c r="D662" s="299">
        <f>SUM(D663:D669)</f>
        <v>532</v>
      </c>
      <c r="E662" s="300">
        <f t="shared" ref="E657:E683" si="14">D662/C662*100</f>
        <v>100</v>
      </c>
      <c r="F662" s="230">
        <v>124.882629107981</v>
      </c>
      <c r="G662"/>
    </row>
    <row r="663" customHeight="1" spans="1:7">
      <c r="A663" s="303" t="s">
        <v>354</v>
      </c>
      <c r="B663" s="302">
        <v>68</v>
      </c>
      <c r="C663" s="302">
        <v>92</v>
      </c>
      <c r="D663" s="299">
        <v>92</v>
      </c>
      <c r="E663" s="300">
        <f t="shared" si="14"/>
        <v>100</v>
      </c>
      <c r="F663" s="230">
        <v>143.75</v>
      </c>
      <c r="G663"/>
    </row>
    <row r="664" ht="35.1" customHeight="1" spans="1:7">
      <c r="A664" s="303" t="s">
        <v>355</v>
      </c>
      <c r="B664" s="302">
        <v>11</v>
      </c>
      <c r="C664" s="302">
        <v>24</v>
      </c>
      <c r="D664" s="299">
        <v>24</v>
      </c>
      <c r="E664" s="300">
        <f t="shared" si="14"/>
        <v>100</v>
      </c>
      <c r="F664" s="230">
        <v>240</v>
      </c>
      <c r="G664"/>
    </row>
    <row r="665" customHeight="1" spans="1:7">
      <c r="A665" s="303" t="s">
        <v>356</v>
      </c>
      <c r="B665" s="302"/>
      <c r="C665" s="302"/>
      <c r="D665" s="299">
        <v>0</v>
      </c>
      <c r="E665" s="300"/>
      <c r="F665" s="230"/>
      <c r="G665"/>
    </row>
    <row r="666" ht="35.1" customHeight="1" spans="1:7">
      <c r="A666" s="303" t="s">
        <v>821</v>
      </c>
      <c r="B666" s="302">
        <v>243</v>
      </c>
      <c r="C666" s="302">
        <v>260</v>
      </c>
      <c r="D666" s="299">
        <v>260</v>
      </c>
      <c r="E666" s="300">
        <f t="shared" si="14"/>
        <v>100</v>
      </c>
      <c r="F666" s="230">
        <v>114.537444933921</v>
      </c>
      <c r="G666"/>
    </row>
    <row r="667" ht="35.1" customHeight="1" spans="1:7">
      <c r="A667" s="303" t="s">
        <v>822</v>
      </c>
      <c r="B667" s="302"/>
      <c r="C667" s="302"/>
      <c r="D667" s="299">
        <v>0</v>
      </c>
      <c r="E667" s="300"/>
      <c r="F667" s="230"/>
      <c r="G667"/>
    </row>
    <row r="668" customHeight="1" spans="1:7">
      <c r="A668" s="303" t="s">
        <v>363</v>
      </c>
      <c r="B668" s="302">
        <v>114</v>
      </c>
      <c r="C668" s="302">
        <v>128</v>
      </c>
      <c r="D668" s="299">
        <v>128</v>
      </c>
      <c r="E668" s="300">
        <f t="shared" si="14"/>
        <v>100</v>
      </c>
      <c r="F668" s="230">
        <v>119.626168224299</v>
      </c>
      <c r="G668"/>
    </row>
    <row r="669" customHeight="1" spans="1:7">
      <c r="A669" s="303" t="s">
        <v>823</v>
      </c>
      <c r="B669" s="302">
        <v>19</v>
      </c>
      <c r="C669" s="302">
        <v>28</v>
      </c>
      <c r="D669" s="299">
        <v>28</v>
      </c>
      <c r="E669" s="300">
        <f t="shared" si="14"/>
        <v>100</v>
      </c>
      <c r="F669" s="230">
        <v>155.555555555556</v>
      </c>
      <c r="G669"/>
    </row>
    <row r="670" customHeight="1" spans="1:7">
      <c r="A670" s="297" t="s">
        <v>824</v>
      </c>
      <c r="B670" s="302">
        <v>714</v>
      </c>
      <c r="C670" s="302">
        <v>130</v>
      </c>
      <c r="D670" s="299">
        <f>SUM(D671:D672)</f>
        <v>130</v>
      </c>
      <c r="E670" s="300">
        <f t="shared" si="14"/>
        <v>100</v>
      </c>
      <c r="F670" s="230">
        <v>18.5979971387697</v>
      </c>
      <c r="G670"/>
    </row>
    <row r="671" customHeight="1" spans="1:7">
      <c r="A671" s="303" t="s">
        <v>825</v>
      </c>
      <c r="B671" s="302">
        <v>714</v>
      </c>
      <c r="C671" s="302">
        <v>130</v>
      </c>
      <c r="D671" s="299">
        <v>130</v>
      </c>
      <c r="E671" s="300">
        <f t="shared" si="14"/>
        <v>100</v>
      </c>
      <c r="F671" s="230">
        <v>18.5979971387697</v>
      </c>
      <c r="G671"/>
    </row>
    <row r="672" customHeight="1" spans="1:7">
      <c r="A672" s="303" t="s">
        <v>826</v>
      </c>
      <c r="B672" s="302"/>
      <c r="C672" s="302"/>
      <c r="D672" s="299">
        <v>0</v>
      </c>
      <c r="E672" s="300"/>
      <c r="F672" s="230"/>
      <c r="G672"/>
    </row>
    <row r="673" customHeight="1" spans="1:7">
      <c r="A673" s="297" t="s">
        <v>827</v>
      </c>
      <c r="B673" s="298">
        <v>3087</v>
      </c>
      <c r="C673" s="302">
        <v>323</v>
      </c>
      <c r="D673" s="299">
        <f>D674</f>
        <v>323</v>
      </c>
      <c r="E673" s="300">
        <f t="shared" si="14"/>
        <v>100</v>
      </c>
      <c r="F673" s="230">
        <v>182.485875706215</v>
      </c>
      <c r="G673"/>
    </row>
    <row r="674" customHeight="1" spans="1:7">
      <c r="A674" s="303" t="s">
        <v>828</v>
      </c>
      <c r="B674" s="298">
        <v>3087</v>
      </c>
      <c r="C674" s="302">
        <v>323</v>
      </c>
      <c r="D674" s="299">
        <v>323</v>
      </c>
      <c r="E674" s="300">
        <f t="shared" si="14"/>
        <v>100</v>
      </c>
      <c r="F674" s="230">
        <v>182.485875706215</v>
      </c>
      <c r="G674"/>
    </row>
    <row r="675" customHeight="1" spans="1:7">
      <c r="A675" s="297" t="s">
        <v>829</v>
      </c>
      <c r="B675" s="298">
        <v>21925</v>
      </c>
      <c r="C675" s="298">
        <v>22800</v>
      </c>
      <c r="D675" s="299">
        <f>SUM(D676,D681,D696,D700,D712,D715,D719,D724,D728,D732,D735,D744,D746)</f>
        <v>22727</v>
      </c>
      <c r="E675" s="300">
        <f t="shared" si="14"/>
        <v>99.6798245614035</v>
      </c>
      <c r="F675" s="230">
        <v>110.89046108807</v>
      </c>
      <c r="G675"/>
    </row>
    <row r="676" customHeight="1" spans="1:7">
      <c r="A676" s="297" t="s">
        <v>830</v>
      </c>
      <c r="B676" s="302">
        <v>529</v>
      </c>
      <c r="C676" s="302">
        <v>496</v>
      </c>
      <c r="D676" s="299">
        <f>SUM(D677:D680)</f>
        <v>423</v>
      </c>
      <c r="E676" s="300">
        <f t="shared" si="14"/>
        <v>85.2822580645161</v>
      </c>
      <c r="F676" s="230">
        <v>85.6275303643725</v>
      </c>
      <c r="G676"/>
    </row>
    <row r="677" customHeight="1" spans="1:7">
      <c r="A677" s="303" t="s">
        <v>354</v>
      </c>
      <c r="B677" s="302">
        <v>520</v>
      </c>
      <c r="C677" s="302">
        <v>384</v>
      </c>
      <c r="D677" s="299">
        <v>384</v>
      </c>
      <c r="E677" s="300">
        <f t="shared" si="14"/>
        <v>100</v>
      </c>
      <c r="F677" s="230">
        <v>79.0123456790123</v>
      </c>
      <c r="G677"/>
    </row>
    <row r="678" customHeight="1" spans="1:7">
      <c r="A678" s="303" t="s">
        <v>355</v>
      </c>
      <c r="B678" s="302"/>
      <c r="C678" s="302"/>
      <c r="D678" s="299">
        <v>0</v>
      </c>
      <c r="E678" s="300"/>
      <c r="F678" s="230"/>
      <c r="G678"/>
    </row>
    <row r="679" customHeight="1" spans="1:7">
      <c r="A679" s="303" t="s">
        <v>356</v>
      </c>
      <c r="B679" s="302"/>
      <c r="C679" s="302">
        <v>95</v>
      </c>
      <c r="D679" s="299">
        <v>22</v>
      </c>
      <c r="E679" s="300">
        <f t="shared" si="14"/>
        <v>23.1578947368421</v>
      </c>
      <c r="F679" s="230"/>
      <c r="G679"/>
    </row>
    <row r="680" customHeight="1" spans="1:7">
      <c r="A680" s="303" t="s">
        <v>831</v>
      </c>
      <c r="B680" s="302">
        <v>9</v>
      </c>
      <c r="C680" s="302">
        <v>17</v>
      </c>
      <c r="D680" s="299">
        <v>17</v>
      </c>
      <c r="E680" s="300">
        <f t="shared" si="14"/>
        <v>100</v>
      </c>
      <c r="F680" s="230">
        <v>212.5</v>
      </c>
      <c r="G680"/>
    </row>
    <row r="681" customHeight="1" spans="1:7">
      <c r="A681" s="297" t="s">
        <v>832</v>
      </c>
      <c r="B681" s="298">
        <v>2810</v>
      </c>
      <c r="C681" s="298">
        <v>2682</v>
      </c>
      <c r="D681" s="299">
        <f>SUM(D682:D695)</f>
        <v>2682</v>
      </c>
      <c r="E681" s="300">
        <f t="shared" si="14"/>
        <v>100</v>
      </c>
      <c r="F681" s="230">
        <v>102.132520944402</v>
      </c>
      <c r="G681"/>
    </row>
    <row r="682" customHeight="1" spans="1:7">
      <c r="A682" s="303" t="s">
        <v>833</v>
      </c>
      <c r="B682" s="298">
        <v>1733</v>
      </c>
      <c r="C682" s="298">
        <v>1643</v>
      </c>
      <c r="D682" s="299">
        <v>1643</v>
      </c>
      <c r="E682" s="300">
        <f t="shared" si="14"/>
        <v>100</v>
      </c>
      <c r="F682" s="230">
        <v>101.41975308642</v>
      </c>
      <c r="G682"/>
    </row>
    <row r="683" customHeight="1" spans="1:7">
      <c r="A683" s="303" t="s">
        <v>834</v>
      </c>
      <c r="B683" s="302">
        <v>834</v>
      </c>
      <c r="C683" s="302">
        <v>842</v>
      </c>
      <c r="D683" s="299">
        <v>842</v>
      </c>
      <c r="E683" s="300">
        <f t="shared" si="14"/>
        <v>100</v>
      </c>
      <c r="F683" s="230">
        <v>108.08729139923</v>
      </c>
      <c r="G683"/>
    </row>
    <row r="684" customHeight="1" spans="1:7">
      <c r="A684" s="303" t="s">
        <v>835</v>
      </c>
      <c r="B684" s="302"/>
      <c r="C684" s="302"/>
      <c r="D684" s="299">
        <v>0</v>
      </c>
      <c r="E684" s="300"/>
      <c r="F684" s="230"/>
      <c r="G684"/>
    </row>
    <row r="685" customHeight="1" spans="1:7">
      <c r="A685" s="303" t="s">
        <v>836</v>
      </c>
      <c r="B685" s="302"/>
      <c r="C685" s="302"/>
      <c r="D685" s="299">
        <v>0</v>
      </c>
      <c r="E685" s="300"/>
      <c r="F685" s="230"/>
      <c r="G685"/>
    </row>
    <row r="686" customHeight="1" spans="1:7">
      <c r="A686" s="303" t="s">
        <v>837</v>
      </c>
      <c r="B686" s="302"/>
      <c r="C686" s="302"/>
      <c r="D686" s="299">
        <v>0</v>
      </c>
      <c r="E686" s="300"/>
      <c r="F686" s="230"/>
      <c r="G686"/>
    </row>
    <row r="687" customHeight="1" spans="1:7">
      <c r="A687" s="303" t="s">
        <v>838</v>
      </c>
      <c r="B687" s="302"/>
      <c r="C687" s="302"/>
      <c r="D687" s="299">
        <v>0</v>
      </c>
      <c r="E687" s="300"/>
      <c r="F687" s="230"/>
      <c r="G687"/>
    </row>
    <row r="688" customHeight="1" spans="1:7">
      <c r="A688" s="303" t="s">
        <v>839</v>
      </c>
      <c r="B688" s="302"/>
      <c r="C688" s="302"/>
      <c r="D688" s="299">
        <v>0</v>
      </c>
      <c r="E688" s="300"/>
      <c r="F688" s="230"/>
      <c r="G688"/>
    </row>
    <row r="689" customHeight="1" spans="1:7">
      <c r="A689" s="303" t="s">
        <v>840</v>
      </c>
      <c r="B689" s="302"/>
      <c r="C689" s="302"/>
      <c r="D689" s="299">
        <v>0</v>
      </c>
      <c r="E689" s="300"/>
      <c r="F689" s="230"/>
      <c r="G689"/>
    </row>
    <row r="690" customHeight="1" spans="1:7">
      <c r="A690" s="303" t="s">
        <v>841</v>
      </c>
      <c r="B690" s="302"/>
      <c r="C690" s="302"/>
      <c r="D690" s="299">
        <v>0</v>
      </c>
      <c r="E690" s="300"/>
      <c r="F690" s="230"/>
      <c r="G690"/>
    </row>
    <row r="691" customHeight="1" spans="1:7">
      <c r="A691" s="303" t="s">
        <v>842</v>
      </c>
      <c r="B691" s="302"/>
      <c r="C691" s="302"/>
      <c r="D691" s="299">
        <v>0</v>
      </c>
      <c r="E691" s="300"/>
      <c r="F691" s="230"/>
      <c r="G691"/>
    </row>
    <row r="692" customHeight="1" spans="1:7">
      <c r="A692" s="303" t="s">
        <v>843</v>
      </c>
      <c r="B692" s="302"/>
      <c r="C692" s="302"/>
      <c r="D692" s="299">
        <v>0</v>
      </c>
      <c r="E692" s="300"/>
      <c r="F692" s="230"/>
      <c r="G692"/>
    </row>
    <row r="693" customHeight="1" spans="1:7">
      <c r="A693" s="303" t="s">
        <v>844</v>
      </c>
      <c r="B693" s="302"/>
      <c r="C693" s="302"/>
      <c r="D693" s="299">
        <v>0</v>
      </c>
      <c r="E693" s="300"/>
      <c r="F693" s="230"/>
      <c r="G693"/>
    </row>
    <row r="694" customHeight="1" spans="1:7">
      <c r="A694" s="303" t="s">
        <v>845</v>
      </c>
      <c r="B694" s="302"/>
      <c r="C694" s="302"/>
      <c r="D694" s="299">
        <v>0</v>
      </c>
      <c r="E694" s="300"/>
      <c r="F694" s="230"/>
      <c r="G694"/>
    </row>
    <row r="695" customHeight="1" spans="1:7">
      <c r="A695" s="303" t="s">
        <v>846</v>
      </c>
      <c r="B695" s="302">
        <v>243</v>
      </c>
      <c r="C695" s="302">
        <v>197</v>
      </c>
      <c r="D695" s="299">
        <v>197</v>
      </c>
      <c r="E695" s="300">
        <f t="shared" ref="E695:E701" si="15">D695/C695*100</f>
        <v>100</v>
      </c>
      <c r="F695" s="230">
        <v>86.784140969163</v>
      </c>
      <c r="G695"/>
    </row>
    <row r="696" customHeight="1" spans="1:7">
      <c r="A696" s="297" t="s">
        <v>847</v>
      </c>
      <c r="B696" s="298">
        <v>3073</v>
      </c>
      <c r="C696" s="298">
        <v>2892</v>
      </c>
      <c r="D696" s="299">
        <f>SUM(D697:D699)</f>
        <v>2892</v>
      </c>
      <c r="E696" s="300">
        <f t="shared" si="15"/>
        <v>100</v>
      </c>
      <c r="F696" s="230">
        <v>100.696378830084</v>
      </c>
      <c r="G696"/>
    </row>
    <row r="697" customHeight="1" spans="1:7">
      <c r="A697" s="303" t="s">
        <v>848</v>
      </c>
      <c r="B697" s="302">
        <v>303</v>
      </c>
      <c r="C697" s="302">
        <v>277</v>
      </c>
      <c r="D697" s="299">
        <v>277</v>
      </c>
      <c r="E697" s="300">
        <f t="shared" si="15"/>
        <v>100</v>
      </c>
      <c r="F697" s="230">
        <v>97.8798586572438</v>
      </c>
      <c r="G697"/>
    </row>
    <row r="698" customHeight="1" spans="1:7">
      <c r="A698" s="303" t="s">
        <v>849</v>
      </c>
      <c r="B698" s="298">
        <v>2399</v>
      </c>
      <c r="C698" s="298">
        <v>2266</v>
      </c>
      <c r="D698" s="299">
        <v>2266</v>
      </c>
      <c r="E698" s="300">
        <f t="shared" si="15"/>
        <v>100</v>
      </c>
      <c r="F698" s="230">
        <v>101.07047279215</v>
      </c>
      <c r="G698"/>
    </row>
    <row r="699" customHeight="1" spans="1:7">
      <c r="A699" s="303" t="s">
        <v>850</v>
      </c>
      <c r="B699" s="302">
        <v>371</v>
      </c>
      <c r="C699" s="302">
        <v>349</v>
      </c>
      <c r="D699" s="299">
        <v>349</v>
      </c>
      <c r="E699" s="300">
        <f t="shared" si="15"/>
        <v>100</v>
      </c>
      <c r="F699" s="230">
        <v>100.576368876081</v>
      </c>
      <c r="G699"/>
    </row>
    <row r="700" customHeight="1" spans="1:7">
      <c r="A700" s="297" t="s">
        <v>851</v>
      </c>
      <c r="B700" s="298">
        <v>4570</v>
      </c>
      <c r="C700" s="298">
        <v>3972</v>
      </c>
      <c r="D700" s="299">
        <f>SUM(D701:D711)</f>
        <v>3972</v>
      </c>
      <c r="E700" s="300">
        <f t="shared" si="15"/>
        <v>100</v>
      </c>
      <c r="F700" s="230">
        <v>93.5909519321395</v>
      </c>
      <c r="G700"/>
    </row>
    <row r="701" customHeight="1" spans="1:7">
      <c r="A701" s="303" t="s">
        <v>852</v>
      </c>
      <c r="B701" s="302">
        <v>623</v>
      </c>
      <c r="C701" s="302">
        <v>717</v>
      </c>
      <c r="D701" s="299">
        <v>717</v>
      </c>
      <c r="E701" s="300">
        <f t="shared" si="15"/>
        <v>100</v>
      </c>
      <c r="F701" s="230">
        <v>123.19587628866</v>
      </c>
      <c r="G701"/>
    </row>
    <row r="702" customHeight="1" spans="1:7">
      <c r="A702" s="303" t="s">
        <v>853</v>
      </c>
      <c r="B702" s="302"/>
      <c r="C702" s="302"/>
      <c r="D702" s="299">
        <v>0</v>
      </c>
      <c r="E702" s="300"/>
      <c r="F702" s="230"/>
      <c r="G702"/>
    </row>
    <row r="703" customHeight="1" spans="1:7">
      <c r="A703" s="303" t="s">
        <v>854</v>
      </c>
      <c r="B703" s="302">
        <v>427</v>
      </c>
      <c r="C703" s="302">
        <v>372</v>
      </c>
      <c r="D703" s="299">
        <v>372</v>
      </c>
      <c r="E703" s="300">
        <f>D703/C703*100</f>
        <v>100</v>
      </c>
      <c r="F703" s="230">
        <v>93.2330827067669</v>
      </c>
      <c r="G703"/>
    </row>
    <row r="704" customHeight="1" spans="1:7">
      <c r="A704" s="303" t="s">
        <v>855</v>
      </c>
      <c r="B704" s="302"/>
      <c r="C704" s="302"/>
      <c r="D704" s="299">
        <v>0</v>
      </c>
      <c r="E704" s="300"/>
      <c r="F704" s="230"/>
      <c r="G704"/>
    </row>
    <row r="705" customHeight="1" spans="1:7">
      <c r="A705" s="303" t="s">
        <v>856</v>
      </c>
      <c r="B705" s="302"/>
      <c r="C705" s="302"/>
      <c r="D705" s="299">
        <v>0</v>
      </c>
      <c r="E705" s="300"/>
      <c r="F705" s="230"/>
      <c r="G705"/>
    </row>
    <row r="706" customHeight="1" spans="1:7">
      <c r="A706" s="303" t="s">
        <v>857</v>
      </c>
      <c r="B706" s="302"/>
      <c r="C706" s="302"/>
      <c r="D706" s="299">
        <v>0</v>
      </c>
      <c r="E706" s="300"/>
      <c r="F706" s="230"/>
      <c r="G706"/>
    </row>
    <row r="707" customHeight="1" spans="1:7">
      <c r="A707" s="303" t="s">
        <v>858</v>
      </c>
      <c r="B707" s="302"/>
      <c r="C707" s="302"/>
      <c r="D707" s="299">
        <v>0</v>
      </c>
      <c r="E707" s="300"/>
      <c r="F707" s="230"/>
      <c r="G707"/>
    </row>
    <row r="708" customHeight="1" spans="1:7">
      <c r="A708" s="303" t="s">
        <v>859</v>
      </c>
      <c r="B708" s="298">
        <v>1562</v>
      </c>
      <c r="C708" s="298">
        <v>1558</v>
      </c>
      <c r="D708" s="299">
        <v>1558</v>
      </c>
      <c r="E708" s="300">
        <f>D708/C708*100</f>
        <v>100</v>
      </c>
      <c r="F708" s="230">
        <v>106.712328767123</v>
      </c>
      <c r="G708"/>
    </row>
    <row r="709" customHeight="1" spans="1:7">
      <c r="A709" s="303" t="s">
        <v>860</v>
      </c>
      <c r="B709" s="298">
        <v>1611</v>
      </c>
      <c r="C709" s="298">
        <v>1177</v>
      </c>
      <c r="D709" s="299">
        <v>1177</v>
      </c>
      <c r="E709" s="300">
        <f>D709/C709*100</f>
        <v>100</v>
      </c>
      <c r="F709" s="230">
        <v>78.1540504648074</v>
      </c>
      <c r="G709"/>
    </row>
    <row r="710" customHeight="1" spans="1:7">
      <c r="A710" s="303" t="s">
        <v>861</v>
      </c>
      <c r="B710" s="302">
        <v>3</v>
      </c>
      <c r="C710" s="302"/>
      <c r="D710" s="299">
        <v>0</v>
      </c>
      <c r="E710" s="300"/>
      <c r="F710" s="230">
        <v>0</v>
      </c>
      <c r="G710"/>
    </row>
    <row r="711" customHeight="1" spans="1:7">
      <c r="A711" s="303" t="s">
        <v>862</v>
      </c>
      <c r="B711" s="302">
        <v>344</v>
      </c>
      <c r="C711" s="302">
        <v>148</v>
      </c>
      <c r="D711" s="299">
        <v>148</v>
      </c>
      <c r="E711" s="300">
        <f>D711/C711*100</f>
        <v>100</v>
      </c>
      <c r="F711" s="230">
        <v>50.3401360544218</v>
      </c>
      <c r="G711"/>
    </row>
    <row r="712" customHeight="1" spans="1:7">
      <c r="A712" s="297" t="s">
        <v>863</v>
      </c>
      <c r="B712" s="302">
        <v>230</v>
      </c>
      <c r="C712" s="302">
        <v>210</v>
      </c>
      <c r="D712" s="299">
        <f>SUM(D713:D714)</f>
        <v>210</v>
      </c>
      <c r="E712" s="300">
        <f>D712/C712*100</f>
        <v>100</v>
      </c>
      <c r="F712" s="230">
        <v>97.6744186046512</v>
      </c>
      <c r="G712"/>
    </row>
    <row r="713" customHeight="1" spans="1:7">
      <c r="A713" s="303" t="s">
        <v>864</v>
      </c>
      <c r="B713" s="302">
        <v>230</v>
      </c>
      <c r="C713" s="302">
        <v>210</v>
      </c>
      <c r="D713" s="299">
        <v>210</v>
      </c>
      <c r="E713" s="300">
        <f>D713/C713*100</f>
        <v>100</v>
      </c>
      <c r="F713" s="230">
        <v>97.6744186046512</v>
      </c>
      <c r="G713"/>
    </row>
    <row r="714" customHeight="1" spans="1:7">
      <c r="A714" s="303" t="s">
        <v>865</v>
      </c>
      <c r="B714" s="302"/>
      <c r="C714" s="302"/>
      <c r="D714" s="299">
        <v>0</v>
      </c>
      <c r="E714" s="300"/>
      <c r="F714" s="230"/>
      <c r="G714"/>
    </row>
    <row r="715" customHeight="1" spans="1:7">
      <c r="A715" s="297" t="s">
        <v>866</v>
      </c>
      <c r="B715" s="298">
        <v>1068</v>
      </c>
      <c r="C715" s="298">
        <v>1147</v>
      </c>
      <c r="D715" s="299">
        <f>SUM(D716:D718)</f>
        <v>1147</v>
      </c>
      <c r="E715" s="300">
        <f>D715/C715*100</f>
        <v>100</v>
      </c>
      <c r="F715" s="230">
        <v>114.929859719439</v>
      </c>
      <c r="G715"/>
    </row>
    <row r="716" ht="35.1" customHeight="1" spans="1:7">
      <c r="A716" s="303" t="s">
        <v>867</v>
      </c>
      <c r="B716" s="302"/>
      <c r="C716" s="302"/>
      <c r="D716" s="299">
        <v>0</v>
      </c>
      <c r="E716" s="300"/>
      <c r="F716" s="230"/>
      <c r="G716"/>
    </row>
    <row r="717" ht="35.1" customHeight="1" spans="1:7">
      <c r="A717" s="303" t="s">
        <v>868</v>
      </c>
      <c r="B717" s="302">
        <v>192</v>
      </c>
      <c r="C717" s="302">
        <v>54</v>
      </c>
      <c r="D717" s="299">
        <v>54</v>
      </c>
      <c r="E717" s="300">
        <f t="shared" ref="E716:E736" si="16">D717/C717*100</f>
        <v>100</v>
      </c>
      <c r="F717" s="230">
        <v>30.1675977653631</v>
      </c>
      <c r="G717"/>
    </row>
    <row r="718" ht="35.1" customHeight="1" spans="1:7">
      <c r="A718" s="303" t="s">
        <v>869</v>
      </c>
      <c r="B718" s="302">
        <v>876</v>
      </c>
      <c r="C718" s="298">
        <v>1093</v>
      </c>
      <c r="D718" s="299">
        <v>1093</v>
      </c>
      <c r="E718" s="300">
        <f t="shared" si="16"/>
        <v>100</v>
      </c>
      <c r="F718" s="230">
        <v>133.455433455433</v>
      </c>
      <c r="G718"/>
    </row>
    <row r="719" ht="35.1" customHeight="1" spans="1:7">
      <c r="A719" s="297" t="s">
        <v>870</v>
      </c>
      <c r="B719" s="298">
        <v>7072</v>
      </c>
      <c r="C719" s="298">
        <v>7300</v>
      </c>
      <c r="D719" s="299">
        <f>SUM(D720:D723)</f>
        <v>7300</v>
      </c>
      <c r="E719" s="300">
        <f t="shared" si="16"/>
        <v>100</v>
      </c>
      <c r="F719" s="230">
        <v>110.455439552126</v>
      </c>
      <c r="G719"/>
    </row>
    <row r="720" customHeight="1" spans="1:7">
      <c r="A720" s="303" t="s">
        <v>871</v>
      </c>
      <c r="B720" s="298">
        <v>1676</v>
      </c>
      <c r="C720" s="298">
        <v>1582</v>
      </c>
      <c r="D720" s="299">
        <v>1582</v>
      </c>
      <c r="E720" s="300">
        <f t="shared" si="16"/>
        <v>100</v>
      </c>
      <c r="F720" s="230">
        <v>101.021711366539</v>
      </c>
      <c r="G720"/>
    </row>
    <row r="721" customHeight="1" spans="1:7">
      <c r="A721" s="303" t="s">
        <v>872</v>
      </c>
      <c r="B721" s="298">
        <v>2772</v>
      </c>
      <c r="C721" s="298">
        <v>2946</v>
      </c>
      <c r="D721" s="299">
        <v>2946</v>
      </c>
      <c r="E721" s="300">
        <f t="shared" si="16"/>
        <v>100</v>
      </c>
      <c r="F721" s="230">
        <v>113.482280431433</v>
      </c>
      <c r="G721"/>
    </row>
    <row r="722" customHeight="1" spans="1:7">
      <c r="A722" s="303" t="s">
        <v>873</v>
      </c>
      <c r="B722" s="302">
        <v>946</v>
      </c>
      <c r="C722" s="302">
        <v>174</v>
      </c>
      <c r="D722" s="299">
        <v>174</v>
      </c>
      <c r="E722" s="300">
        <f t="shared" si="16"/>
        <v>100</v>
      </c>
      <c r="F722" s="230">
        <v>19.683257918552</v>
      </c>
      <c r="G722"/>
    </row>
    <row r="723" customHeight="1" spans="1:7">
      <c r="A723" s="303" t="s">
        <v>874</v>
      </c>
      <c r="B723" s="298">
        <v>1678</v>
      </c>
      <c r="C723" s="298">
        <v>2598</v>
      </c>
      <c r="D723" s="299">
        <v>2598</v>
      </c>
      <c r="E723" s="300">
        <f t="shared" si="16"/>
        <v>100</v>
      </c>
      <c r="F723" s="230">
        <v>166.218809980806</v>
      </c>
      <c r="G723"/>
    </row>
    <row r="724" customHeight="1" spans="1:7">
      <c r="A724" s="297" t="s">
        <v>875</v>
      </c>
      <c r="B724" s="302">
        <v>800</v>
      </c>
      <c r="C724" s="302">
        <v>821</v>
      </c>
      <c r="D724" s="299">
        <f>SUM(D725:D727)</f>
        <v>821</v>
      </c>
      <c r="E724" s="300">
        <f t="shared" si="16"/>
        <v>100</v>
      </c>
      <c r="F724" s="230">
        <v>105.25641025641</v>
      </c>
      <c r="G724"/>
    </row>
    <row r="725" customHeight="1" spans="1:7">
      <c r="A725" s="303" t="s">
        <v>876</v>
      </c>
      <c r="B725" s="302"/>
      <c r="C725" s="302"/>
      <c r="D725" s="299">
        <v>0</v>
      </c>
      <c r="E725" s="300"/>
      <c r="F725" s="230"/>
      <c r="G725"/>
    </row>
    <row r="726" customHeight="1" spans="1:7">
      <c r="A726" s="303" t="s">
        <v>877</v>
      </c>
      <c r="B726" s="302">
        <v>800</v>
      </c>
      <c r="C726" s="302">
        <v>821</v>
      </c>
      <c r="D726" s="299">
        <v>821</v>
      </c>
      <c r="E726" s="300">
        <f t="shared" si="16"/>
        <v>100</v>
      </c>
      <c r="F726" s="230">
        <v>105.25641025641</v>
      </c>
      <c r="G726"/>
    </row>
    <row r="727" customHeight="1" spans="1:7">
      <c r="A727" s="303" t="s">
        <v>878</v>
      </c>
      <c r="B727" s="302"/>
      <c r="C727" s="302"/>
      <c r="D727" s="299">
        <v>0</v>
      </c>
      <c r="E727" s="300"/>
      <c r="F727" s="230"/>
      <c r="G727"/>
    </row>
    <row r="728" customHeight="1" spans="1:7">
      <c r="A728" s="297" t="s">
        <v>879</v>
      </c>
      <c r="B728" s="298">
        <v>1145</v>
      </c>
      <c r="C728" s="302">
        <v>178</v>
      </c>
      <c r="D728" s="299">
        <f>SUM(D729:D731)</f>
        <v>178</v>
      </c>
      <c r="E728" s="300">
        <f t="shared" si="16"/>
        <v>100</v>
      </c>
      <c r="F728" s="230">
        <v>16.6355140186916</v>
      </c>
      <c r="G728"/>
    </row>
    <row r="729" customHeight="1" spans="1:7">
      <c r="A729" s="303" t="s">
        <v>880</v>
      </c>
      <c r="B729" s="298">
        <v>1145</v>
      </c>
      <c r="C729" s="302">
        <v>178</v>
      </c>
      <c r="D729" s="299">
        <v>178</v>
      </c>
      <c r="E729" s="300">
        <f t="shared" si="16"/>
        <v>100</v>
      </c>
      <c r="F729" s="230">
        <v>16.6355140186916</v>
      </c>
      <c r="G729"/>
    </row>
    <row r="730" customHeight="1" spans="1:7">
      <c r="A730" s="303" t="s">
        <v>881</v>
      </c>
      <c r="B730" s="302"/>
      <c r="C730" s="302"/>
      <c r="D730" s="299">
        <v>0</v>
      </c>
      <c r="E730" s="300"/>
      <c r="F730" s="230"/>
      <c r="G730"/>
    </row>
    <row r="731" customHeight="1" spans="1:7">
      <c r="A731" s="303" t="s">
        <v>882</v>
      </c>
      <c r="B731" s="302"/>
      <c r="C731" s="302"/>
      <c r="D731" s="299">
        <v>0</v>
      </c>
      <c r="E731" s="300"/>
      <c r="F731" s="230"/>
      <c r="G731"/>
    </row>
    <row r="732" customHeight="1" spans="1:7">
      <c r="A732" s="297" t="s">
        <v>883</v>
      </c>
      <c r="B732" s="302">
        <v>41</v>
      </c>
      <c r="C732" s="302">
        <v>52</v>
      </c>
      <c r="D732" s="299">
        <f>SUM(D733:D734)</f>
        <v>52</v>
      </c>
      <c r="E732" s="300">
        <f t="shared" si="16"/>
        <v>100</v>
      </c>
      <c r="F732" s="230">
        <v>136.842105263158</v>
      </c>
      <c r="G732"/>
    </row>
    <row r="733" customHeight="1" spans="1:7">
      <c r="A733" s="303" t="s">
        <v>884</v>
      </c>
      <c r="B733" s="302">
        <v>41</v>
      </c>
      <c r="C733" s="302">
        <v>52</v>
      </c>
      <c r="D733" s="299">
        <v>52</v>
      </c>
      <c r="E733" s="300">
        <f t="shared" si="16"/>
        <v>100</v>
      </c>
      <c r="F733" s="230">
        <v>136.842105263158</v>
      </c>
      <c r="G733"/>
    </row>
    <row r="734" customHeight="1" spans="1:7">
      <c r="A734" s="303" t="s">
        <v>885</v>
      </c>
      <c r="B734" s="302"/>
      <c r="C734" s="302"/>
      <c r="D734" s="299">
        <v>0</v>
      </c>
      <c r="E734" s="300"/>
      <c r="F734" s="230"/>
      <c r="G734"/>
    </row>
    <row r="735" customHeight="1" spans="1:7">
      <c r="A735" s="297" t="s">
        <v>886</v>
      </c>
      <c r="B735" s="302">
        <v>293</v>
      </c>
      <c r="C735" s="302">
        <v>295</v>
      </c>
      <c r="D735" s="299">
        <f>SUM(D736:D743)</f>
        <v>295</v>
      </c>
      <c r="E735" s="300">
        <f t="shared" si="16"/>
        <v>100</v>
      </c>
      <c r="F735" s="230">
        <v>107.664233576642</v>
      </c>
      <c r="G735"/>
    </row>
    <row r="736" customHeight="1" spans="1:7">
      <c r="A736" s="303" t="s">
        <v>354</v>
      </c>
      <c r="B736" s="302">
        <v>271</v>
      </c>
      <c r="C736" s="302">
        <v>275</v>
      </c>
      <c r="D736" s="299">
        <v>275</v>
      </c>
      <c r="E736" s="300">
        <f t="shared" si="16"/>
        <v>100</v>
      </c>
      <c r="F736" s="230">
        <v>108.695652173913</v>
      </c>
      <c r="G736"/>
    </row>
    <row r="737" customHeight="1" spans="1:7">
      <c r="A737" s="303" t="s">
        <v>355</v>
      </c>
      <c r="B737" s="302"/>
      <c r="C737" s="302"/>
      <c r="D737" s="299">
        <v>0</v>
      </c>
      <c r="E737" s="300"/>
      <c r="F737" s="230"/>
      <c r="G737"/>
    </row>
    <row r="738" customHeight="1" spans="1:7">
      <c r="A738" s="303" t="s">
        <v>356</v>
      </c>
      <c r="B738" s="302"/>
      <c r="C738" s="302"/>
      <c r="D738" s="299">
        <v>0</v>
      </c>
      <c r="E738" s="300"/>
      <c r="F738" s="230"/>
      <c r="G738"/>
    </row>
    <row r="739" customHeight="1" spans="1:7">
      <c r="A739" s="303" t="s">
        <v>395</v>
      </c>
      <c r="B739" s="302"/>
      <c r="C739" s="302"/>
      <c r="D739" s="299">
        <v>0</v>
      </c>
      <c r="E739" s="300"/>
      <c r="F739" s="230"/>
      <c r="G739"/>
    </row>
    <row r="740" customHeight="1" spans="1:7">
      <c r="A740" s="303" t="s">
        <v>887</v>
      </c>
      <c r="B740" s="302"/>
      <c r="C740" s="302"/>
      <c r="D740" s="299">
        <v>0</v>
      </c>
      <c r="E740" s="300"/>
      <c r="F740" s="230"/>
      <c r="G740"/>
    </row>
    <row r="741" customHeight="1" spans="1:7">
      <c r="A741" s="303" t="s">
        <v>888</v>
      </c>
      <c r="B741" s="302"/>
      <c r="C741" s="302"/>
      <c r="D741" s="299">
        <v>0</v>
      </c>
      <c r="E741" s="300"/>
      <c r="F741" s="230"/>
      <c r="G741"/>
    </row>
    <row r="742" customHeight="1" spans="1:7">
      <c r="A742" s="303" t="s">
        <v>363</v>
      </c>
      <c r="B742" s="302"/>
      <c r="C742" s="302"/>
      <c r="D742" s="299">
        <v>0</v>
      </c>
      <c r="E742" s="300"/>
      <c r="F742" s="230"/>
      <c r="G742"/>
    </row>
    <row r="743" customHeight="1" spans="1:7">
      <c r="A743" s="303" t="s">
        <v>889</v>
      </c>
      <c r="B743" s="302">
        <v>22</v>
      </c>
      <c r="C743" s="302">
        <v>20</v>
      </c>
      <c r="D743" s="299">
        <v>20</v>
      </c>
      <c r="E743" s="300">
        <f t="shared" ref="E737:E750" si="17">D743/C743*100</f>
        <v>100</v>
      </c>
      <c r="F743" s="230">
        <v>95.2380952380952</v>
      </c>
      <c r="G743"/>
    </row>
    <row r="744" customHeight="1" spans="1:7">
      <c r="A744" s="297" t="s">
        <v>890</v>
      </c>
      <c r="B744" s="302"/>
      <c r="C744" s="302">
        <v>10</v>
      </c>
      <c r="D744" s="299">
        <f>D745</f>
        <v>10</v>
      </c>
      <c r="E744" s="300">
        <f t="shared" si="17"/>
        <v>100</v>
      </c>
      <c r="F744" s="230"/>
      <c r="G744"/>
    </row>
    <row r="745" customHeight="1" spans="1:7">
      <c r="A745" s="303" t="s">
        <v>891</v>
      </c>
      <c r="B745" s="302"/>
      <c r="C745" s="302">
        <v>10</v>
      </c>
      <c r="D745" s="299">
        <v>10</v>
      </c>
      <c r="E745" s="300">
        <f t="shared" si="17"/>
        <v>100</v>
      </c>
      <c r="F745" s="230"/>
      <c r="G745"/>
    </row>
    <row r="746" customHeight="1" spans="1:7">
      <c r="A746" s="297" t="s">
        <v>892</v>
      </c>
      <c r="B746" s="302">
        <v>294</v>
      </c>
      <c r="C746" s="298">
        <v>2745</v>
      </c>
      <c r="D746" s="299">
        <f>D747</f>
        <v>2745</v>
      </c>
      <c r="E746" s="300">
        <f t="shared" si="17"/>
        <v>100</v>
      </c>
      <c r="F746" s="230">
        <v>998.181818181818</v>
      </c>
      <c r="G746"/>
    </row>
    <row r="747" customHeight="1" spans="1:7">
      <c r="A747" s="303" t="s">
        <v>893</v>
      </c>
      <c r="B747" s="302">
        <v>294</v>
      </c>
      <c r="C747" s="298">
        <v>2745</v>
      </c>
      <c r="D747" s="299">
        <v>2745</v>
      </c>
      <c r="E747" s="300">
        <f t="shared" si="17"/>
        <v>100</v>
      </c>
      <c r="F747" s="230">
        <v>998.181818181818</v>
      </c>
      <c r="G747"/>
    </row>
    <row r="748" customHeight="1" spans="1:7">
      <c r="A748" s="297" t="s">
        <v>894</v>
      </c>
      <c r="B748" s="298">
        <v>1045</v>
      </c>
      <c r="C748" s="298">
        <v>6900</v>
      </c>
      <c r="D748" s="299">
        <f>SUM(D749,D759,D763,D772,D779,D786,D792,D795,D798,D800,D802,D808,D810,D812,D823)</f>
        <v>6865</v>
      </c>
      <c r="E748" s="300">
        <f t="shared" si="17"/>
        <v>99.4927536231884</v>
      </c>
      <c r="F748" s="230">
        <v>508.89547813195</v>
      </c>
      <c r="G748"/>
    </row>
    <row r="749" customHeight="1" spans="1:7">
      <c r="A749" s="297" t="s">
        <v>895</v>
      </c>
      <c r="B749" s="302">
        <v>150</v>
      </c>
      <c r="C749" s="302">
        <v>245</v>
      </c>
      <c r="D749" s="299">
        <f>SUM(D750:D758)</f>
        <v>245</v>
      </c>
      <c r="E749" s="300">
        <f t="shared" si="17"/>
        <v>100</v>
      </c>
      <c r="F749" s="230">
        <v>144.117647058824</v>
      </c>
      <c r="G749"/>
    </row>
    <row r="750" customHeight="1" spans="1:7">
      <c r="A750" s="303" t="s">
        <v>354</v>
      </c>
      <c r="B750" s="302">
        <v>72</v>
      </c>
      <c r="C750" s="302">
        <v>122</v>
      </c>
      <c r="D750" s="299">
        <v>122</v>
      </c>
      <c r="E750" s="300">
        <f t="shared" si="17"/>
        <v>100</v>
      </c>
      <c r="F750" s="230">
        <v>182.089552238806</v>
      </c>
      <c r="G750"/>
    </row>
    <row r="751" customHeight="1" spans="1:7">
      <c r="A751" s="303" t="s">
        <v>355</v>
      </c>
      <c r="B751" s="302"/>
      <c r="C751" s="302"/>
      <c r="D751" s="299">
        <v>0</v>
      </c>
      <c r="E751" s="300"/>
      <c r="F751" s="230"/>
      <c r="G751"/>
    </row>
    <row r="752" customHeight="1" spans="1:7">
      <c r="A752" s="303" t="s">
        <v>356</v>
      </c>
      <c r="B752" s="302"/>
      <c r="C752" s="302"/>
      <c r="D752" s="299">
        <v>0</v>
      </c>
      <c r="E752" s="300"/>
      <c r="F752" s="230"/>
      <c r="G752"/>
    </row>
    <row r="753" customHeight="1" spans="1:7">
      <c r="A753" s="303" t="s">
        <v>896</v>
      </c>
      <c r="B753" s="302"/>
      <c r="C753" s="302"/>
      <c r="D753" s="299">
        <v>0</v>
      </c>
      <c r="E753" s="300"/>
      <c r="F753" s="230"/>
      <c r="G753"/>
    </row>
    <row r="754" customHeight="1" spans="1:7">
      <c r="A754" s="303" t="s">
        <v>897</v>
      </c>
      <c r="B754" s="302"/>
      <c r="C754" s="302"/>
      <c r="D754" s="299">
        <v>0</v>
      </c>
      <c r="E754" s="300"/>
      <c r="F754" s="230"/>
      <c r="G754"/>
    </row>
    <row r="755" customHeight="1" spans="1:7">
      <c r="A755" s="303" t="s">
        <v>898</v>
      </c>
      <c r="B755" s="302"/>
      <c r="C755" s="302"/>
      <c r="D755" s="299">
        <v>0</v>
      </c>
      <c r="E755" s="300"/>
      <c r="F755" s="230"/>
      <c r="G755"/>
    </row>
    <row r="756" customHeight="1" spans="1:7">
      <c r="A756" s="303" t="s">
        <v>899</v>
      </c>
      <c r="B756" s="302"/>
      <c r="C756" s="302"/>
      <c r="D756" s="299">
        <v>0</v>
      </c>
      <c r="E756" s="300"/>
      <c r="F756" s="230"/>
      <c r="G756"/>
    </row>
    <row r="757" customHeight="1" spans="1:7">
      <c r="A757" s="303" t="s">
        <v>900</v>
      </c>
      <c r="B757" s="302"/>
      <c r="C757" s="302"/>
      <c r="D757" s="299">
        <v>0</v>
      </c>
      <c r="E757" s="300"/>
      <c r="F757" s="230"/>
      <c r="G757"/>
    </row>
    <row r="758" customHeight="1" spans="1:7">
      <c r="A758" s="303" t="s">
        <v>901</v>
      </c>
      <c r="B758" s="302">
        <v>110</v>
      </c>
      <c r="C758" s="302">
        <v>123</v>
      </c>
      <c r="D758" s="299">
        <v>123</v>
      </c>
      <c r="E758" s="300">
        <f>D758/C758*100</f>
        <v>100</v>
      </c>
      <c r="F758" s="230">
        <v>119.417475728155</v>
      </c>
      <c r="G758"/>
    </row>
    <row r="759" customHeight="1" spans="1:7">
      <c r="A759" s="297" t="s">
        <v>902</v>
      </c>
      <c r="B759" s="302">
        <v>46</v>
      </c>
      <c r="C759" s="302">
        <v>56</v>
      </c>
      <c r="D759" s="299">
        <f>SUM(D760:D762)</f>
        <v>21</v>
      </c>
      <c r="E759" s="300">
        <f>D759/C759*100</f>
        <v>37.5</v>
      </c>
      <c r="F759" s="230">
        <v>48.8372093023256</v>
      </c>
      <c r="G759"/>
    </row>
    <row r="760" customHeight="1" spans="1:7">
      <c r="A760" s="303" t="s">
        <v>903</v>
      </c>
      <c r="B760" s="302"/>
      <c r="C760" s="302"/>
      <c r="D760" s="299">
        <v>0</v>
      </c>
      <c r="E760" s="300"/>
      <c r="F760" s="230"/>
      <c r="G760"/>
    </row>
    <row r="761" customHeight="1" spans="1:7">
      <c r="A761" s="303" t="s">
        <v>904</v>
      </c>
      <c r="B761" s="302"/>
      <c r="C761" s="302"/>
      <c r="D761" s="299">
        <v>0</v>
      </c>
      <c r="E761" s="300"/>
      <c r="F761" s="230"/>
      <c r="G761"/>
    </row>
    <row r="762" customHeight="1" spans="1:7">
      <c r="A762" s="303" t="s">
        <v>905</v>
      </c>
      <c r="B762" s="302">
        <v>46</v>
      </c>
      <c r="C762" s="302">
        <v>56</v>
      </c>
      <c r="D762" s="299">
        <v>21</v>
      </c>
      <c r="E762" s="300">
        <f>D762/C762*100</f>
        <v>37.5</v>
      </c>
      <c r="F762" s="230">
        <v>48.8372093023256</v>
      </c>
      <c r="G762"/>
    </row>
    <row r="763" customHeight="1" spans="1:7">
      <c r="A763" s="297" t="s">
        <v>906</v>
      </c>
      <c r="B763" s="302">
        <v>245</v>
      </c>
      <c r="C763" s="298">
        <v>3592</v>
      </c>
      <c r="D763" s="299">
        <f>SUM(D764:D771)</f>
        <v>3592</v>
      </c>
      <c r="E763" s="300">
        <f>D763/C763*100</f>
        <v>100</v>
      </c>
      <c r="F763" s="230">
        <v>1568.55895196507</v>
      </c>
      <c r="G763"/>
    </row>
    <row r="764" customHeight="1" spans="1:7">
      <c r="A764" s="303" t="s">
        <v>907</v>
      </c>
      <c r="B764" s="302"/>
      <c r="C764" s="302"/>
      <c r="D764" s="299">
        <v>0</v>
      </c>
      <c r="E764" s="300"/>
      <c r="F764" s="230"/>
      <c r="G764"/>
    </row>
    <row r="765" customHeight="1" spans="1:7">
      <c r="A765" s="303" t="s">
        <v>908</v>
      </c>
      <c r="B765" s="302">
        <v>11</v>
      </c>
      <c r="C765" s="298">
        <v>2614</v>
      </c>
      <c r="D765" s="299">
        <v>2614</v>
      </c>
      <c r="E765" s="300">
        <f>D765/C765*100</f>
        <v>100</v>
      </c>
      <c r="F765" s="230">
        <v>26140</v>
      </c>
      <c r="G765"/>
    </row>
    <row r="766" customHeight="1" spans="1:7">
      <c r="A766" s="303" t="s">
        <v>909</v>
      </c>
      <c r="B766" s="302"/>
      <c r="C766" s="302"/>
      <c r="D766" s="299">
        <v>0</v>
      </c>
      <c r="E766" s="300"/>
      <c r="F766" s="230"/>
      <c r="G766"/>
    </row>
    <row r="767" customHeight="1" spans="1:7">
      <c r="A767" s="303" t="s">
        <v>910</v>
      </c>
      <c r="B767" s="302">
        <v>46</v>
      </c>
      <c r="C767" s="302">
        <v>521</v>
      </c>
      <c r="D767" s="299">
        <v>521</v>
      </c>
      <c r="E767" s="300">
        <f>D767/C767*100</f>
        <v>100</v>
      </c>
      <c r="F767" s="230">
        <v>1211.62790697674</v>
      </c>
      <c r="G767"/>
    </row>
    <row r="768" customHeight="1" spans="1:7">
      <c r="A768" s="303" t="s">
        <v>911</v>
      </c>
      <c r="B768" s="302"/>
      <c r="C768" s="302"/>
      <c r="D768" s="299">
        <v>0</v>
      </c>
      <c r="E768" s="300"/>
      <c r="F768" s="230"/>
      <c r="G768"/>
    </row>
    <row r="769" customHeight="1" spans="1:7">
      <c r="A769" s="303" t="s">
        <v>912</v>
      </c>
      <c r="B769" s="302"/>
      <c r="C769" s="302"/>
      <c r="D769" s="299">
        <v>0</v>
      </c>
      <c r="E769" s="300"/>
      <c r="F769" s="230"/>
      <c r="G769"/>
    </row>
    <row r="770" customHeight="1" spans="1:7">
      <c r="A770" s="303" t="s">
        <v>913</v>
      </c>
      <c r="B770" s="302">
        <v>20</v>
      </c>
      <c r="C770" s="302"/>
      <c r="D770" s="299">
        <v>0</v>
      </c>
      <c r="E770" s="300"/>
      <c r="F770" s="230">
        <v>0</v>
      </c>
      <c r="G770"/>
    </row>
    <row r="771" customHeight="1" spans="1:7">
      <c r="A771" s="303" t="s">
        <v>914</v>
      </c>
      <c r="B771" s="302">
        <v>168</v>
      </c>
      <c r="C771" s="302">
        <v>457</v>
      </c>
      <c r="D771" s="299">
        <v>457</v>
      </c>
      <c r="E771" s="300">
        <f t="shared" ref="E768:E781" si="18">D771/C771*100</f>
        <v>100</v>
      </c>
      <c r="F771" s="230">
        <v>291.082802547771</v>
      </c>
      <c r="G771"/>
    </row>
    <row r="772" customHeight="1" spans="1:7">
      <c r="A772" s="297" t="s">
        <v>915</v>
      </c>
      <c r="B772" s="302">
        <v>298</v>
      </c>
      <c r="C772" s="302">
        <v>867</v>
      </c>
      <c r="D772" s="299">
        <f>SUM(D773:D778)</f>
        <v>867</v>
      </c>
      <c r="E772" s="300">
        <f t="shared" si="18"/>
        <v>100</v>
      </c>
      <c r="F772" s="230">
        <v>310.752688172043</v>
      </c>
      <c r="G772"/>
    </row>
    <row r="773" customHeight="1" spans="1:7">
      <c r="A773" s="303" t="s">
        <v>916</v>
      </c>
      <c r="B773" s="302"/>
      <c r="C773" s="302">
        <v>850</v>
      </c>
      <c r="D773" s="299">
        <v>850</v>
      </c>
      <c r="E773" s="300">
        <f t="shared" si="18"/>
        <v>100</v>
      </c>
      <c r="F773" s="230"/>
      <c r="G773"/>
    </row>
    <row r="774" customHeight="1" spans="1:7">
      <c r="A774" s="303" t="s">
        <v>917</v>
      </c>
      <c r="B774" s="302">
        <v>282</v>
      </c>
      <c r="C774" s="302"/>
      <c r="D774" s="299">
        <v>0</v>
      </c>
      <c r="E774" s="300"/>
      <c r="F774" s="230">
        <v>0</v>
      </c>
      <c r="G774"/>
    </row>
    <row r="775" customHeight="1" spans="1:7">
      <c r="A775" s="303" t="s">
        <v>918</v>
      </c>
      <c r="B775" s="302"/>
      <c r="C775" s="302"/>
      <c r="D775" s="299">
        <v>0</v>
      </c>
      <c r="E775" s="300"/>
      <c r="F775" s="230"/>
      <c r="G775"/>
    </row>
    <row r="776" customHeight="1" spans="1:7">
      <c r="A776" s="303" t="s">
        <v>919</v>
      </c>
      <c r="B776" s="302"/>
      <c r="C776" s="302">
        <v>2</v>
      </c>
      <c r="D776" s="299">
        <v>2</v>
      </c>
      <c r="E776" s="300">
        <f t="shared" si="18"/>
        <v>100</v>
      </c>
      <c r="F776" s="230"/>
      <c r="G776"/>
    </row>
    <row r="777" customHeight="1" spans="1:7">
      <c r="A777" s="303" t="s">
        <v>920</v>
      </c>
      <c r="B777" s="302">
        <v>16</v>
      </c>
      <c r="C777" s="302">
        <v>15</v>
      </c>
      <c r="D777" s="299">
        <v>15</v>
      </c>
      <c r="E777" s="300">
        <f t="shared" si="18"/>
        <v>100</v>
      </c>
      <c r="F777" s="230">
        <v>100</v>
      </c>
      <c r="G777"/>
    </row>
    <row r="778" customHeight="1" spans="1:7">
      <c r="A778" s="303" t="s">
        <v>921</v>
      </c>
      <c r="B778" s="302"/>
      <c r="C778" s="302"/>
      <c r="D778" s="299">
        <v>0</v>
      </c>
      <c r="E778" s="300"/>
      <c r="F778" s="230"/>
      <c r="G778"/>
    </row>
    <row r="779" customHeight="1" spans="1:7">
      <c r="A779" s="297" t="s">
        <v>922</v>
      </c>
      <c r="B779" s="302">
        <v>306</v>
      </c>
      <c r="C779" s="302">
        <v>471</v>
      </c>
      <c r="D779" s="299">
        <f>SUM(D780:D785)</f>
        <v>471</v>
      </c>
      <c r="E779" s="300">
        <f t="shared" si="18"/>
        <v>100</v>
      </c>
      <c r="F779" s="230">
        <v>164.685314685315</v>
      </c>
      <c r="G779"/>
    </row>
    <row r="780" customHeight="1" spans="1:7">
      <c r="A780" s="303" t="s">
        <v>923</v>
      </c>
      <c r="B780" s="302"/>
      <c r="C780" s="302"/>
      <c r="D780" s="299">
        <v>0</v>
      </c>
      <c r="E780" s="300"/>
      <c r="F780" s="230"/>
      <c r="G780"/>
    </row>
    <row r="781" customHeight="1" spans="1:7">
      <c r="A781" s="303" t="s">
        <v>924</v>
      </c>
      <c r="B781" s="302">
        <v>73</v>
      </c>
      <c r="C781" s="302">
        <v>471</v>
      </c>
      <c r="D781" s="299">
        <v>471</v>
      </c>
      <c r="E781" s="300">
        <f t="shared" si="18"/>
        <v>100</v>
      </c>
      <c r="F781" s="230">
        <v>692.647058823529</v>
      </c>
      <c r="G781"/>
    </row>
    <row r="782" customHeight="1" spans="1:7">
      <c r="A782" s="303" t="s">
        <v>925</v>
      </c>
      <c r="B782" s="302">
        <v>233</v>
      </c>
      <c r="C782" s="302"/>
      <c r="D782" s="299">
        <v>0</v>
      </c>
      <c r="E782" s="300"/>
      <c r="F782" s="230">
        <v>0</v>
      </c>
      <c r="G782"/>
    </row>
    <row r="783" customHeight="1" spans="1:7">
      <c r="A783" s="303" t="s">
        <v>926</v>
      </c>
      <c r="B783" s="302"/>
      <c r="C783" s="302"/>
      <c r="D783" s="299">
        <v>0</v>
      </c>
      <c r="E783" s="300"/>
      <c r="F783" s="230"/>
      <c r="G783"/>
    </row>
    <row r="784" customHeight="1" spans="1:7">
      <c r="A784" s="303" t="s">
        <v>927</v>
      </c>
      <c r="B784" s="302"/>
      <c r="C784" s="302"/>
      <c r="D784" s="299">
        <v>0</v>
      </c>
      <c r="E784" s="300"/>
      <c r="F784" s="230"/>
      <c r="G784"/>
    </row>
    <row r="785" customHeight="1" spans="1:7">
      <c r="A785" s="303" t="s">
        <v>928</v>
      </c>
      <c r="B785" s="302"/>
      <c r="C785" s="302"/>
      <c r="D785" s="299">
        <v>0</v>
      </c>
      <c r="E785" s="300"/>
      <c r="F785" s="230"/>
      <c r="G785"/>
    </row>
    <row r="786" customHeight="1" spans="1:7">
      <c r="A786" s="297" t="s">
        <v>929</v>
      </c>
      <c r="B786" s="302"/>
      <c r="C786" s="298">
        <v>1008</v>
      </c>
      <c r="D786" s="299">
        <f>SUM(D787:D791)</f>
        <v>1008</v>
      </c>
      <c r="E786" s="300">
        <f>D786/C786*100</f>
        <v>100</v>
      </c>
      <c r="F786" s="230"/>
      <c r="G786"/>
    </row>
    <row r="787" customHeight="1" spans="1:7">
      <c r="A787" s="303" t="s">
        <v>930</v>
      </c>
      <c r="B787" s="302"/>
      <c r="C787" s="298">
        <v>1008</v>
      </c>
      <c r="D787" s="299">
        <v>1008</v>
      </c>
      <c r="E787" s="300">
        <f>D787/C787*100</f>
        <v>100</v>
      </c>
      <c r="F787" s="230"/>
      <c r="G787"/>
    </row>
    <row r="788" customHeight="1" spans="1:7">
      <c r="A788" s="303" t="s">
        <v>931</v>
      </c>
      <c r="B788" s="302"/>
      <c r="C788" s="302"/>
      <c r="D788" s="299">
        <v>0</v>
      </c>
      <c r="E788" s="300"/>
      <c r="F788" s="230"/>
      <c r="G788"/>
    </row>
    <row r="789" customHeight="1" spans="1:7">
      <c r="A789" s="303" t="s">
        <v>932</v>
      </c>
      <c r="B789" s="302"/>
      <c r="C789" s="302"/>
      <c r="D789" s="299">
        <v>0</v>
      </c>
      <c r="E789" s="300"/>
      <c r="F789" s="230"/>
      <c r="G789"/>
    </row>
    <row r="790" customHeight="1" spans="1:7">
      <c r="A790" s="303" t="s">
        <v>933</v>
      </c>
      <c r="B790" s="302"/>
      <c r="C790" s="302"/>
      <c r="D790" s="299">
        <v>0</v>
      </c>
      <c r="E790" s="300"/>
      <c r="F790" s="230"/>
      <c r="G790"/>
    </row>
    <row r="791" customHeight="1" spans="1:7">
      <c r="A791" s="303" t="s">
        <v>934</v>
      </c>
      <c r="B791" s="302"/>
      <c r="C791" s="302"/>
      <c r="D791" s="299">
        <v>0</v>
      </c>
      <c r="E791" s="300"/>
      <c r="F791" s="230"/>
      <c r="G791"/>
    </row>
    <row r="792" customHeight="1" spans="1:7">
      <c r="A792" s="297" t="s">
        <v>935</v>
      </c>
      <c r="B792" s="302"/>
      <c r="C792" s="302"/>
      <c r="D792" s="299">
        <f>SUM(D793:D794)</f>
        <v>0</v>
      </c>
      <c r="E792" s="300"/>
      <c r="F792" s="230"/>
      <c r="G792"/>
    </row>
    <row r="793" customHeight="1" spans="1:7">
      <c r="A793" s="303" t="s">
        <v>936</v>
      </c>
      <c r="B793" s="302"/>
      <c r="C793" s="302"/>
      <c r="D793" s="299">
        <v>0</v>
      </c>
      <c r="E793" s="300"/>
      <c r="F793" s="230"/>
      <c r="G793"/>
    </row>
    <row r="794" customHeight="1" spans="1:7">
      <c r="A794" s="303" t="s">
        <v>937</v>
      </c>
      <c r="B794" s="302"/>
      <c r="C794" s="302"/>
      <c r="D794" s="299">
        <v>0</v>
      </c>
      <c r="E794" s="300"/>
      <c r="F794" s="230"/>
      <c r="G794"/>
    </row>
    <row r="795" customHeight="1" spans="1:7">
      <c r="A795" s="297" t="s">
        <v>938</v>
      </c>
      <c r="B795" s="302"/>
      <c r="C795" s="302"/>
      <c r="D795" s="299">
        <f>SUM(D796:D797)</f>
        <v>0</v>
      </c>
      <c r="E795" s="300"/>
      <c r="F795" s="230"/>
      <c r="G795"/>
    </row>
    <row r="796" customHeight="1" spans="1:7">
      <c r="A796" s="303" t="s">
        <v>939</v>
      </c>
      <c r="B796" s="302"/>
      <c r="C796" s="302"/>
      <c r="D796" s="299">
        <v>0</v>
      </c>
      <c r="E796" s="300"/>
      <c r="F796" s="230"/>
      <c r="G796"/>
    </row>
    <row r="797" customHeight="1" spans="1:7">
      <c r="A797" s="303" t="s">
        <v>940</v>
      </c>
      <c r="B797" s="302"/>
      <c r="C797" s="302"/>
      <c r="D797" s="299">
        <v>0</v>
      </c>
      <c r="E797" s="300"/>
      <c r="F797" s="230"/>
      <c r="G797"/>
    </row>
    <row r="798" customHeight="1" spans="1:7">
      <c r="A798" s="297" t="s">
        <v>941</v>
      </c>
      <c r="B798" s="302"/>
      <c r="C798" s="302"/>
      <c r="D798" s="299">
        <f>D799</f>
        <v>0</v>
      </c>
      <c r="E798" s="300"/>
      <c r="F798" s="230"/>
      <c r="G798"/>
    </row>
    <row r="799" customHeight="1" spans="1:7">
      <c r="A799" s="303" t="s">
        <v>942</v>
      </c>
      <c r="B799" s="302"/>
      <c r="C799" s="302"/>
      <c r="D799" s="299">
        <v>0</v>
      </c>
      <c r="E799" s="300"/>
      <c r="F799" s="230"/>
      <c r="G799"/>
    </row>
    <row r="800" customHeight="1" spans="1:7">
      <c r="A800" s="297" t="s">
        <v>943</v>
      </c>
      <c r="B800" s="302"/>
      <c r="C800" s="302"/>
      <c r="D800" s="299">
        <f>D801</f>
        <v>0</v>
      </c>
      <c r="E800" s="300"/>
      <c r="F800" s="230"/>
      <c r="G800"/>
    </row>
    <row r="801" customHeight="1" spans="1:7">
      <c r="A801" s="303" t="s">
        <v>944</v>
      </c>
      <c r="B801" s="302"/>
      <c r="C801" s="302"/>
      <c r="D801" s="299">
        <v>0</v>
      </c>
      <c r="E801" s="300"/>
      <c r="F801" s="230"/>
      <c r="G801"/>
    </row>
    <row r="802" customHeight="1" spans="1:7">
      <c r="A802" s="297" t="s">
        <v>945</v>
      </c>
      <c r="B802" s="302"/>
      <c r="C802" s="302"/>
      <c r="D802" s="299">
        <f>SUM(D803:D807)</f>
        <v>0</v>
      </c>
      <c r="E802" s="300"/>
      <c r="F802" s="230"/>
      <c r="G802"/>
    </row>
    <row r="803" customHeight="1" spans="1:7">
      <c r="A803" s="303" t="s">
        <v>946</v>
      </c>
      <c r="B803" s="302"/>
      <c r="C803" s="302"/>
      <c r="D803" s="299">
        <v>0</v>
      </c>
      <c r="E803" s="300"/>
      <c r="F803" s="230"/>
      <c r="G803"/>
    </row>
    <row r="804" customHeight="1" spans="1:7">
      <c r="A804" s="303" t="s">
        <v>947</v>
      </c>
      <c r="B804" s="302"/>
      <c r="C804" s="302"/>
      <c r="D804" s="299">
        <v>0</v>
      </c>
      <c r="E804" s="300"/>
      <c r="F804" s="230"/>
      <c r="G804"/>
    </row>
    <row r="805" customHeight="1" spans="1:7">
      <c r="A805" s="303" t="s">
        <v>948</v>
      </c>
      <c r="B805" s="302"/>
      <c r="C805" s="302"/>
      <c r="D805" s="299">
        <v>0</v>
      </c>
      <c r="E805" s="300"/>
      <c r="F805" s="230"/>
      <c r="G805"/>
    </row>
    <row r="806" customHeight="1" spans="1:7">
      <c r="A806" s="303" t="s">
        <v>949</v>
      </c>
      <c r="B806" s="302"/>
      <c r="C806" s="302"/>
      <c r="D806" s="299">
        <v>0</v>
      </c>
      <c r="E806" s="300"/>
      <c r="F806" s="230"/>
      <c r="G806"/>
    </row>
    <row r="807" customHeight="1" spans="1:7">
      <c r="A807" s="303" t="s">
        <v>950</v>
      </c>
      <c r="B807" s="302"/>
      <c r="C807" s="302"/>
      <c r="D807" s="299">
        <v>0</v>
      </c>
      <c r="E807" s="300"/>
      <c r="F807" s="230"/>
      <c r="G807"/>
    </row>
    <row r="808" customHeight="1" spans="1:7">
      <c r="A808" s="297" t="s">
        <v>951</v>
      </c>
      <c r="B808" s="302"/>
      <c r="C808" s="302"/>
      <c r="D808" s="299">
        <f>D809</f>
        <v>0</v>
      </c>
      <c r="E808" s="300"/>
      <c r="F808" s="230"/>
      <c r="G808"/>
    </row>
    <row r="809" customHeight="1" spans="1:7">
      <c r="A809" s="303" t="s">
        <v>952</v>
      </c>
      <c r="B809" s="302"/>
      <c r="C809" s="302"/>
      <c r="D809" s="299">
        <v>0</v>
      </c>
      <c r="E809" s="300"/>
      <c r="F809" s="230"/>
      <c r="G809"/>
    </row>
    <row r="810" customHeight="1" spans="1:7">
      <c r="A810" s="297" t="s">
        <v>953</v>
      </c>
      <c r="B810" s="302"/>
      <c r="C810" s="302"/>
      <c r="D810" s="299">
        <f>D811</f>
        <v>0</v>
      </c>
      <c r="E810" s="300"/>
      <c r="F810" s="230"/>
      <c r="G810"/>
    </row>
    <row r="811" customHeight="1" spans="1:7">
      <c r="A811" s="303" t="s">
        <v>954</v>
      </c>
      <c r="B811" s="302"/>
      <c r="C811" s="302"/>
      <c r="D811" s="299">
        <v>0</v>
      </c>
      <c r="E811" s="300"/>
      <c r="F811" s="230"/>
      <c r="G811"/>
    </row>
    <row r="812" customHeight="1" spans="1:7">
      <c r="A812" s="297" t="s">
        <v>955</v>
      </c>
      <c r="B812" s="302"/>
      <c r="C812" s="302"/>
      <c r="D812" s="299">
        <f>SUM(D813:D822)</f>
        <v>0</v>
      </c>
      <c r="E812" s="300"/>
      <c r="F812" s="230"/>
      <c r="G812"/>
    </row>
    <row r="813" customHeight="1" spans="1:7">
      <c r="A813" s="303" t="s">
        <v>354</v>
      </c>
      <c r="B813" s="302"/>
      <c r="C813" s="302"/>
      <c r="D813" s="299">
        <v>0</v>
      </c>
      <c r="E813" s="300"/>
      <c r="F813" s="230"/>
      <c r="G813"/>
    </row>
    <row r="814" customHeight="1" spans="1:7">
      <c r="A814" s="303" t="s">
        <v>355</v>
      </c>
      <c r="B814" s="302"/>
      <c r="C814" s="302"/>
      <c r="D814" s="299">
        <v>0</v>
      </c>
      <c r="E814" s="300"/>
      <c r="F814" s="230"/>
      <c r="G814"/>
    </row>
    <row r="815" customHeight="1" spans="1:7">
      <c r="A815" s="303" t="s">
        <v>356</v>
      </c>
      <c r="B815" s="302"/>
      <c r="C815" s="302"/>
      <c r="D815" s="299">
        <v>0</v>
      </c>
      <c r="E815" s="300"/>
      <c r="F815" s="230"/>
      <c r="G815"/>
    </row>
    <row r="816" customHeight="1" spans="1:7">
      <c r="A816" s="303" t="s">
        <v>956</v>
      </c>
      <c r="B816" s="302"/>
      <c r="C816" s="302"/>
      <c r="D816" s="299">
        <v>0</v>
      </c>
      <c r="E816" s="300"/>
      <c r="F816" s="230"/>
      <c r="G816"/>
    </row>
    <row r="817" customHeight="1" spans="1:7">
      <c r="A817" s="303" t="s">
        <v>957</v>
      </c>
      <c r="B817" s="302"/>
      <c r="C817" s="302"/>
      <c r="D817" s="299">
        <v>0</v>
      </c>
      <c r="E817" s="300"/>
      <c r="F817" s="230"/>
      <c r="G817"/>
    </row>
    <row r="818" customHeight="1" spans="1:7">
      <c r="A818" s="303" t="s">
        <v>958</v>
      </c>
      <c r="B818" s="302"/>
      <c r="C818" s="302"/>
      <c r="D818" s="299">
        <v>0</v>
      </c>
      <c r="E818" s="300"/>
      <c r="F818" s="230"/>
      <c r="G818"/>
    </row>
    <row r="819" customHeight="1" spans="1:7">
      <c r="A819" s="303" t="s">
        <v>395</v>
      </c>
      <c r="B819" s="302"/>
      <c r="C819" s="302"/>
      <c r="D819" s="299">
        <v>0</v>
      </c>
      <c r="E819" s="300"/>
      <c r="F819" s="230"/>
      <c r="G819"/>
    </row>
    <row r="820" customHeight="1" spans="1:7">
      <c r="A820" s="303" t="s">
        <v>959</v>
      </c>
      <c r="B820" s="302"/>
      <c r="C820" s="302"/>
      <c r="D820" s="299">
        <v>0</v>
      </c>
      <c r="E820" s="300"/>
      <c r="F820" s="230"/>
      <c r="G820"/>
    </row>
    <row r="821" customHeight="1" spans="1:7">
      <c r="A821" s="303" t="s">
        <v>363</v>
      </c>
      <c r="B821" s="302"/>
      <c r="C821" s="302"/>
      <c r="D821" s="299">
        <v>0</v>
      </c>
      <c r="E821" s="300"/>
      <c r="F821" s="230"/>
      <c r="G821"/>
    </row>
    <row r="822" customHeight="1" spans="1:7">
      <c r="A822" s="303" t="s">
        <v>960</v>
      </c>
      <c r="B822" s="302"/>
      <c r="C822" s="302"/>
      <c r="D822" s="299">
        <v>0</v>
      </c>
      <c r="E822" s="300"/>
      <c r="F822" s="230"/>
      <c r="G822"/>
    </row>
    <row r="823" customHeight="1" spans="1:7">
      <c r="A823" s="297" t="s">
        <v>961</v>
      </c>
      <c r="B823" s="302"/>
      <c r="C823" s="302">
        <v>661</v>
      </c>
      <c r="D823" s="299">
        <f>D824</f>
        <v>661</v>
      </c>
      <c r="E823" s="300">
        <f>D823/C823*100</f>
        <v>100</v>
      </c>
      <c r="F823" s="230">
        <v>193.27485380117</v>
      </c>
      <c r="G823"/>
    </row>
    <row r="824" customHeight="1" spans="1:7">
      <c r="A824" s="303" t="s">
        <v>962</v>
      </c>
      <c r="B824" s="302"/>
      <c r="C824" s="302">
        <v>661</v>
      </c>
      <c r="D824" s="299">
        <v>661</v>
      </c>
      <c r="E824" s="300">
        <f t="shared" ref="E824:E830" si="19">D824/C824*100</f>
        <v>100</v>
      </c>
      <c r="F824" s="230">
        <v>193.27485380117</v>
      </c>
      <c r="G824"/>
    </row>
    <row r="825" customHeight="1" spans="1:7">
      <c r="A825" s="297" t="s">
        <v>963</v>
      </c>
      <c r="B825" s="298">
        <v>3983</v>
      </c>
      <c r="C825" s="298">
        <v>10000</v>
      </c>
      <c r="D825" s="299">
        <f>SUM(D826,D837,D839,D842,D844,D846)</f>
        <v>9905</v>
      </c>
      <c r="E825" s="300">
        <f t="shared" si="19"/>
        <v>99.05</v>
      </c>
      <c r="F825" s="230">
        <v>534.827213822894</v>
      </c>
      <c r="G825"/>
    </row>
    <row r="826" customHeight="1" spans="1:7">
      <c r="A826" s="297" t="s">
        <v>964</v>
      </c>
      <c r="B826" s="298">
        <v>1228</v>
      </c>
      <c r="C826" s="298">
        <v>1368</v>
      </c>
      <c r="D826" s="299">
        <f>SUM(D827:D836)</f>
        <v>1368</v>
      </c>
      <c r="E826" s="300">
        <f t="shared" si="19"/>
        <v>100</v>
      </c>
      <c r="F826" s="230">
        <v>118.853171155517</v>
      </c>
      <c r="G826"/>
    </row>
    <row r="827" customHeight="1" spans="1:7">
      <c r="A827" s="303" t="s">
        <v>354</v>
      </c>
      <c r="B827" s="302">
        <v>790</v>
      </c>
      <c r="C827" s="302">
        <v>752</v>
      </c>
      <c r="D827" s="299">
        <v>752</v>
      </c>
      <c r="E827" s="300">
        <f t="shared" si="19"/>
        <v>100</v>
      </c>
      <c r="F827" s="230">
        <v>101.89701897019</v>
      </c>
      <c r="G827"/>
    </row>
    <row r="828" customHeight="1" spans="1:7">
      <c r="A828" s="303" t="s">
        <v>355</v>
      </c>
      <c r="B828" s="302">
        <v>9</v>
      </c>
      <c r="C828" s="302"/>
      <c r="D828" s="299">
        <v>0</v>
      </c>
      <c r="E828" s="300"/>
      <c r="F828" s="230">
        <v>0</v>
      </c>
      <c r="G828"/>
    </row>
    <row r="829" customHeight="1" spans="1:7">
      <c r="A829" s="303" t="s">
        <v>356</v>
      </c>
      <c r="B829" s="302"/>
      <c r="C829" s="302"/>
      <c r="D829" s="299">
        <v>0</v>
      </c>
      <c r="E829" s="300"/>
      <c r="F829" s="230"/>
      <c r="G829"/>
    </row>
    <row r="830" customHeight="1" spans="1:7">
      <c r="A830" s="303" t="s">
        <v>965</v>
      </c>
      <c r="B830" s="302">
        <v>87</v>
      </c>
      <c r="C830" s="302">
        <v>66</v>
      </c>
      <c r="D830" s="299">
        <v>66</v>
      </c>
      <c r="E830" s="300">
        <f t="shared" si="19"/>
        <v>100</v>
      </c>
      <c r="F830" s="230">
        <v>81.4814814814815</v>
      </c>
      <c r="G830"/>
    </row>
    <row r="831" customHeight="1" spans="1:7">
      <c r="A831" s="303" t="s">
        <v>966</v>
      </c>
      <c r="B831" s="302"/>
      <c r="C831" s="302"/>
      <c r="D831" s="299">
        <v>0</v>
      </c>
      <c r="E831" s="300"/>
      <c r="F831" s="230"/>
      <c r="G831"/>
    </row>
    <row r="832" customHeight="1" spans="1:7">
      <c r="A832" s="303" t="s">
        <v>967</v>
      </c>
      <c r="B832" s="302"/>
      <c r="C832" s="302"/>
      <c r="D832" s="299">
        <v>0</v>
      </c>
      <c r="E832" s="300"/>
      <c r="F832" s="230"/>
      <c r="G832"/>
    </row>
    <row r="833" customHeight="1" spans="1:7">
      <c r="A833" s="303" t="s">
        <v>968</v>
      </c>
      <c r="B833" s="302"/>
      <c r="C833" s="302"/>
      <c r="D833" s="299">
        <v>0</v>
      </c>
      <c r="E833" s="300"/>
      <c r="F833" s="230"/>
      <c r="G833"/>
    </row>
    <row r="834" customHeight="1" spans="1:7">
      <c r="A834" s="303" t="s">
        <v>969</v>
      </c>
      <c r="B834" s="302"/>
      <c r="C834" s="302"/>
      <c r="D834" s="299">
        <v>0</v>
      </c>
      <c r="E834" s="300"/>
      <c r="F834" s="230"/>
      <c r="G834"/>
    </row>
    <row r="835" customHeight="1" spans="1:7">
      <c r="A835" s="303" t="s">
        <v>970</v>
      </c>
      <c r="B835" s="302"/>
      <c r="C835" s="302"/>
      <c r="D835" s="299">
        <v>0</v>
      </c>
      <c r="E835" s="300"/>
      <c r="F835" s="230"/>
      <c r="G835"/>
    </row>
    <row r="836" customHeight="1" spans="1:7">
      <c r="A836" s="303" t="s">
        <v>971</v>
      </c>
      <c r="B836" s="302">
        <v>342</v>
      </c>
      <c r="C836" s="302">
        <v>550</v>
      </c>
      <c r="D836" s="299">
        <v>550</v>
      </c>
      <c r="E836" s="300">
        <f t="shared" ref="E831:E843" si="20">D836/C836*100</f>
        <v>100</v>
      </c>
      <c r="F836" s="230">
        <v>169.753086419753</v>
      </c>
      <c r="G836"/>
    </row>
    <row r="837" customHeight="1" spans="1:7">
      <c r="A837" s="297" t="s">
        <v>972</v>
      </c>
      <c r="B837" s="302"/>
      <c r="C837" s="302">
        <v>211</v>
      </c>
      <c r="D837" s="299">
        <f>D838</f>
        <v>116</v>
      </c>
      <c r="E837" s="300">
        <f t="shared" si="20"/>
        <v>54.9763033175355</v>
      </c>
      <c r="F837" s="230"/>
      <c r="G837"/>
    </row>
    <row r="838" customHeight="1" spans="1:7">
      <c r="A838" s="303" t="s">
        <v>973</v>
      </c>
      <c r="B838" s="302"/>
      <c r="C838" s="302">
        <v>211</v>
      </c>
      <c r="D838" s="299">
        <v>116</v>
      </c>
      <c r="E838" s="300">
        <f t="shared" si="20"/>
        <v>54.9763033175355</v>
      </c>
      <c r="F838" s="230"/>
      <c r="G838"/>
    </row>
    <row r="839" customHeight="1" spans="1:7">
      <c r="A839" s="297" t="s">
        <v>974</v>
      </c>
      <c r="B839" s="302">
        <v>230</v>
      </c>
      <c r="C839" s="298">
        <v>1524</v>
      </c>
      <c r="D839" s="299">
        <f>SUM(D840:D841)</f>
        <v>1524</v>
      </c>
      <c r="E839" s="300">
        <f t="shared" si="20"/>
        <v>100</v>
      </c>
      <c r="F839" s="230">
        <v>708.837209302326</v>
      </c>
      <c r="G839"/>
    </row>
    <row r="840" customHeight="1" spans="1:7">
      <c r="A840" s="303" t="s">
        <v>975</v>
      </c>
      <c r="B840" s="302">
        <v>2</v>
      </c>
      <c r="C840" s="302">
        <v>374</v>
      </c>
      <c r="D840" s="299">
        <v>374</v>
      </c>
      <c r="E840" s="300">
        <f t="shared" si="20"/>
        <v>100</v>
      </c>
      <c r="F840" s="230">
        <v>18700</v>
      </c>
      <c r="G840"/>
    </row>
    <row r="841" customHeight="1" spans="1:7">
      <c r="A841" s="303" t="s">
        <v>976</v>
      </c>
      <c r="B841" s="302">
        <v>228</v>
      </c>
      <c r="C841" s="298">
        <v>1150</v>
      </c>
      <c r="D841" s="299">
        <v>1150</v>
      </c>
      <c r="E841" s="300">
        <f t="shared" si="20"/>
        <v>100</v>
      </c>
      <c r="F841" s="230">
        <v>539.906103286385</v>
      </c>
      <c r="G841"/>
    </row>
    <row r="842" customHeight="1" spans="1:7">
      <c r="A842" s="297" t="s">
        <v>977</v>
      </c>
      <c r="B842" s="298">
        <v>2375</v>
      </c>
      <c r="C842" s="298">
        <v>3439</v>
      </c>
      <c r="D842" s="299">
        <f t="shared" ref="D842:D846" si="21">D843</f>
        <v>3439</v>
      </c>
      <c r="E842" s="300">
        <f t="shared" si="20"/>
        <v>100</v>
      </c>
      <c r="F842" s="230">
        <v>982.571428571429</v>
      </c>
      <c r="G842"/>
    </row>
    <row r="843" customHeight="1" spans="1:7">
      <c r="A843" s="303" t="s">
        <v>978</v>
      </c>
      <c r="B843" s="298">
        <v>2375</v>
      </c>
      <c r="C843" s="298">
        <v>3439</v>
      </c>
      <c r="D843" s="299">
        <v>3439</v>
      </c>
      <c r="E843" s="300">
        <f t="shared" si="20"/>
        <v>100</v>
      </c>
      <c r="F843" s="230">
        <v>982.571428571429</v>
      </c>
      <c r="G843"/>
    </row>
    <row r="844" customHeight="1" spans="1:7">
      <c r="A844" s="297" t="s">
        <v>979</v>
      </c>
      <c r="B844" s="302"/>
      <c r="C844" s="302"/>
      <c r="D844" s="299">
        <f t="shared" si="21"/>
        <v>0</v>
      </c>
      <c r="E844" s="300"/>
      <c r="F844" s="230"/>
      <c r="G844"/>
    </row>
    <row r="845" customHeight="1" spans="1:7">
      <c r="A845" s="303" t="s">
        <v>980</v>
      </c>
      <c r="B845" s="302"/>
      <c r="C845" s="302"/>
      <c r="D845" s="299">
        <v>0</v>
      </c>
      <c r="E845" s="300"/>
      <c r="F845" s="230"/>
      <c r="G845"/>
    </row>
    <row r="846" customHeight="1" spans="1:7">
      <c r="A846" s="297" t="s">
        <v>981</v>
      </c>
      <c r="B846" s="302">
        <v>150</v>
      </c>
      <c r="C846" s="298">
        <v>3458</v>
      </c>
      <c r="D846" s="299">
        <f t="shared" si="21"/>
        <v>3458</v>
      </c>
      <c r="E846" s="300">
        <f t="shared" ref="E844:E857" si="22">D846/C846*100</f>
        <v>100</v>
      </c>
      <c r="F846" s="230">
        <v>2542.64705882353</v>
      </c>
      <c r="G846"/>
    </row>
    <row r="847" customHeight="1" spans="1:7">
      <c r="A847" s="303" t="s">
        <v>982</v>
      </c>
      <c r="B847" s="302">
        <v>150</v>
      </c>
      <c r="C847" s="298">
        <v>3458</v>
      </c>
      <c r="D847" s="299">
        <v>3458</v>
      </c>
      <c r="E847" s="300">
        <f t="shared" si="22"/>
        <v>100</v>
      </c>
      <c r="F847" s="230">
        <v>2542.64705882353</v>
      </c>
      <c r="G847"/>
    </row>
    <row r="848" customHeight="1" spans="1:7">
      <c r="A848" s="297" t="s">
        <v>983</v>
      </c>
      <c r="B848" s="298">
        <v>40964</v>
      </c>
      <c r="C848" s="298">
        <v>56627</v>
      </c>
      <c r="D848" s="299">
        <f>SUM(D849,D875,D897,D925,D936,D943,D949,D952)</f>
        <v>55001</v>
      </c>
      <c r="E848" s="300">
        <f t="shared" si="22"/>
        <v>97.1285782400622</v>
      </c>
      <c r="F848" s="230">
        <v>116.921408983653</v>
      </c>
      <c r="G848"/>
    </row>
    <row r="849" customHeight="1" spans="1:7">
      <c r="A849" s="297" t="s">
        <v>984</v>
      </c>
      <c r="B849" s="298">
        <v>8887</v>
      </c>
      <c r="C849" s="298">
        <v>13264</v>
      </c>
      <c r="D849" s="299">
        <f>SUM(D850:D874)</f>
        <v>12042</v>
      </c>
      <c r="E849" s="300">
        <f t="shared" si="22"/>
        <v>90.7870928829916</v>
      </c>
      <c r="F849" s="230">
        <v>144.996989765202</v>
      </c>
      <c r="G849"/>
    </row>
    <row r="850" customHeight="1" spans="1:7">
      <c r="A850" s="303" t="s">
        <v>354</v>
      </c>
      <c r="B850" s="302">
        <v>749</v>
      </c>
      <c r="C850" s="302">
        <v>761</v>
      </c>
      <c r="D850" s="299">
        <v>761</v>
      </c>
      <c r="E850" s="300">
        <f t="shared" si="22"/>
        <v>100</v>
      </c>
      <c r="F850" s="230">
        <v>108.714285714286</v>
      </c>
      <c r="G850"/>
    </row>
    <row r="851" customHeight="1" spans="1:7">
      <c r="A851" s="303" t="s">
        <v>355</v>
      </c>
      <c r="B851" s="302"/>
      <c r="C851" s="302"/>
      <c r="D851" s="299">
        <v>0</v>
      </c>
      <c r="E851" s="300"/>
      <c r="F851" s="230"/>
      <c r="G851"/>
    </row>
    <row r="852" customHeight="1" spans="1:7">
      <c r="A852" s="303" t="s">
        <v>356</v>
      </c>
      <c r="B852" s="302"/>
      <c r="C852" s="302"/>
      <c r="D852" s="299">
        <v>0</v>
      </c>
      <c r="E852" s="300"/>
      <c r="F852" s="230"/>
      <c r="G852"/>
    </row>
    <row r="853" customHeight="1" spans="1:7">
      <c r="A853" s="303" t="s">
        <v>363</v>
      </c>
      <c r="B853" s="298">
        <v>3145</v>
      </c>
      <c r="C853" s="298">
        <v>3079</v>
      </c>
      <c r="D853" s="299">
        <v>3079</v>
      </c>
      <c r="E853" s="300">
        <f t="shared" si="22"/>
        <v>100</v>
      </c>
      <c r="F853" s="230">
        <v>104.763525008506</v>
      </c>
      <c r="G853"/>
    </row>
    <row r="854" customHeight="1" spans="1:7">
      <c r="A854" s="303" t="s">
        <v>985</v>
      </c>
      <c r="B854" s="302"/>
      <c r="C854" s="302"/>
      <c r="D854" s="299">
        <v>0</v>
      </c>
      <c r="E854" s="300"/>
      <c r="F854" s="230"/>
      <c r="G854"/>
    </row>
    <row r="855" customHeight="1" spans="1:7">
      <c r="A855" s="303" t="s">
        <v>986</v>
      </c>
      <c r="B855" s="302"/>
      <c r="C855" s="302"/>
      <c r="D855" s="299">
        <v>0</v>
      </c>
      <c r="E855" s="300"/>
      <c r="F855" s="230"/>
      <c r="G855"/>
    </row>
    <row r="856" customHeight="1" spans="1:7">
      <c r="A856" s="303" t="s">
        <v>987</v>
      </c>
      <c r="B856" s="302">
        <v>382</v>
      </c>
      <c r="C856" s="302">
        <v>763</v>
      </c>
      <c r="D856" s="299">
        <v>263</v>
      </c>
      <c r="E856" s="300">
        <f t="shared" si="22"/>
        <v>34.4692005242464</v>
      </c>
      <c r="F856" s="230">
        <v>73.6694677871149</v>
      </c>
      <c r="G856"/>
    </row>
    <row r="857" customHeight="1" spans="1:7">
      <c r="A857" s="303" t="s">
        <v>988</v>
      </c>
      <c r="B857" s="302">
        <v>3</v>
      </c>
      <c r="C857" s="302">
        <v>26</v>
      </c>
      <c r="D857" s="299">
        <v>26</v>
      </c>
      <c r="E857" s="300">
        <f t="shared" si="22"/>
        <v>100</v>
      </c>
      <c r="F857" s="230">
        <v>866.666666666667</v>
      </c>
      <c r="G857"/>
    </row>
    <row r="858" customHeight="1" spans="1:7">
      <c r="A858" s="303" t="s">
        <v>989</v>
      </c>
      <c r="B858" s="302"/>
      <c r="C858" s="302"/>
      <c r="D858" s="299">
        <v>0</v>
      </c>
      <c r="E858" s="300"/>
      <c r="F858" s="230"/>
      <c r="G858"/>
    </row>
    <row r="859" customHeight="1" spans="1:7">
      <c r="A859" s="303" t="s">
        <v>990</v>
      </c>
      <c r="B859" s="302"/>
      <c r="C859" s="302"/>
      <c r="D859" s="299">
        <v>0</v>
      </c>
      <c r="E859" s="300"/>
      <c r="F859" s="230"/>
      <c r="G859"/>
    </row>
    <row r="860" customHeight="1" spans="1:7">
      <c r="A860" s="303" t="s">
        <v>991</v>
      </c>
      <c r="B860" s="302"/>
      <c r="C860" s="302">
        <v>184</v>
      </c>
      <c r="D860" s="299">
        <v>89</v>
      </c>
      <c r="E860" s="300">
        <f>D860/C860*100</f>
        <v>48.3695652173913</v>
      </c>
      <c r="F860" s="230"/>
      <c r="G860"/>
    </row>
    <row r="861" customHeight="1" spans="1:7">
      <c r="A861" s="303" t="s">
        <v>992</v>
      </c>
      <c r="B861" s="302"/>
      <c r="C861" s="302"/>
      <c r="D861" s="299">
        <v>0</v>
      </c>
      <c r="E861" s="300"/>
      <c r="F861" s="230"/>
      <c r="G861"/>
    </row>
    <row r="862" customHeight="1" spans="1:7">
      <c r="A862" s="303" t="s">
        <v>993</v>
      </c>
      <c r="B862" s="302">
        <v>352</v>
      </c>
      <c r="C862" s="302">
        <v>659</v>
      </c>
      <c r="D862" s="299">
        <v>111</v>
      </c>
      <c r="E862" s="300">
        <f>D862/C862*100</f>
        <v>16.8437025796662</v>
      </c>
      <c r="F862" s="230">
        <v>33.7386018237082</v>
      </c>
      <c r="G862"/>
    </row>
    <row r="863" ht="35.1" customHeight="1" spans="1:7">
      <c r="A863" s="303" t="s">
        <v>994</v>
      </c>
      <c r="B863" s="302"/>
      <c r="C863" s="302"/>
      <c r="D863" s="299">
        <v>0</v>
      </c>
      <c r="E863" s="300"/>
      <c r="F863" s="230"/>
      <c r="G863"/>
    </row>
    <row r="864" ht="35.1" customHeight="1" spans="1:7">
      <c r="A864" s="303" t="s">
        <v>995</v>
      </c>
      <c r="B864" s="302"/>
      <c r="C864" s="302"/>
      <c r="D864" s="299">
        <v>0</v>
      </c>
      <c r="E864" s="300"/>
      <c r="F864" s="230"/>
      <c r="G864"/>
    </row>
    <row r="865" ht="23.1" customHeight="1" spans="1:7">
      <c r="A865" s="303" t="s">
        <v>996</v>
      </c>
      <c r="B865" s="298">
        <v>3190</v>
      </c>
      <c r="C865" s="298">
        <v>4188</v>
      </c>
      <c r="D865" s="299">
        <v>4188</v>
      </c>
      <c r="E865" s="300">
        <f>D865/C865*100</f>
        <v>100</v>
      </c>
      <c r="F865" s="230">
        <v>140.489768534049</v>
      </c>
      <c r="G865"/>
    </row>
    <row r="866" customHeight="1" spans="1:7">
      <c r="A866" s="303" t="s">
        <v>997</v>
      </c>
      <c r="B866" s="302">
        <v>11</v>
      </c>
      <c r="C866" s="302"/>
      <c r="D866" s="299">
        <v>0</v>
      </c>
      <c r="E866" s="300"/>
      <c r="F866" s="230">
        <v>0</v>
      </c>
      <c r="G866"/>
    </row>
    <row r="867" customHeight="1" spans="1:7">
      <c r="A867" s="303" t="s">
        <v>998</v>
      </c>
      <c r="B867" s="302">
        <v>60</v>
      </c>
      <c r="C867" s="302">
        <v>166</v>
      </c>
      <c r="D867" s="299">
        <v>87</v>
      </c>
      <c r="E867" s="300">
        <f>D867/C867*100</f>
        <v>52.4096385542169</v>
      </c>
      <c r="F867" s="230">
        <v>155.357142857143</v>
      </c>
      <c r="G867"/>
    </row>
    <row r="868" customHeight="1" spans="1:7">
      <c r="A868" s="303" t="s">
        <v>999</v>
      </c>
      <c r="B868" s="302"/>
      <c r="C868" s="302"/>
      <c r="D868" s="299">
        <v>0</v>
      </c>
      <c r="E868" s="300"/>
      <c r="F868" s="230"/>
      <c r="G868"/>
    </row>
    <row r="869" customHeight="1" spans="1:7">
      <c r="A869" s="303" t="s">
        <v>1000</v>
      </c>
      <c r="B869" s="302">
        <v>71</v>
      </c>
      <c r="C869" s="302">
        <v>677</v>
      </c>
      <c r="D869" s="299">
        <v>677</v>
      </c>
      <c r="E869" s="300">
        <f>D869/C869*100</f>
        <v>100</v>
      </c>
      <c r="F869" s="230">
        <v>1025.75757575758</v>
      </c>
      <c r="G869"/>
    </row>
    <row r="870" customHeight="1" spans="1:7">
      <c r="A870" s="303" t="s">
        <v>1001</v>
      </c>
      <c r="B870" s="302">
        <v>16</v>
      </c>
      <c r="C870" s="302"/>
      <c r="D870" s="299">
        <v>0</v>
      </c>
      <c r="E870" s="300"/>
      <c r="F870" s="230">
        <v>0</v>
      </c>
      <c r="G870"/>
    </row>
    <row r="871" customHeight="1" spans="1:7">
      <c r="A871" s="303" t="s">
        <v>1002</v>
      </c>
      <c r="B871" s="302"/>
      <c r="C871" s="302">
        <v>58</v>
      </c>
      <c r="D871" s="299">
        <v>58</v>
      </c>
      <c r="E871" s="300">
        <f>D871/C871*100</f>
        <v>100</v>
      </c>
      <c r="F871" s="230"/>
      <c r="G871"/>
    </row>
    <row r="872" customHeight="1" spans="1:7">
      <c r="A872" s="303" t="s">
        <v>1003</v>
      </c>
      <c r="B872" s="302">
        <v>2</v>
      </c>
      <c r="C872" s="302"/>
      <c r="D872" s="299">
        <v>0</v>
      </c>
      <c r="E872" s="300"/>
      <c r="F872" s="230">
        <v>0</v>
      </c>
      <c r="G872"/>
    </row>
    <row r="873" customHeight="1" spans="1:7">
      <c r="A873" s="303" t="s">
        <v>1004</v>
      </c>
      <c r="B873" s="302">
        <v>450</v>
      </c>
      <c r="C873" s="298">
        <v>2231</v>
      </c>
      <c r="D873" s="299">
        <v>2231</v>
      </c>
      <c r="E873" s="300">
        <f t="shared" ref="E872:E883" si="23">D873/C873*100</f>
        <v>100</v>
      </c>
      <c r="F873" s="230">
        <v>529.928741092637</v>
      </c>
      <c r="G873"/>
    </row>
    <row r="874" customHeight="1" spans="1:7">
      <c r="A874" s="303" t="s">
        <v>1005</v>
      </c>
      <c r="B874" s="302">
        <v>456</v>
      </c>
      <c r="C874" s="302">
        <v>472</v>
      </c>
      <c r="D874" s="299">
        <v>472</v>
      </c>
      <c r="E874" s="300">
        <f t="shared" si="23"/>
        <v>100</v>
      </c>
      <c r="F874" s="230">
        <v>110.798122065728</v>
      </c>
      <c r="G874"/>
    </row>
    <row r="875" customHeight="1" spans="1:7">
      <c r="A875" s="297" t="s">
        <v>1006</v>
      </c>
      <c r="B875" s="298">
        <v>5432</v>
      </c>
      <c r="C875" s="298">
        <v>8500</v>
      </c>
      <c r="D875" s="299">
        <f>SUM(D876:D896)</f>
        <v>8096</v>
      </c>
      <c r="E875" s="300">
        <f t="shared" si="23"/>
        <v>95.2470588235294</v>
      </c>
      <c r="F875" s="230">
        <v>159.495665878645</v>
      </c>
      <c r="G875"/>
    </row>
    <row r="876" customHeight="1" spans="1:7">
      <c r="A876" s="303" t="s">
        <v>354</v>
      </c>
      <c r="B876" s="302">
        <v>503</v>
      </c>
      <c r="C876" s="302">
        <v>459</v>
      </c>
      <c r="D876" s="299">
        <v>459</v>
      </c>
      <c r="E876" s="300">
        <f t="shared" si="23"/>
        <v>100</v>
      </c>
      <c r="F876" s="230">
        <v>97.6595744680851</v>
      </c>
      <c r="G876"/>
    </row>
    <row r="877" customHeight="1" spans="1:7">
      <c r="A877" s="303" t="s">
        <v>355</v>
      </c>
      <c r="B877" s="302">
        <v>57</v>
      </c>
      <c r="C877" s="302">
        <v>7</v>
      </c>
      <c r="D877" s="299">
        <v>7</v>
      </c>
      <c r="E877" s="300">
        <f t="shared" si="23"/>
        <v>100</v>
      </c>
      <c r="F877" s="230">
        <v>13.2075471698113</v>
      </c>
      <c r="G877"/>
    </row>
    <row r="878" customHeight="1" spans="1:7">
      <c r="A878" s="303" t="s">
        <v>356</v>
      </c>
      <c r="B878" s="302"/>
      <c r="C878" s="302"/>
      <c r="D878" s="299">
        <v>0</v>
      </c>
      <c r="E878" s="300"/>
      <c r="F878" s="230"/>
      <c r="G878"/>
    </row>
    <row r="879" customHeight="1" spans="1:7">
      <c r="A879" s="303" t="s">
        <v>1007</v>
      </c>
      <c r="B879" s="302">
        <v>441</v>
      </c>
      <c r="C879" s="302">
        <v>420</v>
      </c>
      <c r="D879" s="299">
        <v>420</v>
      </c>
      <c r="E879" s="300">
        <f t="shared" si="23"/>
        <v>100</v>
      </c>
      <c r="F879" s="230">
        <v>101.941747572816</v>
      </c>
      <c r="G879"/>
    </row>
    <row r="880" customHeight="1" spans="1:7">
      <c r="A880" s="303" t="s">
        <v>1008</v>
      </c>
      <c r="B880" s="302">
        <v>391</v>
      </c>
      <c r="C880" s="298">
        <v>1545</v>
      </c>
      <c r="D880" s="299">
        <v>1141</v>
      </c>
      <c r="E880" s="300">
        <f t="shared" si="23"/>
        <v>73.8511326860841</v>
      </c>
      <c r="F880" s="230">
        <v>312.602739726027</v>
      </c>
      <c r="G880"/>
    </row>
    <row r="881" customHeight="1" spans="1:7">
      <c r="A881" s="303" t="s">
        <v>1009</v>
      </c>
      <c r="B881" s="302">
        <v>61</v>
      </c>
      <c r="C881" s="302"/>
      <c r="D881" s="299">
        <v>0</v>
      </c>
      <c r="E881" s="300"/>
      <c r="F881" s="230">
        <v>0</v>
      </c>
      <c r="G881"/>
    </row>
    <row r="882" customHeight="1" spans="1:7">
      <c r="A882" s="303" t="s">
        <v>1010</v>
      </c>
      <c r="B882" s="298">
        <v>1941</v>
      </c>
      <c r="C882" s="302">
        <v>842</v>
      </c>
      <c r="D882" s="299">
        <v>842</v>
      </c>
      <c r="E882" s="300">
        <f t="shared" si="23"/>
        <v>100</v>
      </c>
      <c r="F882" s="230">
        <v>46.4167585446527</v>
      </c>
      <c r="G882"/>
    </row>
    <row r="883" customHeight="1" spans="1:7">
      <c r="A883" s="303" t="s">
        <v>1011</v>
      </c>
      <c r="B883" s="298">
        <v>1456</v>
      </c>
      <c r="C883" s="298">
        <v>3324</v>
      </c>
      <c r="D883" s="299">
        <v>3324</v>
      </c>
      <c r="E883" s="300">
        <f t="shared" si="23"/>
        <v>100</v>
      </c>
      <c r="F883" s="230">
        <v>244.232182218957</v>
      </c>
      <c r="G883"/>
    </row>
    <row r="884" customHeight="1" spans="1:7">
      <c r="A884" s="303" t="s">
        <v>1012</v>
      </c>
      <c r="B884" s="302"/>
      <c r="C884" s="302"/>
      <c r="D884" s="299">
        <v>0</v>
      </c>
      <c r="E884" s="300"/>
      <c r="F884" s="230"/>
      <c r="G884"/>
    </row>
    <row r="885" customHeight="1" spans="1:7">
      <c r="A885" s="303" t="s">
        <v>1013</v>
      </c>
      <c r="B885" s="302"/>
      <c r="C885" s="302"/>
      <c r="D885" s="299">
        <v>0</v>
      </c>
      <c r="E885" s="300"/>
      <c r="F885" s="230"/>
      <c r="G885"/>
    </row>
    <row r="886" customHeight="1" spans="1:7">
      <c r="A886" s="303" t="s">
        <v>1014</v>
      </c>
      <c r="B886" s="302"/>
      <c r="C886" s="302"/>
      <c r="D886" s="299">
        <v>0</v>
      </c>
      <c r="E886" s="300"/>
      <c r="F886" s="230"/>
      <c r="G886"/>
    </row>
    <row r="887" customHeight="1" spans="1:7">
      <c r="A887" s="303" t="s">
        <v>1015</v>
      </c>
      <c r="B887" s="302"/>
      <c r="C887" s="302">
        <v>124</v>
      </c>
      <c r="D887" s="299">
        <v>124</v>
      </c>
      <c r="E887" s="300">
        <f>D887/C887*100</f>
        <v>100</v>
      </c>
      <c r="F887" s="230"/>
      <c r="G887"/>
    </row>
    <row r="888" customHeight="1" spans="1:7">
      <c r="A888" s="303" t="s">
        <v>1016</v>
      </c>
      <c r="B888" s="302"/>
      <c r="C888" s="302"/>
      <c r="D888" s="299">
        <v>0</v>
      </c>
      <c r="E888" s="300"/>
      <c r="F888" s="230"/>
      <c r="G888"/>
    </row>
    <row r="889" customHeight="1" spans="1:7">
      <c r="A889" s="303" t="s">
        <v>1017</v>
      </c>
      <c r="B889" s="302"/>
      <c r="C889" s="302"/>
      <c r="D889" s="299">
        <v>0</v>
      </c>
      <c r="E889" s="300"/>
      <c r="F889" s="230"/>
      <c r="G889"/>
    </row>
    <row r="890" customHeight="1" spans="1:7">
      <c r="A890" s="303" t="s">
        <v>1018</v>
      </c>
      <c r="B890" s="302"/>
      <c r="C890" s="302"/>
      <c r="D890" s="299">
        <v>0</v>
      </c>
      <c r="E890" s="300"/>
      <c r="F890" s="230"/>
      <c r="G890"/>
    </row>
    <row r="891" customHeight="1" spans="1:7">
      <c r="A891" s="303" t="s">
        <v>1019</v>
      </c>
      <c r="B891" s="302"/>
      <c r="C891" s="302"/>
      <c r="D891" s="299">
        <v>0</v>
      </c>
      <c r="E891" s="300"/>
      <c r="F891" s="230"/>
      <c r="G891"/>
    </row>
    <row r="892" customHeight="1" spans="1:7">
      <c r="A892" s="303" t="s">
        <v>1020</v>
      </c>
      <c r="B892" s="302"/>
      <c r="C892" s="302"/>
      <c r="D892" s="299">
        <v>0</v>
      </c>
      <c r="E892" s="300"/>
      <c r="F892" s="230"/>
      <c r="G892"/>
    </row>
    <row r="893" customHeight="1" spans="1:7">
      <c r="A893" s="303" t="s">
        <v>1021</v>
      </c>
      <c r="B893" s="302">
        <v>210</v>
      </c>
      <c r="C893" s="298">
        <v>1746</v>
      </c>
      <c r="D893" s="299">
        <v>1746</v>
      </c>
      <c r="E893" s="300">
        <f>D893/C893*100</f>
        <v>100</v>
      </c>
      <c r="F893" s="230">
        <v>890.816326530612</v>
      </c>
      <c r="G893"/>
    </row>
    <row r="894" customHeight="1" spans="1:7">
      <c r="A894" s="303" t="s">
        <v>1022</v>
      </c>
      <c r="B894" s="302"/>
      <c r="C894" s="302"/>
      <c r="D894" s="299">
        <v>0</v>
      </c>
      <c r="E894" s="300"/>
      <c r="F894" s="230"/>
      <c r="G894"/>
    </row>
    <row r="895" customHeight="1" spans="1:7">
      <c r="A895" s="303" t="s">
        <v>991</v>
      </c>
      <c r="B895" s="302"/>
      <c r="C895" s="302"/>
      <c r="D895" s="299">
        <v>0</v>
      </c>
      <c r="E895" s="300"/>
      <c r="F895" s="230"/>
      <c r="G895"/>
    </row>
    <row r="896" customHeight="1" spans="1:7">
      <c r="A896" s="303" t="s">
        <v>1023</v>
      </c>
      <c r="B896" s="302">
        <v>372</v>
      </c>
      <c r="C896" s="302">
        <v>33</v>
      </c>
      <c r="D896" s="299">
        <v>33</v>
      </c>
      <c r="E896" s="300">
        <f>D896/C896*100</f>
        <v>100</v>
      </c>
      <c r="F896" s="230">
        <v>9.48275862068965</v>
      </c>
      <c r="G896"/>
    </row>
    <row r="897" customHeight="1" spans="1:7">
      <c r="A897" s="297" t="s">
        <v>1024</v>
      </c>
      <c r="B897" s="298">
        <v>2172</v>
      </c>
      <c r="C897" s="298">
        <v>5906</v>
      </c>
      <c r="D897" s="299">
        <f>SUM(D898:D924)</f>
        <v>5906</v>
      </c>
      <c r="E897" s="300">
        <f>D897/C897*100</f>
        <v>100</v>
      </c>
      <c r="F897" s="230">
        <v>290.935960591133</v>
      </c>
      <c r="G897"/>
    </row>
    <row r="898" customHeight="1" spans="1:7">
      <c r="A898" s="303" t="s">
        <v>354</v>
      </c>
      <c r="B898" s="302">
        <v>240</v>
      </c>
      <c r="C898" s="302">
        <v>201</v>
      </c>
      <c r="D898" s="299">
        <v>201</v>
      </c>
      <c r="E898" s="300">
        <f>D898/C898*100</f>
        <v>100</v>
      </c>
      <c r="F898" s="230">
        <v>89.7321428571429</v>
      </c>
      <c r="G898"/>
    </row>
    <row r="899" customHeight="1" spans="1:7">
      <c r="A899" s="303" t="s">
        <v>355</v>
      </c>
      <c r="B899" s="302"/>
      <c r="C899" s="302"/>
      <c r="D899" s="299">
        <v>0</v>
      </c>
      <c r="E899" s="300"/>
      <c r="F899" s="230"/>
      <c r="G899"/>
    </row>
    <row r="900" customHeight="1" spans="1:7">
      <c r="A900" s="303" t="s">
        <v>356</v>
      </c>
      <c r="B900" s="302"/>
      <c r="C900" s="302"/>
      <c r="D900" s="299">
        <v>0</v>
      </c>
      <c r="E900" s="300"/>
      <c r="F900" s="230"/>
      <c r="G900"/>
    </row>
    <row r="901" customHeight="1" spans="1:7">
      <c r="A901" s="303" t="s">
        <v>1025</v>
      </c>
      <c r="B901" s="302"/>
      <c r="C901" s="302"/>
      <c r="D901" s="299">
        <v>0</v>
      </c>
      <c r="E901" s="300"/>
      <c r="F901" s="230"/>
      <c r="G901"/>
    </row>
    <row r="902" customHeight="1" spans="1:7">
      <c r="A902" s="303" t="s">
        <v>1026</v>
      </c>
      <c r="B902" s="302"/>
      <c r="C902" s="302">
        <v>505</v>
      </c>
      <c r="D902" s="299">
        <v>505</v>
      </c>
      <c r="E902" s="300">
        <f>D902/C902*100</f>
        <v>100</v>
      </c>
      <c r="F902" s="230"/>
      <c r="G902"/>
    </row>
    <row r="903" customHeight="1" spans="1:7">
      <c r="A903" s="303" t="s">
        <v>1027</v>
      </c>
      <c r="B903" s="302"/>
      <c r="C903" s="302"/>
      <c r="D903" s="299">
        <v>0</v>
      </c>
      <c r="E903" s="300"/>
      <c r="F903" s="230"/>
      <c r="G903"/>
    </row>
    <row r="904" customHeight="1" spans="1:7">
      <c r="A904" s="303" t="s">
        <v>1028</v>
      </c>
      <c r="B904" s="302"/>
      <c r="C904" s="302"/>
      <c r="D904" s="299">
        <v>0</v>
      </c>
      <c r="E904" s="300"/>
      <c r="F904" s="230"/>
      <c r="G904"/>
    </row>
    <row r="905" customHeight="1" spans="1:7">
      <c r="A905" s="303" t="s">
        <v>1029</v>
      </c>
      <c r="B905" s="302"/>
      <c r="C905" s="302">
        <v>20</v>
      </c>
      <c r="D905" s="299">
        <v>20</v>
      </c>
      <c r="E905" s="300">
        <f>D905/C905*100</f>
        <v>100</v>
      </c>
      <c r="F905" s="230"/>
      <c r="G905"/>
    </row>
    <row r="906" customHeight="1" spans="1:7">
      <c r="A906" s="303" t="s">
        <v>1030</v>
      </c>
      <c r="B906" s="302"/>
      <c r="C906" s="302"/>
      <c r="D906" s="299">
        <v>0</v>
      </c>
      <c r="E906" s="300"/>
      <c r="F906" s="230"/>
      <c r="G906"/>
    </row>
    <row r="907" customHeight="1" spans="1:7">
      <c r="A907" s="303" t="s">
        <v>1031</v>
      </c>
      <c r="B907" s="302"/>
      <c r="C907" s="302">
        <v>5</v>
      </c>
      <c r="D907" s="299">
        <v>5</v>
      </c>
      <c r="E907" s="300">
        <f>D907/C907*100</f>
        <v>100</v>
      </c>
      <c r="F907" s="230"/>
      <c r="G907"/>
    </row>
    <row r="908" customHeight="1" spans="1:7">
      <c r="A908" s="303" t="s">
        <v>1032</v>
      </c>
      <c r="B908" s="302"/>
      <c r="C908" s="302"/>
      <c r="D908" s="299">
        <v>0</v>
      </c>
      <c r="E908" s="300"/>
      <c r="F908" s="230"/>
      <c r="G908"/>
    </row>
    <row r="909" ht="35.1" customHeight="1" spans="1:7">
      <c r="A909" s="303" t="s">
        <v>1033</v>
      </c>
      <c r="B909" s="302"/>
      <c r="C909" s="302">
        <v>12</v>
      </c>
      <c r="D909" s="299">
        <v>12</v>
      </c>
      <c r="E909" s="300">
        <f>D909/C909*100</f>
        <v>100</v>
      </c>
      <c r="F909" s="230"/>
      <c r="G909"/>
    </row>
    <row r="910" customHeight="1" spans="1:7">
      <c r="A910" s="303" t="s">
        <v>1034</v>
      </c>
      <c r="B910" s="302"/>
      <c r="C910" s="302"/>
      <c r="D910" s="299">
        <v>0</v>
      </c>
      <c r="E910" s="300"/>
      <c r="F910" s="230"/>
      <c r="G910"/>
    </row>
    <row r="911" customHeight="1" spans="1:7">
      <c r="A911" s="303" t="s">
        <v>1035</v>
      </c>
      <c r="B911" s="302">
        <v>174</v>
      </c>
      <c r="C911" s="302">
        <v>102</v>
      </c>
      <c r="D911" s="299">
        <v>102</v>
      </c>
      <c r="E911" s="300">
        <f>D911/C911*100</f>
        <v>100</v>
      </c>
      <c r="F911" s="230">
        <v>62.5766871165644</v>
      </c>
      <c r="G911"/>
    </row>
    <row r="912" customHeight="1" spans="1:7">
      <c r="A912" s="303" t="s">
        <v>1036</v>
      </c>
      <c r="B912" s="302">
        <v>11</v>
      </c>
      <c r="C912" s="302">
        <v>736</v>
      </c>
      <c r="D912" s="299">
        <v>736</v>
      </c>
      <c r="E912" s="300">
        <f>D912/C912*100</f>
        <v>100</v>
      </c>
      <c r="F912" s="230">
        <v>7360</v>
      </c>
      <c r="G912"/>
    </row>
    <row r="913" customHeight="1" spans="1:7">
      <c r="A913" s="303" t="s">
        <v>1037</v>
      </c>
      <c r="B913" s="302"/>
      <c r="C913" s="302"/>
      <c r="D913" s="299">
        <v>0</v>
      </c>
      <c r="E913" s="300"/>
      <c r="F913" s="230"/>
      <c r="G913"/>
    </row>
    <row r="914" customHeight="1" spans="1:7">
      <c r="A914" s="303" t="s">
        <v>1038</v>
      </c>
      <c r="B914" s="302"/>
      <c r="C914" s="302"/>
      <c r="D914" s="299">
        <v>0</v>
      </c>
      <c r="E914" s="300"/>
      <c r="F914" s="230"/>
      <c r="G914"/>
    </row>
    <row r="915" customHeight="1" spans="1:7">
      <c r="A915" s="303" t="s">
        <v>1039</v>
      </c>
      <c r="B915" s="302"/>
      <c r="C915" s="302"/>
      <c r="D915" s="299">
        <v>0</v>
      </c>
      <c r="E915" s="300"/>
      <c r="F915" s="230"/>
      <c r="G915"/>
    </row>
    <row r="916" customHeight="1" spans="1:7">
      <c r="A916" s="303" t="s">
        <v>1040</v>
      </c>
      <c r="B916" s="302"/>
      <c r="C916" s="302"/>
      <c r="D916" s="299">
        <v>0</v>
      </c>
      <c r="E916" s="300"/>
      <c r="F916" s="230"/>
      <c r="G916"/>
    </row>
    <row r="917" s="211" customFormat="1" ht="35.1" customHeight="1" spans="1:7">
      <c r="A917" s="303" t="s">
        <v>1041</v>
      </c>
      <c r="B917" s="302">
        <v>195</v>
      </c>
      <c r="C917" s="302">
        <v>962</v>
      </c>
      <c r="D917" s="299">
        <v>962</v>
      </c>
      <c r="E917" s="300">
        <v>100</v>
      </c>
      <c r="F917" s="235">
        <v>528.571428571429</v>
      </c>
      <c r="G917"/>
    </row>
    <row r="918" customHeight="1" spans="1:7">
      <c r="A918" s="303" t="s">
        <v>1042</v>
      </c>
      <c r="B918" s="302"/>
      <c r="C918" s="302"/>
      <c r="D918" s="299">
        <v>0</v>
      </c>
      <c r="E918" s="300"/>
      <c r="F918" s="230"/>
      <c r="G918"/>
    </row>
    <row r="919" customHeight="1" spans="1:7">
      <c r="A919" s="303" t="s">
        <v>1018</v>
      </c>
      <c r="B919" s="302"/>
      <c r="C919" s="302"/>
      <c r="D919" s="299">
        <v>0</v>
      </c>
      <c r="E919" s="300"/>
      <c r="F919" s="230"/>
      <c r="G919"/>
    </row>
    <row r="920" customHeight="1" spans="1:7">
      <c r="A920" s="303" t="s">
        <v>1043</v>
      </c>
      <c r="B920" s="302"/>
      <c r="C920" s="302"/>
      <c r="D920" s="299">
        <v>0</v>
      </c>
      <c r="E920" s="300"/>
      <c r="F920" s="230"/>
      <c r="G920"/>
    </row>
    <row r="921" customHeight="1" spans="1:7">
      <c r="A921" s="303" t="s">
        <v>1044</v>
      </c>
      <c r="B921" s="302">
        <v>37</v>
      </c>
      <c r="C921" s="302"/>
      <c r="D921" s="299">
        <v>0</v>
      </c>
      <c r="E921" s="300"/>
      <c r="F921" s="230"/>
      <c r="G921"/>
    </row>
    <row r="922" customHeight="1" spans="1:7">
      <c r="A922" s="303" t="s">
        <v>1045</v>
      </c>
      <c r="B922" s="302"/>
      <c r="C922" s="302"/>
      <c r="D922" s="299">
        <v>0</v>
      </c>
      <c r="E922" s="300"/>
      <c r="F922" s="230"/>
      <c r="G922"/>
    </row>
    <row r="923" customHeight="1" spans="1:7">
      <c r="A923" s="303" t="s">
        <v>1046</v>
      </c>
      <c r="B923" s="302"/>
      <c r="C923" s="302"/>
      <c r="D923" s="299">
        <v>0</v>
      </c>
      <c r="E923" s="300"/>
      <c r="F923" s="230"/>
      <c r="G923"/>
    </row>
    <row r="924" customHeight="1" spans="1:7">
      <c r="A924" s="303" t="s">
        <v>1047</v>
      </c>
      <c r="B924" s="298">
        <v>1515</v>
      </c>
      <c r="C924" s="298">
        <v>3363</v>
      </c>
      <c r="D924" s="299">
        <v>3363</v>
      </c>
      <c r="E924" s="300">
        <f>D924/C924*100</f>
        <v>100</v>
      </c>
      <c r="F924" s="230">
        <v>237.5</v>
      </c>
      <c r="G924"/>
    </row>
    <row r="925" customHeight="1" spans="1:7">
      <c r="A925" s="297" t="s">
        <v>1048</v>
      </c>
      <c r="B925" s="298">
        <v>5396</v>
      </c>
      <c r="C925" s="298">
        <v>9302</v>
      </c>
      <c r="D925" s="299">
        <f>SUM(D926:D935)</f>
        <v>9302</v>
      </c>
      <c r="E925" s="300">
        <f>D925/C925*100</f>
        <v>100</v>
      </c>
      <c r="F925" s="230">
        <v>131.570014144272</v>
      </c>
      <c r="G925"/>
    </row>
    <row r="926" customHeight="1" spans="1:7">
      <c r="A926" s="303" t="s">
        <v>354</v>
      </c>
      <c r="B926" s="302">
        <v>223</v>
      </c>
      <c r="C926" s="302">
        <v>194</v>
      </c>
      <c r="D926" s="299">
        <v>194</v>
      </c>
      <c r="E926" s="300">
        <f>D926/C926*100</f>
        <v>100</v>
      </c>
      <c r="F926" s="230">
        <v>93.2692307692308</v>
      </c>
      <c r="G926"/>
    </row>
    <row r="927" ht="35.1" customHeight="1" spans="1:7">
      <c r="A927" s="303" t="s">
        <v>355</v>
      </c>
      <c r="B927" s="302"/>
      <c r="C927" s="302"/>
      <c r="D927" s="299">
        <v>0</v>
      </c>
      <c r="E927" s="300"/>
      <c r="F927" s="230"/>
      <c r="G927"/>
    </row>
    <row r="928" customHeight="1" spans="1:7">
      <c r="A928" s="303" t="s">
        <v>356</v>
      </c>
      <c r="B928" s="302"/>
      <c r="C928" s="302"/>
      <c r="D928" s="299">
        <v>0</v>
      </c>
      <c r="E928" s="300"/>
      <c r="F928" s="230"/>
      <c r="G928"/>
    </row>
    <row r="929" customHeight="1" spans="1:7">
      <c r="A929" s="303" t="s">
        <v>1049</v>
      </c>
      <c r="B929" s="302">
        <v>46</v>
      </c>
      <c r="C929" s="302">
        <v>36</v>
      </c>
      <c r="D929" s="299">
        <v>36</v>
      </c>
      <c r="E929" s="300">
        <f>D929/C929*100</f>
        <v>100</v>
      </c>
      <c r="F929" s="230">
        <v>83.7209302325581</v>
      </c>
      <c r="G929"/>
    </row>
    <row r="930" ht="35.1" customHeight="1" spans="1:7">
      <c r="A930" s="303" t="s">
        <v>1050</v>
      </c>
      <c r="B930" s="302"/>
      <c r="C930" s="302"/>
      <c r="D930" s="299">
        <v>0</v>
      </c>
      <c r="E930" s="300"/>
      <c r="F930" s="230"/>
      <c r="G930"/>
    </row>
    <row r="931" ht="35.1" customHeight="1" spans="1:7">
      <c r="A931" s="303" t="s">
        <v>1051</v>
      </c>
      <c r="B931" s="302"/>
      <c r="C931" s="302"/>
      <c r="D931" s="299">
        <v>0</v>
      </c>
      <c r="E931" s="300"/>
      <c r="F931" s="230"/>
      <c r="G931"/>
    </row>
    <row r="932" customHeight="1" spans="1:7">
      <c r="A932" s="303" t="s">
        <v>1052</v>
      </c>
      <c r="B932" s="302"/>
      <c r="C932" s="302"/>
      <c r="D932" s="299">
        <v>0</v>
      </c>
      <c r="E932" s="300"/>
      <c r="F932" s="230"/>
      <c r="G932"/>
    </row>
    <row r="933" customHeight="1" spans="1:7">
      <c r="A933" s="303" t="s">
        <v>1053</v>
      </c>
      <c r="B933" s="302"/>
      <c r="C933" s="302"/>
      <c r="D933" s="299">
        <v>0</v>
      </c>
      <c r="E933" s="300"/>
      <c r="F933" s="230"/>
      <c r="G933"/>
    </row>
    <row r="934" customHeight="1" spans="1:7">
      <c r="A934" s="303" t="s">
        <v>363</v>
      </c>
      <c r="B934" s="302">
        <v>37</v>
      </c>
      <c r="C934" s="302">
        <v>61</v>
      </c>
      <c r="D934" s="299">
        <v>61</v>
      </c>
      <c r="E934" s="300">
        <f t="shared" ref="E930:E957" si="24">D934/C934*100</f>
        <v>100</v>
      </c>
      <c r="F934" s="230">
        <v>174.285714285714</v>
      </c>
      <c r="G934"/>
    </row>
    <row r="935" customHeight="1" spans="1:7">
      <c r="A935" s="303" t="s">
        <v>1054</v>
      </c>
      <c r="B935" s="298">
        <v>5090</v>
      </c>
      <c r="C935" s="298">
        <v>9011</v>
      </c>
      <c r="D935" s="299">
        <v>9011</v>
      </c>
      <c r="E935" s="300">
        <f t="shared" si="24"/>
        <v>100</v>
      </c>
      <c r="F935" s="230">
        <v>132.827240566038</v>
      </c>
      <c r="G935"/>
    </row>
    <row r="936" customHeight="1" spans="1:7">
      <c r="A936" s="297" t="s">
        <v>1055</v>
      </c>
      <c r="B936" s="298">
        <v>7553</v>
      </c>
      <c r="C936" s="298">
        <v>4856</v>
      </c>
      <c r="D936" s="299">
        <f>SUM(D937:D942)</f>
        <v>4856</v>
      </c>
      <c r="E936" s="300">
        <f t="shared" si="24"/>
        <v>100</v>
      </c>
      <c r="F936" s="230">
        <v>88.3551673944687</v>
      </c>
      <c r="G936"/>
    </row>
    <row r="937" customHeight="1" spans="1:7">
      <c r="A937" s="303" t="s">
        <v>1056</v>
      </c>
      <c r="B937" s="302">
        <v>750</v>
      </c>
      <c r="C937" s="302">
        <v>965</v>
      </c>
      <c r="D937" s="299">
        <v>965</v>
      </c>
      <c r="E937" s="300">
        <f t="shared" si="24"/>
        <v>100</v>
      </c>
      <c r="F937" s="230">
        <v>901.869158878505</v>
      </c>
      <c r="G937"/>
    </row>
    <row r="938" customHeight="1" spans="1:7">
      <c r="A938" s="303" t="s">
        <v>1057</v>
      </c>
      <c r="B938" s="302"/>
      <c r="C938" s="302"/>
      <c r="D938" s="299">
        <v>0</v>
      </c>
      <c r="E938" s="300"/>
      <c r="F938" s="230"/>
      <c r="G938"/>
    </row>
    <row r="939" customHeight="1" spans="1:7">
      <c r="A939" s="303" t="s">
        <v>1058</v>
      </c>
      <c r="B939" s="298">
        <v>3741</v>
      </c>
      <c r="C939" s="298">
        <v>3502</v>
      </c>
      <c r="D939" s="299">
        <v>3502</v>
      </c>
      <c r="E939" s="300">
        <f t="shared" si="24"/>
        <v>100</v>
      </c>
      <c r="F939" s="230">
        <v>100.171624713959</v>
      </c>
      <c r="G939"/>
    </row>
    <row r="940" customHeight="1" spans="1:7">
      <c r="A940" s="303" t="s">
        <v>1059</v>
      </c>
      <c r="B940" s="298">
        <v>1059</v>
      </c>
      <c r="C940" s="302">
        <v>288</v>
      </c>
      <c r="D940" s="299">
        <v>288</v>
      </c>
      <c r="E940" s="300">
        <f t="shared" si="24"/>
        <v>100</v>
      </c>
      <c r="F940" s="230">
        <v>29.0909090909091</v>
      </c>
      <c r="G940"/>
    </row>
    <row r="941" customHeight="1" spans="1:7">
      <c r="A941" s="303" t="s">
        <v>1060</v>
      </c>
      <c r="B941" s="302">
        <v>3</v>
      </c>
      <c r="C941" s="302">
        <v>11</v>
      </c>
      <c r="D941" s="299">
        <v>11</v>
      </c>
      <c r="E941" s="300">
        <f t="shared" si="24"/>
        <v>100</v>
      </c>
      <c r="F941" s="230">
        <v>366.666666666667</v>
      </c>
      <c r="G941"/>
    </row>
    <row r="942" customHeight="1" spans="1:7">
      <c r="A942" s="303" t="s">
        <v>1061</v>
      </c>
      <c r="B942" s="298">
        <v>2000</v>
      </c>
      <c r="C942" s="302">
        <v>90</v>
      </c>
      <c r="D942" s="299">
        <v>90</v>
      </c>
      <c r="E942" s="300">
        <f t="shared" si="24"/>
        <v>100</v>
      </c>
      <c r="F942" s="230">
        <v>10</v>
      </c>
      <c r="G942"/>
    </row>
    <row r="943" customHeight="1" spans="1:7">
      <c r="A943" s="297" t="s">
        <v>1062</v>
      </c>
      <c r="B943" s="298">
        <v>1382</v>
      </c>
      <c r="C943" s="298">
        <v>2428</v>
      </c>
      <c r="D943" s="299">
        <f>SUM(D944:D948)</f>
        <v>2428</v>
      </c>
      <c r="E943" s="300">
        <f t="shared" si="24"/>
        <v>100</v>
      </c>
      <c r="F943" s="230">
        <v>118.844836025453</v>
      </c>
      <c r="G943"/>
    </row>
    <row r="944" customHeight="1" spans="1:7">
      <c r="A944" s="303" t="s">
        <v>1063</v>
      </c>
      <c r="B944" s="302"/>
      <c r="C944" s="302"/>
      <c r="D944" s="299">
        <v>0</v>
      </c>
      <c r="E944" s="300"/>
      <c r="F944" s="230"/>
      <c r="G944"/>
    </row>
    <row r="945" ht="35.1" customHeight="1" spans="1:7">
      <c r="A945" s="303" t="s">
        <v>1064</v>
      </c>
      <c r="B945" s="302">
        <v>652</v>
      </c>
      <c r="C945" s="298">
        <v>1887</v>
      </c>
      <c r="D945" s="299">
        <v>1887</v>
      </c>
      <c r="E945" s="300">
        <f t="shared" si="24"/>
        <v>100</v>
      </c>
      <c r="F945" s="230">
        <v>147.191887675507</v>
      </c>
      <c r="G945"/>
    </row>
    <row r="946" customHeight="1" spans="1:7">
      <c r="A946" s="303" t="s">
        <v>1065</v>
      </c>
      <c r="B946" s="302">
        <v>730</v>
      </c>
      <c r="C946" s="302">
        <v>541</v>
      </c>
      <c r="D946" s="299">
        <v>541</v>
      </c>
      <c r="E946" s="300">
        <f t="shared" si="24"/>
        <v>100</v>
      </c>
      <c r="F946" s="230">
        <v>71.0906701708279</v>
      </c>
      <c r="G946"/>
    </row>
    <row r="947" customHeight="1" spans="1:7">
      <c r="A947" s="303" t="s">
        <v>1066</v>
      </c>
      <c r="B947" s="302"/>
      <c r="C947" s="302"/>
      <c r="D947" s="299">
        <v>0</v>
      </c>
      <c r="E947" s="300"/>
      <c r="F947" s="230"/>
      <c r="G947"/>
    </row>
    <row r="948" customHeight="1" spans="1:7">
      <c r="A948" s="303" t="s">
        <v>1067</v>
      </c>
      <c r="B948" s="302"/>
      <c r="C948" s="302"/>
      <c r="D948" s="299">
        <v>0</v>
      </c>
      <c r="E948" s="300"/>
      <c r="F948" s="230"/>
      <c r="G948"/>
    </row>
    <row r="949" customHeight="1" spans="1:7">
      <c r="A949" s="297" t="s">
        <v>1068</v>
      </c>
      <c r="B949" s="302">
        <v>123</v>
      </c>
      <c r="C949" s="302">
        <v>120</v>
      </c>
      <c r="D949" s="299">
        <f>SUM(D950:D951)</f>
        <v>120</v>
      </c>
      <c r="E949" s="300">
        <f t="shared" si="24"/>
        <v>100</v>
      </c>
      <c r="F949" s="230">
        <v>104.347826086957</v>
      </c>
      <c r="G949"/>
    </row>
    <row r="950" customHeight="1" spans="1:7">
      <c r="A950" s="303" t="s">
        <v>1069</v>
      </c>
      <c r="B950" s="302"/>
      <c r="C950" s="302"/>
      <c r="D950" s="299">
        <v>0</v>
      </c>
      <c r="E950" s="300"/>
      <c r="F950" s="230"/>
      <c r="G950"/>
    </row>
    <row r="951" customHeight="1" spans="1:7">
      <c r="A951" s="303" t="s">
        <v>1070</v>
      </c>
      <c r="B951" s="302">
        <v>123</v>
      </c>
      <c r="C951" s="302">
        <v>120</v>
      </c>
      <c r="D951" s="299">
        <v>120</v>
      </c>
      <c r="E951" s="300">
        <f t="shared" si="24"/>
        <v>100</v>
      </c>
      <c r="F951" s="230">
        <v>104.347826086957</v>
      </c>
      <c r="G951"/>
    </row>
    <row r="952" customHeight="1" spans="1:7">
      <c r="A952" s="297" t="s">
        <v>1071</v>
      </c>
      <c r="B952" s="298">
        <v>10019</v>
      </c>
      <c r="C952" s="298">
        <v>12251</v>
      </c>
      <c r="D952" s="299">
        <f>D953+D954</f>
        <v>12251</v>
      </c>
      <c r="E952" s="300">
        <f t="shared" si="24"/>
        <v>100</v>
      </c>
      <c r="F952" s="230">
        <v>72.4653969005087</v>
      </c>
      <c r="G952"/>
    </row>
    <row r="953" customHeight="1" spans="1:7">
      <c r="A953" s="303" t="s">
        <v>1072</v>
      </c>
      <c r="B953" s="302"/>
      <c r="C953" s="302"/>
      <c r="D953" s="299">
        <v>0</v>
      </c>
      <c r="E953" s="300"/>
      <c r="F953" s="230"/>
      <c r="G953"/>
    </row>
    <row r="954" customHeight="1" spans="1:7">
      <c r="A954" s="303" t="s">
        <v>1073</v>
      </c>
      <c r="B954" s="298">
        <v>10019</v>
      </c>
      <c r="C954" s="298">
        <v>12251</v>
      </c>
      <c r="D954" s="299">
        <v>12251</v>
      </c>
      <c r="E954" s="300">
        <f t="shared" si="24"/>
        <v>100</v>
      </c>
      <c r="F954" s="230">
        <v>72.4653969005087</v>
      </c>
      <c r="G954"/>
    </row>
    <row r="955" customHeight="1" spans="1:7">
      <c r="A955" s="297" t="s">
        <v>1074</v>
      </c>
      <c r="B955" s="298">
        <v>19373</v>
      </c>
      <c r="C955" s="298">
        <v>6600</v>
      </c>
      <c r="D955" s="299">
        <f>SUM(D956,D978,D988,D998,D1005,D1010)</f>
        <v>6589</v>
      </c>
      <c r="E955" s="300">
        <f t="shared" si="24"/>
        <v>99.8333333333333</v>
      </c>
      <c r="F955" s="230">
        <v>64.6487441130298</v>
      </c>
      <c r="G955"/>
    </row>
    <row r="956" customHeight="1" spans="1:7">
      <c r="A956" s="297" t="s">
        <v>1075</v>
      </c>
      <c r="B956" s="298">
        <v>18669</v>
      </c>
      <c r="C956" s="298">
        <v>6242</v>
      </c>
      <c r="D956" s="299">
        <f>SUM(D957:D977)</f>
        <v>6231</v>
      </c>
      <c r="E956" s="300">
        <f t="shared" si="24"/>
        <v>99.823774431272</v>
      </c>
      <c r="F956" s="230">
        <v>66.8490505310589</v>
      </c>
      <c r="G956"/>
    </row>
    <row r="957" customHeight="1" spans="1:7">
      <c r="A957" s="303" t="s">
        <v>354</v>
      </c>
      <c r="B957" s="302">
        <v>552</v>
      </c>
      <c r="C957" s="302">
        <v>538</v>
      </c>
      <c r="D957" s="299">
        <v>538</v>
      </c>
      <c r="E957" s="300">
        <f t="shared" si="24"/>
        <v>100</v>
      </c>
      <c r="F957" s="230">
        <v>104.263565891473</v>
      </c>
      <c r="G957"/>
    </row>
    <row r="958" customHeight="1" spans="1:7">
      <c r="A958" s="303" t="s">
        <v>355</v>
      </c>
      <c r="B958" s="302"/>
      <c r="C958" s="302"/>
      <c r="D958" s="299">
        <v>0</v>
      </c>
      <c r="E958" s="300"/>
      <c r="F958" s="230"/>
      <c r="G958"/>
    </row>
    <row r="959" customHeight="1" spans="1:7">
      <c r="A959" s="303" t="s">
        <v>356</v>
      </c>
      <c r="B959" s="302"/>
      <c r="C959" s="302"/>
      <c r="D959" s="299">
        <v>0</v>
      </c>
      <c r="E959" s="300"/>
      <c r="F959" s="230"/>
      <c r="G959"/>
    </row>
    <row r="960" customHeight="1" spans="1:7">
      <c r="A960" s="303" t="s">
        <v>1076</v>
      </c>
      <c r="B960" s="302">
        <v>266</v>
      </c>
      <c r="C960" s="302">
        <v>930</v>
      </c>
      <c r="D960" s="299">
        <v>930</v>
      </c>
      <c r="E960" s="300">
        <f t="shared" ref="E958:E965" si="25">D960/C960*100</f>
        <v>100</v>
      </c>
      <c r="F960" s="230">
        <v>373.493975903614</v>
      </c>
      <c r="G960"/>
    </row>
    <row r="961" customHeight="1" spans="1:7">
      <c r="A961" s="303" t="s">
        <v>1077</v>
      </c>
      <c r="B961" s="302">
        <v>799</v>
      </c>
      <c r="C961" s="302">
        <v>613</v>
      </c>
      <c r="D961" s="299">
        <v>613</v>
      </c>
      <c r="E961" s="300">
        <f t="shared" si="25"/>
        <v>100</v>
      </c>
      <c r="F961" s="230">
        <v>82.0615796519411</v>
      </c>
      <c r="G961"/>
    </row>
    <row r="962" customHeight="1" spans="1:7">
      <c r="A962" s="303" t="s">
        <v>1078</v>
      </c>
      <c r="B962" s="302"/>
      <c r="C962" s="302"/>
      <c r="D962" s="299">
        <v>0</v>
      </c>
      <c r="E962" s="300"/>
      <c r="F962" s="230"/>
      <c r="G962"/>
    </row>
    <row r="963" customHeight="1" spans="1:7">
      <c r="A963" s="303" t="s">
        <v>1079</v>
      </c>
      <c r="B963" s="298">
        <v>16611</v>
      </c>
      <c r="C963" s="298">
        <v>3931</v>
      </c>
      <c r="D963" s="299">
        <v>3920</v>
      </c>
      <c r="E963" s="300">
        <f t="shared" si="25"/>
        <v>99.7201729839735</v>
      </c>
      <c r="F963" s="230">
        <v>53.0016224986479</v>
      </c>
      <c r="G963"/>
    </row>
    <row r="964" customHeight="1" spans="1:7">
      <c r="A964" s="303" t="s">
        <v>1080</v>
      </c>
      <c r="B964" s="302"/>
      <c r="C964" s="302"/>
      <c r="D964" s="299">
        <v>0</v>
      </c>
      <c r="E964" s="300"/>
      <c r="F964" s="230"/>
      <c r="G964"/>
    </row>
    <row r="965" customHeight="1" spans="1:7">
      <c r="A965" s="303" t="s">
        <v>1081</v>
      </c>
      <c r="B965" s="302">
        <v>144</v>
      </c>
      <c r="C965" s="302">
        <v>17</v>
      </c>
      <c r="D965" s="299">
        <v>17</v>
      </c>
      <c r="E965" s="300">
        <f t="shared" si="25"/>
        <v>100</v>
      </c>
      <c r="F965" s="230">
        <v>12.5925925925926</v>
      </c>
      <c r="G965"/>
    </row>
    <row r="966" customHeight="1" spans="1:7">
      <c r="A966" s="303" t="s">
        <v>1082</v>
      </c>
      <c r="B966" s="302"/>
      <c r="C966" s="302"/>
      <c r="D966" s="299">
        <v>0</v>
      </c>
      <c r="E966" s="300"/>
      <c r="F966" s="230"/>
      <c r="G966"/>
    </row>
    <row r="967" customHeight="1" spans="1:7">
      <c r="A967" s="303" t="s">
        <v>1083</v>
      </c>
      <c r="B967" s="302"/>
      <c r="C967" s="302"/>
      <c r="D967" s="299">
        <v>0</v>
      </c>
      <c r="E967" s="300"/>
      <c r="F967" s="230"/>
      <c r="G967"/>
    </row>
    <row r="968" customHeight="1" spans="1:7">
      <c r="A968" s="303" t="s">
        <v>1084</v>
      </c>
      <c r="B968" s="302"/>
      <c r="C968" s="302"/>
      <c r="D968" s="299">
        <v>0</v>
      </c>
      <c r="E968" s="300"/>
      <c r="F968" s="230"/>
      <c r="G968"/>
    </row>
    <row r="969" customHeight="1" spans="1:7">
      <c r="A969" s="303" t="s">
        <v>1085</v>
      </c>
      <c r="B969" s="302"/>
      <c r="C969" s="302"/>
      <c r="D969" s="299">
        <v>0</v>
      </c>
      <c r="E969" s="300"/>
      <c r="F969" s="230"/>
      <c r="G969"/>
    </row>
    <row r="970" customHeight="1" spans="1:7">
      <c r="A970" s="303" t="s">
        <v>1086</v>
      </c>
      <c r="B970" s="302"/>
      <c r="C970" s="302"/>
      <c r="D970" s="299">
        <v>0</v>
      </c>
      <c r="E970" s="300"/>
      <c r="F970" s="230"/>
      <c r="G970"/>
    </row>
    <row r="971" customHeight="1" spans="1:7">
      <c r="A971" s="303" t="s">
        <v>1087</v>
      </c>
      <c r="B971" s="302"/>
      <c r="C971" s="302"/>
      <c r="D971" s="299">
        <v>0</v>
      </c>
      <c r="E971" s="300"/>
      <c r="F971" s="230"/>
      <c r="G971"/>
    </row>
    <row r="972" customHeight="1" spans="1:7">
      <c r="A972" s="303" t="s">
        <v>1088</v>
      </c>
      <c r="B972" s="302"/>
      <c r="C972" s="302"/>
      <c r="D972" s="299">
        <v>0</v>
      </c>
      <c r="E972" s="300"/>
      <c r="F972" s="230"/>
      <c r="G972"/>
    </row>
    <row r="973" customHeight="1" spans="1:7">
      <c r="A973" s="303" t="s">
        <v>1089</v>
      </c>
      <c r="B973" s="302"/>
      <c r="C973" s="302"/>
      <c r="D973" s="299">
        <v>0</v>
      </c>
      <c r="E973" s="300"/>
      <c r="F973" s="230"/>
      <c r="G973"/>
    </row>
    <row r="974" customHeight="1" spans="1:7">
      <c r="A974" s="303" t="s">
        <v>1090</v>
      </c>
      <c r="B974" s="302"/>
      <c r="C974" s="302"/>
      <c r="D974" s="299">
        <v>0</v>
      </c>
      <c r="E974" s="300"/>
      <c r="F974" s="230"/>
      <c r="G974"/>
    </row>
    <row r="975" customHeight="1" spans="1:7">
      <c r="A975" s="303" t="s">
        <v>1091</v>
      </c>
      <c r="B975" s="302"/>
      <c r="C975" s="302"/>
      <c r="D975" s="299">
        <v>0</v>
      </c>
      <c r="E975" s="300"/>
      <c r="F975" s="230"/>
      <c r="G975"/>
    </row>
    <row r="976" customHeight="1" spans="1:7">
      <c r="A976" s="303" t="s">
        <v>1092</v>
      </c>
      <c r="B976" s="302"/>
      <c r="C976" s="302"/>
      <c r="D976" s="299">
        <v>0</v>
      </c>
      <c r="E976" s="300"/>
      <c r="F976" s="230"/>
      <c r="G976"/>
    </row>
    <row r="977" customHeight="1" spans="1:7">
      <c r="A977" s="303" t="s">
        <v>1093</v>
      </c>
      <c r="B977" s="302">
        <v>297</v>
      </c>
      <c r="C977" s="302">
        <v>213</v>
      </c>
      <c r="D977" s="299">
        <v>213</v>
      </c>
      <c r="E977" s="300">
        <v>100</v>
      </c>
      <c r="F977" s="230">
        <v>76.6187050359712</v>
      </c>
      <c r="G977"/>
    </row>
    <row r="978" customHeight="1" spans="1:7">
      <c r="A978" s="297" t="s">
        <v>1094</v>
      </c>
      <c r="B978" s="302"/>
      <c r="C978" s="302"/>
      <c r="D978" s="299">
        <f>SUM(D979:D987)</f>
        <v>0</v>
      </c>
      <c r="E978" s="300"/>
      <c r="F978" s="230"/>
      <c r="G978"/>
    </row>
    <row r="979" customHeight="1" spans="1:7">
      <c r="A979" s="303" t="s">
        <v>354</v>
      </c>
      <c r="B979" s="302"/>
      <c r="C979" s="302"/>
      <c r="D979" s="299">
        <v>0</v>
      </c>
      <c r="E979" s="300"/>
      <c r="F979" s="230"/>
      <c r="G979"/>
    </row>
    <row r="980" customHeight="1" spans="1:7">
      <c r="A980" s="303" t="s">
        <v>355</v>
      </c>
      <c r="B980" s="302"/>
      <c r="C980" s="302"/>
      <c r="D980" s="299">
        <v>0</v>
      </c>
      <c r="E980" s="300"/>
      <c r="F980" s="230"/>
      <c r="G980"/>
    </row>
    <row r="981" customHeight="1" spans="1:7">
      <c r="A981" s="303" t="s">
        <v>356</v>
      </c>
      <c r="B981" s="302"/>
      <c r="C981" s="302"/>
      <c r="D981" s="299">
        <v>0</v>
      </c>
      <c r="E981" s="300"/>
      <c r="F981" s="230"/>
      <c r="G981"/>
    </row>
    <row r="982" customHeight="1" spans="1:7">
      <c r="A982" s="303" t="s">
        <v>1095</v>
      </c>
      <c r="B982" s="302"/>
      <c r="C982" s="302"/>
      <c r="D982" s="299">
        <v>0</v>
      </c>
      <c r="E982" s="300"/>
      <c r="F982" s="230"/>
      <c r="G982"/>
    </row>
    <row r="983" customHeight="1" spans="1:7">
      <c r="A983" s="303" t="s">
        <v>1096</v>
      </c>
      <c r="B983" s="302"/>
      <c r="C983" s="302"/>
      <c r="D983" s="299">
        <v>0</v>
      </c>
      <c r="E983" s="300"/>
      <c r="F983" s="230"/>
      <c r="G983"/>
    </row>
    <row r="984" customHeight="1" spans="1:7">
      <c r="A984" s="303" t="s">
        <v>1097</v>
      </c>
      <c r="B984" s="302"/>
      <c r="C984" s="302"/>
      <c r="D984" s="299">
        <v>0</v>
      </c>
      <c r="E984" s="300"/>
      <c r="F984" s="230"/>
      <c r="G984"/>
    </row>
    <row r="985" customHeight="1" spans="1:7">
      <c r="A985" s="303" t="s">
        <v>1098</v>
      </c>
      <c r="B985" s="302"/>
      <c r="C985" s="302"/>
      <c r="D985" s="299">
        <v>0</v>
      </c>
      <c r="E985" s="300"/>
      <c r="F985" s="230"/>
      <c r="G985"/>
    </row>
    <row r="986" customHeight="1" spans="1:7">
      <c r="A986" s="303" t="s">
        <v>1099</v>
      </c>
      <c r="B986" s="302"/>
      <c r="C986" s="302"/>
      <c r="D986" s="299">
        <v>0</v>
      </c>
      <c r="E986" s="300"/>
      <c r="F986" s="230"/>
      <c r="G986"/>
    </row>
    <row r="987" customHeight="1" spans="1:7">
      <c r="A987" s="303" t="s">
        <v>1100</v>
      </c>
      <c r="B987" s="302"/>
      <c r="C987" s="302"/>
      <c r="D987" s="299">
        <v>0</v>
      </c>
      <c r="E987" s="300"/>
      <c r="F987" s="230"/>
      <c r="G987"/>
    </row>
    <row r="988" customHeight="1" spans="1:7">
      <c r="A988" s="297" t="s">
        <v>1101</v>
      </c>
      <c r="B988" s="302"/>
      <c r="C988" s="302"/>
      <c r="D988" s="299">
        <f>SUM(D989:D997)</f>
        <v>0</v>
      </c>
      <c r="E988" s="300"/>
      <c r="F988" s="230"/>
      <c r="G988"/>
    </row>
    <row r="989" customHeight="1" spans="1:7">
      <c r="A989" s="303" t="s">
        <v>354</v>
      </c>
      <c r="B989" s="302"/>
      <c r="C989" s="302"/>
      <c r="D989" s="299">
        <v>0</v>
      </c>
      <c r="E989" s="300"/>
      <c r="F989" s="230"/>
      <c r="G989"/>
    </row>
    <row r="990" customHeight="1" spans="1:7">
      <c r="A990" s="303" t="s">
        <v>355</v>
      </c>
      <c r="B990" s="302"/>
      <c r="C990" s="302"/>
      <c r="D990" s="299">
        <v>0</v>
      </c>
      <c r="E990" s="300"/>
      <c r="F990" s="230"/>
      <c r="G990"/>
    </row>
    <row r="991" customHeight="1" spans="1:7">
      <c r="A991" s="303" t="s">
        <v>356</v>
      </c>
      <c r="B991" s="302"/>
      <c r="C991" s="302"/>
      <c r="D991" s="299">
        <v>0</v>
      </c>
      <c r="E991" s="300"/>
      <c r="F991" s="230"/>
      <c r="G991"/>
    </row>
    <row r="992" customHeight="1" spans="1:7">
      <c r="A992" s="303" t="s">
        <v>1102</v>
      </c>
      <c r="B992" s="302"/>
      <c r="C992" s="302"/>
      <c r="D992" s="299">
        <v>0</v>
      </c>
      <c r="E992" s="300"/>
      <c r="F992" s="230"/>
      <c r="G992"/>
    </row>
    <row r="993" customHeight="1" spans="1:7">
      <c r="A993" s="303" t="s">
        <v>1103</v>
      </c>
      <c r="B993" s="302"/>
      <c r="C993" s="302"/>
      <c r="D993" s="299">
        <v>0</v>
      </c>
      <c r="E993" s="300"/>
      <c r="F993" s="230"/>
      <c r="G993"/>
    </row>
    <row r="994" customHeight="1" spans="1:7">
      <c r="A994" s="303" t="s">
        <v>1104</v>
      </c>
      <c r="B994" s="302"/>
      <c r="C994" s="302"/>
      <c r="D994" s="299">
        <v>0</v>
      </c>
      <c r="E994" s="300"/>
      <c r="F994" s="230"/>
      <c r="G994"/>
    </row>
    <row r="995" customHeight="1" spans="1:7">
      <c r="A995" s="303" t="s">
        <v>1105</v>
      </c>
      <c r="B995" s="302"/>
      <c r="C995" s="302"/>
      <c r="D995" s="299">
        <v>0</v>
      </c>
      <c r="E995" s="300"/>
      <c r="F995" s="230"/>
      <c r="G995"/>
    </row>
    <row r="996" customHeight="1" spans="1:7">
      <c r="A996" s="303" t="s">
        <v>1106</v>
      </c>
      <c r="B996" s="302"/>
      <c r="C996" s="302"/>
      <c r="D996" s="299">
        <v>0</v>
      </c>
      <c r="E996" s="300"/>
      <c r="F996" s="230"/>
      <c r="G996"/>
    </row>
    <row r="997" s="211" customFormat="1" customHeight="1" spans="1:7">
      <c r="A997" s="303" t="s">
        <v>1107</v>
      </c>
      <c r="B997" s="302"/>
      <c r="C997" s="302"/>
      <c r="D997" s="299">
        <v>0</v>
      </c>
      <c r="E997" s="300"/>
      <c r="F997" s="235"/>
      <c r="G997"/>
    </row>
    <row r="998" ht="35.1" customHeight="1" spans="1:7">
      <c r="A998" s="297" t="s">
        <v>1108</v>
      </c>
      <c r="B998" s="302"/>
      <c r="C998" s="302"/>
      <c r="D998" s="299">
        <f>SUM(D999:D1004)</f>
        <v>0</v>
      </c>
      <c r="E998" s="300"/>
      <c r="F998" s="230"/>
      <c r="G998"/>
    </row>
    <row r="999" ht="35.1" customHeight="1" spans="1:7">
      <c r="A999" s="303" t="s">
        <v>354</v>
      </c>
      <c r="B999" s="302"/>
      <c r="C999" s="302"/>
      <c r="D999" s="299">
        <v>0</v>
      </c>
      <c r="E999" s="300"/>
      <c r="F999" s="230"/>
      <c r="G999"/>
    </row>
    <row r="1000" ht="35.1" customHeight="1" spans="1:7">
      <c r="A1000" s="303" t="s">
        <v>355</v>
      </c>
      <c r="B1000" s="302"/>
      <c r="C1000" s="302"/>
      <c r="D1000" s="299">
        <v>0</v>
      </c>
      <c r="E1000" s="300"/>
      <c r="F1000" s="230"/>
      <c r="G1000"/>
    </row>
    <row r="1001" customHeight="1" spans="1:7">
      <c r="A1001" s="303" t="s">
        <v>356</v>
      </c>
      <c r="B1001" s="302"/>
      <c r="C1001" s="302"/>
      <c r="D1001" s="299">
        <v>0</v>
      </c>
      <c r="E1001" s="300"/>
      <c r="F1001" s="230"/>
      <c r="G1001"/>
    </row>
    <row r="1002" customHeight="1" spans="1:7">
      <c r="A1002" s="303" t="s">
        <v>1099</v>
      </c>
      <c r="B1002" s="302"/>
      <c r="C1002" s="302"/>
      <c r="D1002" s="299">
        <v>0</v>
      </c>
      <c r="E1002" s="300"/>
      <c r="F1002" s="230"/>
      <c r="G1002"/>
    </row>
    <row r="1003" customHeight="1" spans="1:7">
      <c r="A1003" s="303" t="s">
        <v>1109</v>
      </c>
      <c r="B1003" s="302"/>
      <c r="C1003" s="302"/>
      <c r="D1003" s="299">
        <v>0</v>
      </c>
      <c r="E1003" s="300"/>
      <c r="F1003" s="230"/>
      <c r="G1003"/>
    </row>
    <row r="1004" customHeight="1" spans="1:7">
      <c r="A1004" s="303" t="s">
        <v>1110</v>
      </c>
      <c r="B1004" s="302"/>
      <c r="C1004" s="302"/>
      <c r="D1004" s="299">
        <v>0</v>
      </c>
      <c r="E1004" s="300"/>
      <c r="F1004" s="230"/>
      <c r="G1004"/>
    </row>
    <row r="1005" customHeight="1" spans="1:7">
      <c r="A1005" s="297" t="s">
        <v>1111</v>
      </c>
      <c r="B1005" s="302"/>
      <c r="C1005" s="302"/>
      <c r="D1005" s="299">
        <f>SUM(D1006:D1009)</f>
        <v>0</v>
      </c>
      <c r="E1005" s="300"/>
      <c r="F1005" s="230"/>
      <c r="G1005"/>
    </row>
    <row r="1006" customHeight="1" spans="1:7">
      <c r="A1006" s="303" t="s">
        <v>1112</v>
      </c>
      <c r="B1006" s="302"/>
      <c r="C1006" s="302"/>
      <c r="D1006" s="299">
        <v>0</v>
      </c>
      <c r="E1006" s="300"/>
      <c r="F1006" s="230"/>
      <c r="G1006"/>
    </row>
    <row r="1007" customHeight="1" spans="1:7">
      <c r="A1007" s="303" t="s">
        <v>1113</v>
      </c>
      <c r="B1007" s="302"/>
      <c r="C1007" s="302"/>
      <c r="D1007" s="299">
        <v>0</v>
      </c>
      <c r="E1007" s="300"/>
      <c r="F1007" s="230"/>
      <c r="G1007"/>
    </row>
    <row r="1008" customHeight="1" spans="1:7">
      <c r="A1008" s="303" t="s">
        <v>1114</v>
      </c>
      <c r="B1008" s="302"/>
      <c r="C1008" s="302"/>
      <c r="D1008" s="299">
        <v>0</v>
      </c>
      <c r="E1008" s="300"/>
      <c r="F1008" s="230"/>
      <c r="G1008"/>
    </row>
    <row r="1009" customHeight="1" spans="1:7">
      <c r="A1009" s="303" t="s">
        <v>1115</v>
      </c>
      <c r="B1009" s="302"/>
      <c r="C1009" s="302"/>
      <c r="D1009" s="299">
        <v>0</v>
      </c>
      <c r="E1009" s="300"/>
      <c r="F1009" s="230"/>
      <c r="G1009"/>
    </row>
    <row r="1010" customHeight="1" spans="1:7">
      <c r="A1010" s="297" t="s">
        <v>1116</v>
      </c>
      <c r="B1010" s="302">
        <v>704</v>
      </c>
      <c r="C1010" s="302">
        <v>358</v>
      </c>
      <c r="D1010" s="299">
        <f>SUM(D1011:D1012)</f>
        <v>358</v>
      </c>
      <c r="E1010" s="300">
        <v>100</v>
      </c>
      <c r="F1010" s="230">
        <v>54.4072948328268</v>
      </c>
      <c r="G1010"/>
    </row>
    <row r="1011" customHeight="1" spans="1:7">
      <c r="A1011" s="303" t="s">
        <v>1117</v>
      </c>
      <c r="B1011" s="302">
        <v>704</v>
      </c>
      <c r="C1011" s="302">
        <v>358</v>
      </c>
      <c r="D1011" s="299">
        <v>358</v>
      </c>
      <c r="E1011" s="300">
        <v>100</v>
      </c>
      <c r="F1011" s="230">
        <v>54.4072948328268</v>
      </c>
      <c r="G1011"/>
    </row>
    <row r="1012" customHeight="1" spans="1:7">
      <c r="A1012" s="303" t="s">
        <v>1118</v>
      </c>
      <c r="B1012" s="302"/>
      <c r="C1012" s="302"/>
      <c r="D1012" s="299">
        <v>0</v>
      </c>
      <c r="E1012" s="300"/>
      <c r="F1012" s="230"/>
      <c r="G1012"/>
    </row>
    <row r="1013" customHeight="1" spans="1:7">
      <c r="A1013" s="297" t="s">
        <v>1119</v>
      </c>
      <c r="B1013" s="302">
        <v>375</v>
      </c>
      <c r="C1013" s="302">
        <v>150</v>
      </c>
      <c r="D1013" s="299">
        <f>SUM(D1014,D1024,D1040,D1045,D1056,D1063,D1071)</f>
        <v>150</v>
      </c>
      <c r="E1013" s="300">
        <v>100</v>
      </c>
      <c r="F1013" s="230">
        <v>42.8571428571429</v>
      </c>
      <c r="G1013"/>
    </row>
    <row r="1014" customHeight="1" spans="1:7">
      <c r="A1014" s="297" t="s">
        <v>1120</v>
      </c>
      <c r="B1014" s="302"/>
      <c r="C1014" s="302"/>
      <c r="D1014" s="299">
        <f>SUM(D1015:D1023)</f>
        <v>0</v>
      </c>
      <c r="E1014" s="300"/>
      <c r="F1014" s="230"/>
      <c r="G1014"/>
    </row>
    <row r="1015" customHeight="1" spans="1:7">
      <c r="A1015" s="303" t="s">
        <v>354</v>
      </c>
      <c r="B1015" s="302"/>
      <c r="C1015" s="302"/>
      <c r="D1015" s="299">
        <v>0</v>
      </c>
      <c r="E1015" s="300"/>
      <c r="F1015" s="230"/>
      <c r="G1015"/>
    </row>
    <row r="1016" customHeight="1" spans="1:7">
      <c r="A1016" s="303" t="s">
        <v>355</v>
      </c>
      <c r="B1016" s="302"/>
      <c r="C1016" s="302"/>
      <c r="D1016" s="299">
        <v>0</v>
      </c>
      <c r="E1016" s="300"/>
      <c r="F1016" s="230"/>
      <c r="G1016"/>
    </row>
    <row r="1017" customHeight="1" spans="1:7">
      <c r="A1017" s="303" t="s">
        <v>356</v>
      </c>
      <c r="B1017" s="302"/>
      <c r="C1017" s="302"/>
      <c r="D1017" s="299">
        <v>0</v>
      </c>
      <c r="E1017" s="300"/>
      <c r="F1017" s="230"/>
      <c r="G1017"/>
    </row>
    <row r="1018" customHeight="1" spans="1:7">
      <c r="A1018" s="303" t="s">
        <v>1121</v>
      </c>
      <c r="B1018" s="302"/>
      <c r="C1018" s="302"/>
      <c r="D1018" s="299">
        <v>0</v>
      </c>
      <c r="E1018" s="300"/>
      <c r="F1018" s="230"/>
      <c r="G1018"/>
    </row>
    <row r="1019" customHeight="1" spans="1:7">
      <c r="A1019" s="303" t="s">
        <v>1122</v>
      </c>
      <c r="B1019" s="302"/>
      <c r="C1019" s="302"/>
      <c r="D1019" s="299">
        <v>0</v>
      </c>
      <c r="E1019" s="300"/>
      <c r="F1019" s="230"/>
      <c r="G1019"/>
    </row>
    <row r="1020" customHeight="1" spans="1:7">
      <c r="A1020" s="303" t="s">
        <v>1123</v>
      </c>
      <c r="B1020" s="302"/>
      <c r="C1020" s="302"/>
      <c r="D1020" s="299">
        <v>0</v>
      </c>
      <c r="E1020" s="300"/>
      <c r="F1020" s="230"/>
      <c r="G1020"/>
    </row>
    <row r="1021" customHeight="1" spans="1:7">
      <c r="A1021" s="303" t="s">
        <v>1124</v>
      </c>
      <c r="B1021" s="302"/>
      <c r="C1021" s="302"/>
      <c r="D1021" s="299">
        <v>0</v>
      </c>
      <c r="E1021" s="300"/>
      <c r="F1021" s="230"/>
      <c r="G1021"/>
    </row>
    <row r="1022" customHeight="1" spans="1:7">
      <c r="A1022" s="303" t="s">
        <v>1125</v>
      </c>
      <c r="B1022" s="302"/>
      <c r="C1022" s="302"/>
      <c r="D1022" s="299">
        <v>0</v>
      </c>
      <c r="E1022" s="300"/>
      <c r="F1022" s="230"/>
      <c r="G1022"/>
    </row>
    <row r="1023" ht="35.1" customHeight="1" spans="1:7">
      <c r="A1023" s="303" t="s">
        <v>1126</v>
      </c>
      <c r="B1023" s="302"/>
      <c r="C1023" s="302"/>
      <c r="D1023" s="299">
        <v>0</v>
      </c>
      <c r="E1023" s="300"/>
      <c r="F1023" s="230"/>
      <c r="G1023"/>
    </row>
    <row r="1024" customHeight="1" spans="1:7">
      <c r="A1024" s="297" t="s">
        <v>1127</v>
      </c>
      <c r="B1024" s="302">
        <v>375</v>
      </c>
      <c r="C1024" s="302">
        <v>150</v>
      </c>
      <c r="D1024" s="299">
        <f>SUM(D1025:D1039)</f>
        <v>150</v>
      </c>
      <c r="E1024" s="300">
        <v>100</v>
      </c>
      <c r="F1024" s="230">
        <v>42.8571428571429</v>
      </c>
      <c r="G1024"/>
    </row>
    <row r="1025" customHeight="1" spans="1:7">
      <c r="A1025" s="303" t="s">
        <v>354</v>
      </c>
      <c r="B1025" s="302"/>
      <c r="C1025" s="302"/>
      <c r="D1025" s="299">
        <v>0</v>
      </c>
      <c r="E1025" s="300"/>
      <c r="F1025" s="230"/>
      <c r="G1025"/>
    </row>
    <row r="1026" customHeight="1" spans="1:7">
      <c r="A1026" s="303" t="s">
        <v>355</v>
      </c>
      <c r="B1026" s="302"/>
      <c r="C1026" s="302"/>
      <c r="D1026" s="299">
        <v>0</v>
      </c>
      <c r="E1026" s="300"/>
      <c r="F1026" s="230"/>
      <c r="G1026"/>
    </row>
    <row r="1027" ht="35.1" customHeight="1" spans="1:7">
      <c r="A1027" s="303" t="s">
        <v>356</v>
      </c>
      <c r="B1027" s="302"/>
      <c r="C1027" s="302"/>
      <c r="D1027" s="299">
        <v>0</v>
      </c>
      <c r="E1027" s="300"/>
      <c r="F1027" s="230"/>
      <c r="G1027"/>
    </row>
    <row r="1028" customHeight="1" spans="1:7">
      <c r="A1028" s="303" t="s">
        <v>1128</v>
      </c>
      <c r="B1028" s="302"/>
      <c r="C1028" s="302"/>
      <c r="D1028" s="299">
        <v>0</v>
      </c>
      <c r="E1028" s="300"/>
      <c r="F1028" s="230"/>
      <c r="G1028"/>
    </row>
    <row r="1029" customHeight="1" spans="1:7">
      <c r="A1029" s="303" t="s">
        <v>1129</v>
      </c>
      <c r="B1029" s="302"/>
      <c r="C1029" s="302"/>
      <c r="D1029" s="299">
        <v>0</v>
      </c>
      <c r="E1029" s="300"/>
      <c r="F1029" s="230"/>
      <c r="G1029"/>
    </row>
    <row r="1030" customHeight="1" spans="1:7">
      <c r="A1030" s="303" t="s">
        <v>1130</v>
      </c>
      <c r="B1030" s="302"/>
      <c r="C1030" s="302"/>
      <c r="D1030" s="299">
        <v>0</v>
      </c>
      <c r="E1030" s="300"/>
      <c r="F1030" s="230"/>
      <c r="G1030"/>
    </row>
    <row r="1031" customHeight="1" spans="1:7">
      <c r="A1031" s="303" t="s">
        <v>1131</v>
      </c>
      <c r="B1031" s="302"/>
      <c r="C1031" s="302"/>
      <c r="D1031" s="299">
        <v>0</v>
      </c>
      <c r="E1031" s="300"/>
      <c r="F1031" s="230"/>
      <c r="G1031"/>
    </row>
    <row r="1032" customHeight="1" spans="1:7">
      <c r="A1032" s="303" t="s">
        <v>1132</v>
      </c>
      <c r="B1032" s="302"/>
      <c r="C1032" s="302"/>
      <c r="D1032" s="299">
        <v>0</v>
      </c>
      <c r="E1032" s="300"/>
      <c r="F1032" s="230"/>
      <c r="G1032"/>
    </row>
    <row r="1033" customHeight="1" spans="1:7">
      <c r="A1033" s="303" t="s">
        <v>1133</v>
      </c>
      <c r="B1033" s="302"/>
      <c r="C1033" s="302"/>
      <c r="D1033" s="299">
        <v>0</v>
      </c>
      <c r="E1033" s="300"/>
      <c r="F1033" s="230"/>
      <c r="G1033"/>
    </row>
    <row r="1034" customHeight="1" spans="1:7">
      <c r="A1034" s="303" t="s">
        <v>1134</v>
      </c>
      <c r="B1034" s="302"/>
      <c r="C1034" s="302"/>
      <c r="D1034" s="299">
        <v>0</v>
      </c>
      <c r="E1034" s="300"/>
      <c r="F1034" s="230"/>
      <c r="G1034"/>
    </row>
    <row r="1035" customHeight="1" spans="1:7">
      <c r="A1035" s="303" t="s">
        <v>1135</v>
      </c>
      <c r="B1035" s="302"/>
      <c r="C1035" s="302"/>
      <c r="D1035" s="299">
        <v>0</v>
      </c>
      <c r="E1035" s="300"/>
      <c r="F1035" s="230"/>
      <c r="G1035"/>
    </row>
    <row r="1036" customHeight="1" spans="1:7">
      <c r="A1036" s="303" t="s">
        <v>1136</v>
      </c>
      <c r="B1036" s="302"/>
      <c r="C1036" s="302"/>
      <c r="D1036" s="299">
        <v>0</v>
      </c>
      <c r="E1036" s="300"/>
      <c r="F1036" s="230"/>
      <c r="G1036"/>
    </row>
    <row r="1037" customHeight="1" spans="1:7">
      <c r="A1037" s="303" t="s">
        <v>1137</v>
      </c>
      <c r="B1037" s="302"/>
      <c r="C1037" s="302"/>
      <c r="D1037" s="299">
        <v>0</v>
      </c>
      <c r="E1037" s="300"/>
      <c r="F1037" s="230"/>
      <c r="G1037"/>
    </row>
    <row r="1038" customHeight="1" spans="1:7">
      <c r="A1038" s="303" t="s">
        <v>1138</v>
      </c>
      <c r="B1038" s="302"/>
      <c r="C1038" s="302"/>
      <c r="D1038" s="299">
        <v>0</v>
      </c>
      <c r="E1038" s="300"/>
      <c r="F1038" s="230"/>
      <c r="G1038"/>
    </row>
    <row r="1039" customHeight="1" spans="1:7">
      <c r="A1039" s="303" t="s">
        <v>1139</v>
      </c>
      <c r="B1039" s="302">
        <v>375</v>
      </c>
      <c r="C1039" s="302">
        <v>150</v>
      </c>
      <c r="D1039" s="299">
        <v>150</v>
      </c>
      <c r="E1039" s="300">
        <v>100</v>
      </c>
      <c r="F1039" s="230">
        <v>42.8571428571429</v>
      </c>
      <c r="G1039"/>
    </row>
    <row r="1040" customHeight="1" spans="1:7">
      <c r="A1040" s="297" t="s">
        <v>1140</v>
      </c>
      <c r="B1040" s="302"/>
      <c r="C1040" s="302"/>
      <c r="D1040" s="299">
        <f>SUM(D1041:D1044)</f>
        <v>0</v>
      </c>
      <c r="E1040" s="300"/>
      <c r="F1040" s="230"/>
      <c r="G1040"/>
    </row>
    <row r="1041" customHeight="1" spans="1:7">
      <c r="A1041" s="303" t="s">
        <v>354</v>
      </c>
      <c r="B1041" s="302"/>
      <c r="C1041" s="302"/>
      <c r="D1041" s="299">
        <v>0</v>
      </c>
      <c r="E1041" s="300"/>
      <c r="F1041" s="230"/>
      <c r="G1041"/>
    </row>
    <row r="1042" customHeight="1" spans="1:7">
      <c r="A1042" s="303" t="s">
        <v>355</v>
      </c>
      <c r="B1042" s="302"/>
      <c r="C1042" s="302"/>
      <c r="D1042" s="299">
        <v>0</v>
      </c>
      <c r="E1042" s="300"/>
      <c r="F1042" s="230"/>
      <c r="G1042"/>
    </row>
    <row r="1043" customHeight="1" spans="1:7">
      <c r="A1043" s="303" t="s">
        <v>356</v>
      </c>
      <c r="B1043" s="302"/>
      <c r="C1043" s="302"/>
      <c r="D1043" s="299">
        <v>0</v>
      </c>
      <c r="E1043" s="300"/>
      <c r="F1043" s="230"/>
      <c r="G1043"/>
    </row>
    <row r="1044" customHeight="1" spans="1:7">
      <c r="A1044" s="303" t="s">
        <v>1141</v>
      </c>
      <c r="B1044" s="302"/>
      <c r="C1044" s="302"/>
      <c r="D1044" s="299">
        <v>0</v>
      </c>
      <c r="E1044" s="300"/>
      <c r="F1044" s="230"/>
      <c r="G1044"/>
    </row>
    <row r="1045" customHeight="1" spans="1:7">
      <c r="A1045" s="297" t="s">
        <v>1142</v>
      </c>
      <c r="B1045" s="302"/>
      <c r="C1045" s="302"/>
      <c r="D1045" s="299">
        <f>SUM(D1046:D1055)</f>
        <v>0</v>
      </c>
      <c r="E1045" s="300"/>
      <c r="F1045" s="230"/>
      <c r="G1045"/>
    </row>
    <row r="1046" customHeight="1" spans="1:7">
      <c r="A1046" s="303" t="s">
        <v>354</v>
      </c>
      <c r="B1046" s="302"/>
      <c r="C1046" s="302"/>
      <c r="D1046" s="299">
        <v>0</v>
      </c>
      <c r="E1046" s="300"/>
      <c r="F1046" s="230"/>
      <c r="G1046"/>
    </row>
    <row r="1047" ht="35.1" customHeight="1" spans="1:7">
      <c r="A1047" s="303" t="s">
        <v>355</v>
      </c>
      <c r="B1047" s="302"/>
      <c r="C1047" s="302"/>
      <c r="D1047" s="299">
        <v>0</v>
      </c>
      <c r="E1047" s="300"/>
      <c r="F1047" s="230"/>
      <c r="G1047"/>
    </row>
    <row r="1048" customHeight="1" spans="1:7">
      <c r="A1048" s="303" t="s">
        <v>356</v>
      </c>
      <c r="B1048" s="302"/>
      <c r="C1048" s="302"/>
      <c r="D1048" s="299">
        <v>0</v>
      </c>
      <c r="E1048" s="300"/>
      <c r="F1048" s="230"/>
      <c r="G1048"/>
    </row>
    <row r="1049" customHeight="1" spans="1:7">
      <c r="A1049" s="303" t="s">
        <v>1143</v>
      </c>
      <c r="B1049" s="302"/>
      <c r="C1049" s="302"/>
      <c r="D1049" s="299">
        <v>0</v>
      </c>
      <c r="E1049" s="300"/>
      <c r="F1049" s="230"/>
      <c r="G1049"/>
    </row>
    <row r="1050" customHeight="1" spans="1:7">
      <c r="A1050" s="303" t="s">
        <v>1144</v>
      </c>
      <c r="B1050" s="302"/>
      <c r="C1050" s="302"/>
      <c r="D1050" s="299">
        <v>0</v>
      </c>
      <c r="E1050" s="300"/>
      <c r="F1050" s="230"/>
      <c r="G1050"/>
    </row>
    <row r="1051" customHeight="1" spans="1:7">
      <c r="A1051" s="303" t="s">
        <v>1145</v>
      </c>
      <c r="B1051" s="302"/>
      <c r="C1051" s="302"/>
      <c r="D1051" s="299">
        <v>0</v>
      </c>
      <c r="E1051" s="300"/>
      <c r="F1051" s="230"/>
      <c r="G1051"/>
    </row>
    <row r="1052" customHeight="1" spans="1:7">
      <c r="A1052" s="303" t="s">
        <v>1146</v>
      </c>
      <c r="B1052" s="302"/>
      <c r="C1052" s="302"/>
      <c r="D1052" s="299">
        <v>0</v>
      </c>
      <c r="E1052" s="300"/>
      <c r="F1052" s="230"/>
      <c r="G1052"/>
    </row>
    <row r="1053" customHeight="1" spans="1:7">
      <c r="A1053" s="303" t="s">
        <v>1147</v>
      </c>
      <c r="B1053" s="302"/>
      <c r="C1053" s="302"/>
      <c r="D1053" s="299">
        <v>0</v>
      </c>
      <c r="E1053" s="300"/>
      <c r="F1053" s="230"/>
      <c r="G1053"/>
    </row>
    <row r="1054" customHeight="1" spans="1:7">
      <c r="A1054" s="303" t="s">
        <v>363</v>
      </c>
      <c r="B1054" s="302"/>
      <c r="C1054" s="302"/>
      <c r="D1054" s="299">
        <v>0</v>
      </c>
      <c r="E1054" s="300"/>
      <c r="F1054" s="230"/>
      <c r="G1054"/>
    </row>
    <row r="1055" customHeight="1" spans="1:7">
      <c r="A1055" s="303" t="s">
        <v>1148</v>
      </c>
      <c r="B1055" s="302"/>
      <c r="C1055" s="302"/>
      <c r="D1055" s="299">
        <v>0</v>
      </c>
      <c r="E1055" s="300"/>
      <c r="F1055" s="230"/>
      <c r="G1055"/>
    </row>
    <row r="1056" customHeight="1" spans="1:7">
      <c r="A1056" s="297" t="s">
        <v>1149</v>
      </c>
      <c r="B1056" s="302"/>
      <c r="C1056" s="302"/>
      <c r="D1056" s="299">
        <f>SUM(D1057:D1062)</f>
        <v>0</v>
      </c>
      <c r="E1056" s="300"/>
      <c r="F1056" s="230"/>
      <c r="G1056"/>
    </row>
    <row r="1057" customHeight="1" spans="1:7">
      <c r="A1057" s="303" t="s">
        <v>354</v>
      </c>
      <c r="B1057" s="302"/>
      <c r="C1057" s="302"/>
      <c r="D1057" s="299">
        <v>0</v>
      </c>
      <c r="E1057" s="300"/>
      <c r="F1057" s="230"/>
      <c r="G1057"/>
    </row>
    <row r="1058" customHeight="1" spans="1:7">
      <c r="A1058" s="303" t="s">
        <v>355</v>
      </c>
      <c r="B1058" s="302"/>
      <c r="C1058" s="302"/>
      <c r="D1058" s="299">
        <v>0</v>
      </c>
      <c r="E1058" s="300"/>
      <c r="F1058" s="230"/>
      <c r="G1058"/>
    </row>
    <row r="1059" ht="35.1" customHeight="1" spans="1:7">
      <c r="A1059" s="303" t="s">
        <v>356</v>
      </c>
      <c r="B1059" s="302"/>
      <c r="C1059" s="302"/>
      <c r="D1059" s="299">
        <v>0</v>
      </c>
      <c r="E1059" s="300"/>
      <c r="F1059" s="230"/>
      <c r="G1059"/>
    </row>
    <row r="1060" customHeight="1" spans="1:7">
      <c r="A1060" s="303" t="s">
        <v>1150</v>
      </c>
      <c r="B1060" s="302"/>
      <c r="C1060" s="302"/>
      <c r="D1060" s="299">
        <v>0</v>
      </c>
      <c r="E1060" s="300"/>
      <c r="F1060" s="230"/>
      <c r="G1060"/>
    </row>
    <row r="1061" customHeight="1" spans="1:7">
      <c r="A1061" s="303" t="s">
        <v>1151</v>
      </c>
      <c r="B1061" s="302"/>
      <c r="C1061" s="302"/>
      <c r="D1061" s="299">
        <v>0</v>
      </c>
      <c r="E1061" s="300"/>
      <c r="F1061" s="230"/>
      <c r="G1061"/>
    </row>
    <row r="1062" ht="35.1" customHeight="1" spans="1:7">
      <c r="A1062" s="303" t="s">
        <v>1152</v>
      </c>
      <c r="B1062" s="302"/>
      <c r="C1062" s="302"/>
      <c r="D1062" s="299">
        <v>0</v>
      </c>
      <c r="E1062" s="300"/>
      <c r="F1062" s="230"/>
      <c r="G1062"/>
    </row>
    <row r="1063" ht="35.1" customHeight="1" spans="1:7">
      <c r="A1063" s="297" t="s">
        <v>1153</v>
      </c>
      <c r="B1063" s="302"/>
      <c r="C1063" s="302"/>
      <c r="D1063" s="299">
        <f>SUM(D1064:D1070)</f>
        <v>0</v>
      </c>
      <c r="E1063" s="300"/>
      <c r="F1063" s="230"/>
      <c r="G1063"/>
    </row>
    <row r="1064" customHeight="1" spans="1:7">
      <c r="A1064" s="303" t="s">
        <v>354</v>
      </c>
      <c r="B1064" s="302"/>
      <c r="C1064" s="302"/>
      <c r="D1064" s="299">
        <v>0</v>
      </c>
      <c r="E1064" s="300"/>
      <c r="F1064" s="230"/>
      <c r="G1064"/>
    </row>
    <row r="1065" customHeight="1" spans="1:7">
      <c r="A1065" s="303" t="s">
        <v>355</v>
      </c>
      <c r="B1065" s="302"/>
      <c r="C1065" s="302"/>
      <c r="D1065" s="299">
        <v>0</v>
      </c>
      <c r="E1065" s="300"/>
      <c r="F1065" s="230"/>
      <c r="G1065"/>
    </row>
    <row r="1066" customHeight="1" spans="1:7">
      <c r="A1066" s="303" t="s">
        <v>356</v>
      </c>
      <c r="B1066" s="302"/>
      <c r="C1066" s="302"/>
      <c r="D1066" s="299">
        <v>0</v>
      </c>
      <c r="E1066" s="300"/>
      <c r="F1066" s="230"/>
      <c r="G1066"/>
    </row>
    <row r="1067" ht="35.1" customHeight="1" spans="1:7">
      <c r="A1067" s="303" t="s">
        <v>1154</v>
      </c>
      <c r="B1067" s="302"/>
      <c r="C1067" s="302"/>
      <c r="D1067" s="299">
        <v>0</v>
      </c>
      <c r="E1067" s="300"/>
      <c r="F1067" s="230"/>
      <c r="G1067"/>
    </row>
    <row r="1068" ht="35.1" customHeight="1" spans="1:7">
      <c r="A1068" s="303" t="s">
        <v>1155</v>
      </c>
      <c r="B1068" s="302"/>
      <c r="C1068" s="302"/>
      <c r="D1068" s="299">
        <v>0</v>
      </c>
      <c r="E1068" s="300"/>
      <c r="F1068" s="230"/>
      <c r="G1068"/>
    </row>
    <row r="1069" customHeight="1" spans="1:7">
      <c r="A1069" s="303" t="s">
        <v>1156</v>
      </c>
      <c r="B1069" s="302"/>
      <c r="C1069" s="302"/>
      <c r="D1069" s="299">
        <v>0</v>
      </c>
      <c r="E1069" s="300"/>
      <c r="F1069" s="230"/>
      <c r="G1069"/>
    </row>
    <row r="1070" customHeight="1" spans="1:7">
      <c r="A1070" s="303" t="s">
        <v>1157</v>
      </c>
      <c r="B1070" s="302"/>
      <c r="C1070" s="302"/>
      <c r="D1070" s="299">
        <v>0</v>
      </c>
      <c r="E1070" s="300"/>
      <c r="F1070" s="230"/>
      <c r="G1070"/>
    </row>
    <row r="1071" customHeight="1" spans="1:7">
      <c r="A1071" s="297" t="s">
        <v>1158</v>
      </c>
      <c r="B1071" s="302"/>
      <c r="C1071" s="302"/>
      <c r="D1071" s="299">
        <f>SUM(D1072:D1076)</f>
        <v>0</v>
      </c>
      <c r="E1071" s="300"/>
      <c r="F1071" s="230"/>
      <c r="G1071"/>
    </row>
    <row r="1072" customHeight="1" spans="1:7">
      <c r="A1072" s="303" t="s">
        <v>1159</v>
      </c>
      <c r="B1072" s="302"/>
      <c r="C1072" s="302"/>
      <c r="D1072" s="299">
        <v>0</v>
      </c>
      <c r="E1072" s="300"/>
      <c r="F1072" s="230"/>
      <c r="G1072"/>
    </row>
    <row r="1073" customHeight="1" spans="1:7">
      <c r="A1073" s="303" t="s">
        <v>1160</v>
      </c>
      <c r="B1073" s="302"/>
      <c r="C1073" s="302"/>
      <c r="D1073" s="299">
        <v>0</v>
      </c>
      <c r="E1073" s="300"/>
      <c r="F1073" s="230"/>
      <c r="G1073"/>
    </row>
    <row r="1074" customHeight="1" spans="1:7">
      <c r="A1074" s="303" t="s">
        <v>1161</v>
      </c>
      <c r="B1074" s="302"/>
      <c r="C1074" s="302"/>
      <c r="D1074" s="299">
        <v>0</v>
      </c>
      <c r="E1074" s="300"/>
      <c r="F1074" s="230"/>
      <c r="G1074"/>
    </row>
    <row r="1075" customHeight="1" spans="1:7">
      <c r="A1075" s="303" t="s">
        <v>1162</v>
      </c>
      <c r="B1075" s="302"/>
      <c r="C1075" s="302"/>
      <c r="D1075" s="299">
        <v>0</v>
      </c>
      <c r="E1075" s="300"/>
      <c r="F1075" s="230"/>
      <c r="G1075"/>
    </row>
    <row r="1076" customHeight="1" spans="1:7">
      <c r="A1076" s="303" t="s">
        <v>1163</v>
      </c>
      <c r="B1076" s="302"/>
      <c r="C1076" s="302"/>
      <c r="D1076" s="299">
        <v>0</v>
      </c>
      <c r="E1076" s="300"/>
      <c r="F1076" s="230"/>
      <c r="G1076"/>
    </row>
    <row r="1077" customHeight="1" spans="1:7">
      <c r="A1077" s="297" t="s">
        <v>1164</v>
      </c>
      <c r="B1077" s="302">
        <v>346</v>
      </c>
      <c r="C1077" s="298">
        <v>1250</v>
      </c>
      <c r="D1077" s="299">
        <f>SUM(D1078,D1088,D1094)</f>
        <v>1219</v>
      </c>
      <c r="E1077" s="300">
        <f>D1077/C1077*100</f>
        <v>97.52</v>
      </c>
      <c r="F1077" s="230">
        <v>371.646341463415</v>
      </c>
      <c r="G1077"/>
    </row>
    <row r="1078" customHeight="1" spans="1:7">
      <c r="A1078" s="297" t="s">
        <v>1165</v>
      </c>
      <c r="B1078" s="302">
        <v>145</v>
      </c>
      <c r="C1078" s="298">
        <v>1060</v>
      </c>
      <c r="D1078" s="299">
        <f>SUM(D1079:D1087)</f>
        <v>1060</v>
      </c>
      <c r="E1078" s="300">
        <f>D1078/C1078*100</f>
        <v>100</v>
      </c>
      <c r="F1078" s="230">
        <v>785.185185185185</v>
      </c>
      <c r="G1078"/>
    </row>
    <row r="1079" customHeight="1" spans="1:7">
      <c r="A1079" s="303" t="s">
        <v>354</v>
      </c>
      <c r="B1079" s="302">
        <v>136</v>
      </c>
      <c r="C1079" s="302">
        <v>148</v>
      </c>
      <c r="D1079" s="299">
        <v>148</v>
      </c>
      <c r="E1079" s="300">
        <f>D1079/C1079*100</f>
        <v>100</v>
      </c>
      <c r="F1079" s="230">
        <v>116.535433070866</v>
      </c>
      <c r="G1079"/>
    </row>
    <row r="1080" customHeight="1" spans="1:7">
      <c r="A1080" s="303" t="s">
        <v>355</v>
      </c>
      <c r="B1080" s="302"/>
      <c r="C1080" s="302">
        <v>5</v>
      </c>
      <c r="D1080" s="299">
        <v>5</v>
      </c>
      <c r="E1080" s="300">
        <f>D1080/C1080*100</f>
        <v>100</v>
      </c>
      <c r="F1080" s="230"/>
      <c r="G1080"/>
    </row>
    <row r="1081" customHeight="1" spans="1:7">
      <c r="A1081" s="303" t="s">
        <v>356</v>
      </c>
      <c r="B1081" s="302"/>
      <c r="C1081" s="302"/>
      <c r="D1081" s="299">
        <v>0</v>
      </c>
      <c r="E1081" s="300"/>
      <c r="F1081" s="230"/>
      <c r="G1081"/>
    </row>
    <row r="1082" customHeight="1" spans="1:7">
      <c r="A1082" s="303" t="s">
        <v>1166</v>
      </c>
      <c r="B1082" s="302"/>
      <c r="C1082" s="302"/>
      <c r="D1082" s="299">
        <v>0</v>
      </c>
      <c r="E1082" s="300"/>
      <c r="F1082" s="230"/>
      <c r="G1082"/>
    </row>
    <row r="1083" customHeight="1" spans="1:7">
      <c r="A1083" s="303" t="s">
        <v>1167</v>
      </c>
      <c r="B1083" s="302"/>
      <c r="C1083" s="302"/>
      <c r="D1083" s="299">
        <v>0</v>
      </c>
      <c r="E1083" s="300"/>
      <c r="F1083" s="230"/>
      <c r="G1083"/>
    </row>
    <row r="1084" customHeight="1" spans="1:7">
      <c r="A1084" s="303" t="s">
        <v>1168</v>
      </c>
      <c r="B1084" s="302"/>
      <c r="C1084" s="302"/>
      <c r="D1084" s="299">
        <v>0</v>
      </c>
      <c r="E1084" s="300"/>
      <c r="F1084" s="230"/>
      <c r="G1084"/>
    </row>
    <row r="1085" customHeight="1" spans="1:7">
      <c r="A1085" s="303" t="s">
        <v>1169</v>
      </c>
      <c r="B1085" s="302"/>
      <c r="C1085" s="302"/>
      <c r="D1085" s="299">
        <v>0</v>
      </c>
      <c r="E1085" s="300"/>
      <c r="F1085" s="230"/>
      <c r="G1085"/>
    </row>
    <row r="1086" customHeight="1" spans="1:7">
      <c r="A1086" s="303" t="s">
        <v>363</v>
      </c>
      <c r="B1086" s="302"/>
      <c r="C1086" s="302"/>
      <c r="D1086" s="299">
        <v>0</v>
      </c>
      <c r="E1086" s="300"/>
      <c r="F1086" s="230"/>
      <c r="G1086"/>
    </row>
    <row r="1087" customHeight="1" spans="1:7">
      <c r="A1087" s="303" t="s">
        <v>1170</v>
      </c>
      <c r="B1087" s="302">
        <v>9</v>
      </c>
      <c r="C1087" s="302">
        <v>907</v>
      </c>
      <c r="D1087" s="299">
        <v>907</v>
      </c>
      <c r="E1087" s="300">
        <f>D1087/C1087*100</f>
        <v>100</v>
      </c>
      <c r="F1087" s="230">
        <v>11337.5</v>
      </c>
      <c r="G1087"/>
    </row>
    <row r="1088" customHeight="1" spans="1:7">
      <c r="A1088" s="297" t="s">
        <v>1171</v>
      </c>
      <c r="B1088" s="302">
        <v>201</v>
      </c>
      <c r="C1088" s="302"/>
      <c r="D1088" s="299">
        <f>SUM(D1089:D1093)</f>
        <v>0</v>
      </c>
      <c r="E1088" s="300"/>
      <c r="F1088" s="230">
        <v>0</v>
      </c>
      <c r="G1088"/>
    </row>
    <row r="1089" customHeight="1" spans="1:7">
      <c r="A1089" s="303" t="s">
        <v>354</v>
      </c>
      <c r="B1089" s="302"/>
      <c r="C1089" s="302"/>
      <c r="D1089" s="299">
        <v>0</v>
      </c>
      <c r="E1089" s="300"/>
      <c r="F1089" s="230"/>
      <c r="G1089"/>
    </row>
    <row r="1090" customHeight="1" spans="1:7">
      <c r="A1090" s="303" t="s">
        <v>355</v>
      </c>
      <c r="B1090" s="302"/>
      <c r="C1090" s="302"/>
      <c r="D1090" s="299">
        <v>0</v>
      </c>
      <c r="E1090" s="300"/>
      <c r="F1090" s="230"/>
      <c r="G1090"/>
    </row>
    <row r="1091" customHeight="1" spans="1:7">
      <c r="A1091" s="303" t="s">
        <v>356</v>
      </c>
      <c r="B1091" s="302"/>
      <c r="C1091" s="302"/>
      <c r="D1091" s="299">
        <v>0</v>
      </c>
      <c r="E1091" s="300"/>
      <c r="F1091" s="230"/>
      <c r="G1091"/>
    </row>
    <row r="1092" customHeight="1" spans="1:7">
      <c r="A1092" s="303" t="s">
        <v>1172</v>
      </c>
      <c r="B1092" s="302"/>
      <c r="C1092" s="302"/>
      <c r="D1092" s="299">
        <v>0</v>
      </c>
      <c r="E1092" s="300"/>
      <c r="F1092" s="230"/>
      <c r="G1092"/>
    </row>
    <row r="1093" customHeight="1" spans="1:7">
      <c r="A1093" s="303" t="s">
        <v>1173</v>
      </c>
      <c r="B1093" s="302">
        <v>201</v>
      </c>
      <c r="C1093" s="302"/>
      <c r="D1093" s="299">
        <v>0</v>
      </c>
      <c r="E1093" s="300"/>
      <c r="F1093" s="230">
        <v>0</v>
      </c>
      <c r="G1093"/>
    </row>
    <row r="1094" customHeight="1" spans="1:7">
      <c r="A1094" s="297" t="s">
        <v>1174</v>
      </c>
      <c r="B1094" s="302"/>
      <c r="C1094" s="302">
        <v>190</v>
      </c>
      <c r="D1094" s="299">
        <f>SUM(D1095:D1096)</f>
        <v>159</v>
      </c>
      <c r="E1094" s="300">
        <f>D1094/C1094*100</f>
        <v>83.6842105263158</v>
      </c>
      <c r="F1094" s="230">
        <v>3180</v>
      </c>
      <c r="G1094"/>
    </row>
    <row r="1095" customHeight="1" spans="1:7">
      <c r="A1095" s="303" t="s">
        <v>1175</v>
      </c>
      <c r="B1095" s="302"/>
      <c r="C1095" s="302"/>
      <c r="D1095" s="299">
        <v>0</v>
      </c>
      <c r="E1095" s="300"/>
      <c r="F1095" s="230"/>
      <c r="G1095"/>
    </row>
    <row r="1096" customHeight="1" spans="1:7">
      <c r="A1096" s="303" t="s">
        <v>1176</v>
      </c>
      <c r="B1096" s="302"/>
      <c r="C1096" s="302">
        <v>190</v>
      </c>
      <c r="D1096" s="299">
        <v>159</v>
      </c>
      <c r="E1096" s="300">
        <f>D1096/C1096*100</f>
        <v>83.6842105263158</v>
      </c>
      <c r="F1096" s="230">
        <v>3180</v>
      </c>
      <c r="G1096"/>
    </row>
    <row r="1097" customHeight="1" spans="1:7">
      <c r="A1097" s="297" t="s">
        <v>1177</v>
      </c>
      <c r="B1097" s="302"/>
      <c r="C1097" s="302">
        <v>100</v>
      </c>
      <c r="D1097" s="299">
        <f>SUM(D1098,D1105,D1115,D1121,D1124)</f>
        <v>97</v>
      </c>
      <c r="E1097" s="300">
        <f>D1097/C1097*100</f>
        <v>97</v>
      </c>
      <c r="F1097" s="230"/>
      <c r="G1097"/>
    </row>
    <row r="1098" customHeight="1" spans="1:7">
      <c r="A1098" s="297" t="s">
        <v>1178</v>
      </c>
      <c r="B1098" s="302"/>
      <c r="C1098" s="302"/>
      <c r="D1098" s="299">
        <f>SUM(D1099:D1104)</f>
        <v>0</v>
      </c>
      <c r="E1098" s="300"/>
      <c r="F1098" s="230"/>
      <c r="G1098"/>
    </row>
    <row r="1099" customHeight="1" spans="1:7">
      <c r="A1099" s="303" t="s">
        <v>354</v>
      </c>
      <c r="B1099" s="302"/>
      <c r="C1099" s="302"/>
      <c r="D1099" s="299">
        <v>0</v>
      </c>
      <c r="E1099" s="300"/>
      <c r="F1099" s="230"/>
      <c r="G1099"/>
    </row>
    <row r="1100" customHeight="1" spans="1:7">
      <c r="A1100" s="303" t="s">
        <v>355</v>
      </c>
      <c r="B1100" s="302"/>
      <c r="C1100" s="302"/>
      <c r="D1100" s="299">
        <v>0</v>
      </c>
      <c r="E1100" s="300"/>
      <c r="F1100" s="230"/>
      <c r="G1100"/>
    </row>
    <row r="1101" customHeight="1" spans="1:7">
      <c r="A1101" s="303" t="s">
        <v>356</v>
      </c>
      <c r="B1101" s="302"/>
      <c r="C1101" s="302"/>
      <c r="D1101" s="299">
        <v>0</v>
      </c>
      <c r="E1101" s="300"/>
      <c r="F1101" s="230"/>
      <c r="G1101"/>
    </row>
    <row r="1102" customHeight="1" spans="1:7">
      <c r="A1102" s="303" t="s">
        <v>1179</v>
      </c>
      <c r="B1102" s="302"/>
      <c r="C1102" s="302"/>
      <c r="D1102" s="299">
        <v>0</v>
      </c>
      <c r="E1102" s="300"/>
      <c r="F1102" s="230"/>
      <c r="G1102"/>
    </row>
    <row r="1103" customHeight="1" spans="1:7">
      <c r="A1103" s="303" t="s">
        <v>363</v>
      </c>
      <c r="B1103" s="302"/>
      <c r="C1103" s="302"/>
      <c r="D1103" s="299">
        <v>0</v>
      </c>
      <c r="E1103" s="300"/>
      <c r="F1103" s="230"/>
      <c r="G1103"/>
    </row>
    <row r="1104" customHeight="1" spans="1:7">
      <c r="A1104" s="303" t="s">
        <v>1180</v>
      </c>
      <c r="B1104" s="302"/>
      <c r="C1104" s="302"/>
      <c r="D1104" s="299">
        <v>0</v>
      </c>
      <c r="E1104" s="300"/>
      <c r="F1104" s="230"/>
      <c r="G1104"/>
    </row>
    <row r="1105" customHeight="1" spans="1:7">
      <c r="A1105" s="297" t="s">
        <v>1181</v>
      </c>
      <c r="B1105" s="302"/>
      <c r="C1105" s="302"/>
      <c r="D1105" s="299">
        <f>SUM(D1106:D1114)</f>
        <v>0</v>
      </c>
      <c r="E1105" s="300"/>
      <c r="F1105" s="230"/>
      <c r="G1105"/>
    </row>
    <row r="1106" customHeight="1" spans="1:7">
      <c r="A1106" s="303" t="s">
        <v>1182</v>
      </c>
      <c r="B1106" s="302"/>
      <c r="C1106" s="302"/>
      <c r="D1106" s="299">
        <v>0</v>
      </c>
      <c r="E1106" s="300"/>
      <c r="F1106" s="230"/>
      <c r="G1106"/>
    </row>
    <row r="1107" customHeight="1" spans="1:7">
      <c r="A1107" s="303" t="s">
        <v>1183</v>
      </c>
      <c r="B1107" s="302"/>
      <c r="C1107" s="302"/>
      <c r="D1107" s="299">
        <v>0</v>
      </c>
      <c r="E1107" s="300"/>
      <c r="F1107" s="230"/>
      <c r="G1107"/>
    </row>
    <row r="1108" customHeight="1" spans="1:7">
      <c r="A1108" s="303" t="s">
        <v>1184</v>
      </c>
      <c r="B1108" s="302"/>
      <c r="C1108" s="302"/>
      <c r="D1108" s="299">
        <v>0</v>
      </c>
      <c r="E1108" s="300"/>
      <c r="F1108" s="230"/>
      <c r="G1108"/>
    </row>
    <row r="1109" customHeight="1" spans="1:7">
      <c r="A1109" s="303" t="s">
        <v>1185</v>
      </c>
      <c r="B1109" s="302"/>
      <c r="C1109" s="302"/>
      <c r="D1109" s="299">
        <v>0</v>
      </c>
      <c r="E1109" s="300"/>
      <c r="F1109" s="230"/>
      <c r="G1109"/>
    </row>
    <row r="1110" customHeight="1" spans="1:7">
      <c r="A1110" s="303" t="s">
        <v>1186</v>
      </c>
      <c r="B1110" s="302"/>
      <c r="C1110" s="302"/>
      <c r="D1110" s="299">
        <v>0</v>
      </c>
      <c r="E1110" s="300"/>
      <c r="F1110" s="230"/>
      <c r="G1110"/>
    </row>
    <row r="1111" customHeight="1" spans="1:7">
      <c r="A1111" s="303" t="s">
        <v>1187</v>
      </c>
      <c r="B1111" s="302"/>
      <c r="C1111" s="302"/>
      <c r="D1111" s="299">
        <v>0</v>
      </c>
      <c r="E1111" s="300"/>
      <c r="F1111" s="230"/>
      <c r="G1111"/>
    </row>
    <row r="1112" customHeight="1" spans="1:7">
      <c r="A1112" s="303" t="s">
        <v>1188</v>
      </c>
      <c r="B1112" s="302"/>
      <c r="C1112" s="302"/>
      <c r="D1112" s="299">
        <v>0</v>
      </c>
      <c r="E1112" s="300"/>
      <c r="F1112" s="230"/>
      <c r="G1112"/>
    </row>
    <row r="1113" customHeight="1" spans="1:7">
      <c r="A1113" s="303" t="s">
        <v>1189</v>
      </c>
      <c r="B1113" s="302"/>
      <c r="C1113" s="302"/>
      <c r="D1113" s="299">
        <v>0</v>
      </c>
      <c r="E1113" s="300"/>
      <c r="F1113" s="230"/>
      <c r="G1113"/>
    </row>
    <row r="1114" customHeight="1" spans="1:7">
      <c r="A1114" s="303" t="s">
        <v>1190</v>
      </c>
      <c r="B1114" s="302"/>
      <c r="C1114" s="302"/>
      <c r="D1114" s="299">
        <v>0</v>
      </c>
      <c r="E1114" s="300"/>
      <c r="F1114" s="230"/>
      <c r="G1114"/>
    </row>
    <row r="1115" customHeight="1" spans="1:7">
      <c r="A1115" s="297" t="s">
        <v>1191</v>
      </c>
      <c r="B1115" s="302"/>
      <c r="C1115" s="302">
        <v>100</v>
      </c>
      <c r="D1115" s="299">
        <f>SUM(D1116:D1120)</f>
        <v>97</v>
      </c>
      <c r="E1115" s="300">
        <f>D1115/C1115*100</f>
        <v>97</v>
      </c>
      <c r="F1115" s="230"/>
      <c r="G1115"/>
    </row>
    <row r="1116" customHeight="1" spans="1:7">
      <c r="A1116" s="303" t="s">
        <v>1192</v>
      </c>
      <c r="B1116" s="302"/>
      <c r="C1116" s="302"/>
      <c r="D1116" s="299">
        <v>0</v>
      </c>
      <c r="E1116" s="300"/>
      <c r="F1116" s="230"/>
      <c r="G1116"/>
    </row>
    <row r="1117" customHeight="1" spans="1:7">
      <c r="A1117" s="303" t="s">
        <v>1193</v>
      </c>
      <c r="B1117" s="302"/>
      <c r="C1117" s="302"/>
      <c r="D1117" s="299">
        <v>0</v>
      </c>
      <c r="E1117" s="300"/>
      <c r="F1117" s="230"/>
      <c r="G1117"/>
    </row>
    <row r="1118" customHeight="1" spans="1:7">
      <c r="A1118" s="303" t="s">
        <v>1194</v>
      </c>
      <c r="B1118" s="302"/>
      <c r="C1118" s="302"/>
      <c r="D1118" s="299">
        <v>0</v>
      </c>
      <c r="E1118" s="300"/>
      <c r="F1118" s="230"/>
      <c r="G1118"/>
    </row>
    <row r="1119" customHeight="1" spans="1:7">
      <c r="A1119" s="303" t="s">
        <v>1195</v>
      </c>
      <c r="B1119" s="302"/>
      <c r="C1119" s="302"/>
      <c r="D1119" s="299">
        <v>0</v>
      </c>
      <c r="E1119" s="300"/>
      <c r="F1119" s="230"/>
      <c r="G1119"/>
    </row>
    <row r="1120" customHeight="1" spans="1:7">
      <c r="A1120" s="303" t="s">
        <v>1196</v>
      </c>
      <c r="B1120" s="302"/>
      <c r="C1120" s="302">
        <v>100</v>
      </c>
      <c r="D1120" s="299">
        <v>97</v>
      </c>
      <c r="E1120" s="300">
        <v>97</v>
      </c>
      <c r="F1120" s="230"/>
      <c r="G1120"/>
    </row>
    <row r="1121" customHeight="1" spans="1:7">
      <c r="A1121" s="297" t="s">
        <v>1197</v>
      </c>
      <c r="B1121" s="302"/>
      <c r="C1121" s="302"/>
      <c r="D1121" s="299">
        <f>SUM(D1122:D1123)</f>
        <v>0</v>
      </c>
      <c r="E1121" s="300"/>
      <c r="F1121" s="230"/>
      <c r="G1121"/>
    </row>
    <row r="1122" customHeight="1" spans="1:7">
      <c r="A1122" s="303" t="s">
        <v>1198</v>
      </c>
      <c r="B1122" s="302"/>
      <c r="C1122" s="302"/>
      <c r="D1122" s="299">
        <v>0</v>
      </c>
      <c r="E1122" s="300"/>
      <c r="F1122" s="230"/>
      <c r="G1122"/>
    </row>
    <row r="1123" customHeight="1" spans="1:7">
      <c r="A1123" s="303" t="s">
        <v>1199</v>
      </c>
      <c r="B1123" s="302"/>
      <c r="C1123" s="302"/>
      <c r="D1123" s="299">
        <v>0</v>
      </c>
      <c r="E1123" s="300"/>
      <c r="F1123" s="230"/>
      <c r="G1123"/>
    </row>
    <row r="1124" customHeight="1" spans="1:7">
      <c r="A1124" s="297" t="s">
        <v>1200</v>
      </c>
      <c r="B1124" s="302"/>
      <c r="C1124" s="302"/>
      <c r="D1124" s="299">
        <f>SUM(D1125:D1126)</f>
        <v>0</v>
      </c>
      <c r="E1124" s="300"/>
      <c r="F1124" s="230"/>
      <c r="G1124"/>
    </row>
    <row r="1125" customHeight="1" spans="1:7">
      <c r="A1125" s="303" t="s">
        <v>1201</v>
      </c>
      <c r="B1125" s="302"/>
      <c r="C1125" s="302"/>
      <c r="D1125" s="299">
        <v>0</v>
      </c>
      <c r="E1125" s="300"/>
      <c r="F1125" s="230"/>
      <c r="G1125"/>
    </row>
    <row r="1126" customHeight="1" spans="1:7">
      <c r="A1126" s="303" t="s">
        <v>1202</v>
      </c>
      <c r="B1126" s="302"/>
      <c r="C1126" s="302"/>
      <c r="D1126" s="299">
        <v>0</v>
      </c>
      <c r="E1126" s="300"/>
      <c r="F1126" s="230"/>
      <c r="G1126"/>
    </row>
    <row r="1127" customHeight="1" spans="1:7">
      <c r="A1127" s="297" t="s">
        <v>1203</v>
      </c>
      <c r="B1127" s="302"/>
      <c r="C1127" s="302"/>
      <c r="D1127" s="299">
        <f>SUM(D1128:D1136)</f>
        <v>0</v>
      </c>
      <c r="E1127" s="300"/>
      <c r="F1127" s="230"/>
      <c r="G1127"/>
    </row>
    <row r="1128" customHeight="1" spans="1:7">
      <c r="A1128" s="297" t="s">
        <v>1204</v>
      </c>
      <c r="B1128" s="302"/>
      <c r="C1128" s="302"/>
      <c r="D1128" s="299">
        <v>0</v>
      </c>
      <c r="E1128" s="300"/>
      <c r="F1128" s="230"/>
      <c r="G1128"/>
    </row>
    <row r="1129" customHeight="1" spans="1:7">
      <c r="A1129" s="297" t="s">
        <v>1205</v>
      </c>
      <c r="B1129" s="302"/>
      <c r="C1129" s="302"/>
      <c r="D1129" s="299">
        <v>0</v>
      </c>
      <c r="E1129" s="300"/>
      <c r="F1129" s="230"/>
      <c r="G1129"/>
    </row>
    <row r="1130" customHeight="1" spans="1:7">
      <c r="A1130" s="297" t="s">
        <v>1206</v>
      </c>
      <c r="B1130" s="302"/>
      <c r="C1130" s="302"/>
      <c r="D1130" s="299">
        <v>0</v>
      </c>
      <c r="E1130" s="300"/>
      <c r="F1130" s="230"/>
      <c r="G1130"/>
    </row>
    <row r="1131" customHeight="1" spans="1:7">
      <c r="A1131" s="297" t="s">
        <v>1207</v>
      </c>
      <c r="B1131" s="302"/>
      <c r="C1131" s="302"/>
      <c r="D1131" s="299">
        <v>0</v>
      </c>
      <c r="E1131" s="300"/>
      <c r="F1131" s="230"/>
      <c r="G1131"/>
    </row>
    <row r="1132" customHeight="1" spans="1:7">
      <c r="A1132" s="297" t="s">
        <v>1208</v>
      </c>
      <c r="B1132" s="302"/>
      <c r="C1132" s="302"/>
      <c r="D1132" s="299">
        <v>0</v>
      </c>
      <c r="E1132" s="300"/>
      <c r="F1132" s="230"/>
      <c r="G1132"/>
    </row>
    <row r="1133" customHeight="1" spans="1:7">
      <c r="A1133" s="297" t="s">
        <v>984</v>
      </c>
      <c r="B1133" s="302"/>
      <c r="C1133" s="302"/>
      <c r="D1133" s="299">
        <v>0</v>
      </c>
      <c r="E1133" s="300"/>
      <c r="F1133" s="230"/>
      <c r="G1133"/>
    </row>
    <row r="1134" customHeight="1" spans="1:7">
      <c r="A1134" s="297" t="s">
        <v>1209</v>
      </c>
      <c r="B1134" s="302"/>
      <c r="C1134" s="302"/>
      <c r="D1134" s="299">
        <v>0</v>
      </c>
      <c r="E1134" s="300"/>
      <c r="F1134" s="230"/>
      <c r="G1134"/>
    </row>
    <row r="1135" customHeight="1" spans="1:7">
      <c r="A1135" s="297" t="s">
        <v>1210</v>
      </c>
      <c r="B1135" s="302"/>
      <c r="C1135" s="302"/>
      <c r="D1135" s="299">
        <v>0</v>
      </c>
      <c r="E1135" s="300"/>
      <c r="F1135" s="230"/>
      <c r="G1135"/>
    </row>
    <row r="1136" customHeight="1" spans="1:7">
      <c r="A1136" s="297" t="s">
        <v>334</v>
      </c>
      <c r="B1136" s="302"/>
      <c r="C1136" s="302"/>
      <c r="D1136" s="299">
        <v>0</v>
      </c>
      <c r="E1136" s="300"/>
      <c r="F1136" s="230"/>
      <c r="G1136"/>
    </row>
    <row r="1137" customHeight="1" spans="1:7">
      <c r="A1137" s="297" t="s">
        <v>1211</v>
      </c>
      <c r="B1137" s="298">
        <v>1466</v>
      </c>
      <c r="C1137" s="298">
        <v>5300</v>
      </c>
      <c r="D1137" s="299">
        <f>SUM(D1138,D1165,D1180)</f>
        <v>5256</v>
      </c>
      <c r="E1137" s="300">
        <f>D1137/C1137*100</f>
        <v>99.1698113207547</v>
      </c>
      <c r="F1137" s="230">
        <v>383.369803063457</v>
      </c>
      <c r="G1137"/>
    </row>
    <row r="1138" customHeight="1" spans="1:7">
      <c r="A1138" s="297" t="s">
        <v>1212</v>
      </c>
      <c r="B1138" s="298">
        <v>1254</v>
      </c>
      <c r="C1138" s="298">
        <v>4795</v>
      </c>
      <c r="D1138" s="299">
        <f>SUM(D1139:D1164)</f>
        <v>4751</v>
      </c>
      <c r="E1138" s="300">
        <f t="shared" ref="E1138:E1146" si="26">D1138/C1138*100</f>
        <v>99.0823774765381</v>
      </c>
      <c r="F1138" s="230">
        <v>405.029838022165</v>
      </c>
      <c r="G1138"/>
    </row>
    <row r="1139" customHeight="1" spans="1:7">
      <c r="A1139" s="303" t="s">
        <v>354</v>
      </c>
      <c r="B1139" s="302">
        <v>385</v>
      </c>
      <c r="C1139" s="302">
        <v>363</v>
      </c>
      <c r="D1139" s="299">
        <v>363</v>
      </c>
      <c r="E1139" s="300">
        <f t="shared" si="26"/>
        <v>100</v>
      </c>
      <c r="F1139" s="230">
        <v>100.833333333333</v>
      </c>
      <c r="G1139"/>
    </row>
    <row r="1140" customHeight="1" spans="1:7">
      <c r="A1140" s="303" t="s">
        <v>355</v>
      </c>
      <c r="B1140" s="302">
        <v>6</v>
      </c>
      <c r="C1140" s="302">
        <v>39</v>
      </c>
      <c r="D1140" s="299">
        <v>39</v>
      </c>
      <c r="E1140" s="300">
        <f t="shared" si="26"/>
        <v>100</v>
      </c>
      <c r="F1140" s="230">
        <v>650</v>
      </c>
      <c r="G1140"/>
    </row>
    <row r="1141" customHeight="1" spans="1:7">
      <c r="A1141" s="303" t="s">
        <v>356</v>
      </c>
      <c r="B1141" s="302"/>
      <c r="C1141" s="302"/>
      <c r="D1141" s="299">
        <v>0</v>
      </c>
      <c r="E1141" s="300"/>
      <c r="F1141" s="230"/>
      <c r="G1141"/>
    </row>
    <row r="1142" customHeight="1" spans="1:7">
      <c r="A1142" s="303" t="s">
        <v>1213</v>
      </c>
      <c r="B1142" s="302"/>
      <c r="C1142" s="302">
        <v>781</v>
      </c>
      <c r="D1142" s="299">
        <v>781</v>
      </c>
      <c r="E1142" s="300">
        <f t="shared" si="26"/>
        <v>100</v>
      </c>
      <c r="F1142" s="230"/>
      <c r="G1142"/>
    </row>
    <row r="1143" customHeight="1" spans="1:7">
      <c r="A1143" s="303" t="s">
        <v>1214</v>
      </c>
      <c r="B1143" s="302"/>
      <c r="C1143" s="302">
        <v>293</v>
      </c>
      <c r="D1143" s="299">
        <v>293</v>
      </c>
      <c r="E1143" s="300">
        <f t="shared" si="26"/>
        <v>100</v>
      </c>
      <c r="F1143" s="230"/>
      <c r="G1143"/>
    </row>
    <row r="1144" ht="35.1" customHeight="1" spans="1:7">
      <c r="A1144" s="303" t="s">
        <v>1215</v>
      </c>
      <c r="B1144" s="302"/>
      <c r="C1144" s="302"/>
      <c r="D1144" s="299">
        <v>0</v>
      </c>
      <c r="E1144" s="300"/>
      <c r="F1144" s="230"/>
      <c r="G1144"/>
    </row>
    <row r="1145" customHeight="1" spans="1:7">
      <c r="A1145" s="303" t="s">
        <v>1216</v>
      </c>
      <c r="B1145" s="302"/>
      <c r="C1145" s="302"/>
      <c r="D1145" s="299">
        <v>0</v>
      </c>
      <c r="E1145" s="300"/>
      <c r="F1145" s="230"/>
      <c r="G1145"/>
    </row>
    <row r="1146" ht="35.1" customHeight="1" spans="1:7">
      <c r="A1146" s="303" t="s">
        <v>1217</v>
      </c>
      <c r="B1146" s="302"/>
      <c r="C1146" s="302">
        <v>143</v>
      </c>
      <c r="D1146" s="299">
        <v>99</v>
      </c>
      <c r="E1146" s="300">
        <f t="shared" si="26"/>
        <v>69.2307692307692</v>
      </c>
      <c r="F1146" s="230"/>
      <c r="G1146"/>
    </row>
    <row r="1147" customHeight="1" spans="1:7">
      <c r="A1147" s="303" t="s">
        <v>1218</v>
      </c>
      <c r="B1147" s="302"/>
      <c r="C1147" s="302"/>
      <c r="D1147" s="299">
        <v>0</v>
      </c>
      <c r="E1147" s="300"/>
      <c r="F1147" s="230"/>
      <c r="G1147"/>
    </row>
    <row r="1148" customHeight="1" spans="1:7">
      <c r="A1148" s="303" t="s">
        <v>1219</v>
      </c>
      <c r="B1148" s="302"/>
      <c r="C1148" s="302"/>
      <c r="D1148" s="299">
        <v>0</v>
      </c>
      <c r="E1148" s="300"/>
      <c r="F1148" s="230"/>
      <c r="G1148"/>
    </row>
    <row r="1149" customHeight="1" spans="1:7">
      <c r="A1149" s="303" t="s">
        <v>1220</v>
      </c>
      <c r="B1149" s="302"/>
      <c r="C1149" s="302">
        <v>326</v>
      </c>
      <c r="D1149" s="299">
        <v>326</v>
      </c>
      <c r="E1149" s="300">
        <f>D1149/C1149*100</f>
        <v>100</v>
      </c>
      <c r="F1149" s="230"/>
      <c r="G1149"/>
    </row>
    <row r="1150" customHeight="1" spans="1:7">
      <c r="A1150" s="303" t="s">
        <v>1221</v>
      </c>
      <c r="B1150" s="302"/>
      <c r="C1150" s="302"/>
      <c r="D1150" s="299">
        <v>0</v>
      </c>
      <c r="E1150" s="300"/>
      <c r="F1150" s="230"/>
      <c r="G1150"/>
    </row>
    <row r="1151" customHeight="1" spans="1:7">
      <c r="A1151" s="303" t="s">
        <v>1222</v>
      </c>
      <c r="B1151" s="302"/>
      <c r="C1151" s="302"/>
      <c r="D1151" s="299">
        <v>0</v>
      </c>
      <c r="E1151" s="300"/>
      <c r="F1151" s="230"/>
      <c r="G1151"/>
    </row>
    <row r="1152" customHeight="1" spans="1:7">
      <c r="A1152" s="303" t="s">
        <v>1223</v>
      </c>
      <c r="B1152" s="302"/>
      <c r="C1152" s="302"/>
      <c r="D1152" s="299">
        <v>0</v>
      </c>
      <c r="E1152" s="300"/>
      <c r="F1152" s="230"/>
      <c r="G1152"/>
    </row>
    <row r="1153" customHeight="1" spans="1:7">
      <c r="A1153" s="303" t="s">
        <v>1224</v>
      </c>
      <c r="B1153" s="302"/>
      <c r="C1153" s="302"/>
      <c r="D1153" s="299">
        <v>0</v>
      </c>
      <c r="E1153" s="300"/>
      <c r="F1153" s="230"/>
      <c r="G1153"/>
    </row>
    <row r="1154" customHeight="1" spans="1:7">
      <c r="A1154" s="303" t="s">
        <v>1225</v>
      </c>
      <c r="B1154" s="302"/>
      <c r="C1154" s="302"/>
      <c r="D1154" s="299">
        <v>0</v>
      </c>
      <c r="E1154" s="300"/>
      <c r="F1154" s="230"/>
      <c r="G1154"/>
    </row>
    <row r="1155" customHeight="1" spans="1:7">
      <c r="A1155" s="303" t="s">
        <v>1226</v>
      </c>
      <c r="B1155" s="302"/>
      <c r="C1155" s="302"/>
      <c r="D1155" s="299">
        <v>0</v>
      </c>
      <c r="E1155" s="300"/>
      <c r="F1155" s="230"/>
      <c r="G1155"/>
    </row>
    <row r="1156" customHeight="1" spans="1:7">
      <c r="A1156" s="303" t="s">
        <v>1227</v>
      </c>
      <c r="B1156" s="302"/>
      <c r="C1156" s="302"/>
      <c r="D1156" s="299">
        <v>0</v>
      </c>
      <c r="E1156" s="300"/>
      <c r="F1156" s="230"/>
      <c r="G1156"/>
    </row>
    <row r="1157" customHeight="1" spans="1:7">
      <c r="A1157" s="303" t="s">
        <v>1228</v>
      </c>
      <c r="B1157" s="302"/>
      <c r="C1157" s="302"/>
      <c r="D1157" s="299">
        <v>0</v>
      </c>
      <c r="E1157" s="300"/>
      <c r="F1157" s="230"/>
      <c r="G1157"/>
    </row>
    <row r="1158" customHeight="1" spans="1:7">
      <c r="A1158" s="303" t="s">
        <v>1229</v>
      </c>
      <c r="B1158" s="302"/>
      <c r="C1158" s="302"/>
      <c r="D1158" s="299">
        <v>0</v>
      </c>
      <c r="E1158" s="300"/>
      <c r="F1158" s="230"/>
      <c r="G1158"/>
    </row>
    <row r="1159" customHeight="1" spans="1:7">
      <c r="A1159" s="303" t="s">
        <v>1230</v>
      </c>
      <c r="B1159" s="302"/>
      <c r="C1159" s="302"/>
      <c r="D1159" s="299">
        <v>0</v>
      </c>
      <c r="E1159" s="300"/>
      <c r="F1159" s="230"/>
      <c r="G1159"/>
    </row>
    <row r="1160" customHeight="1" spans="1:7">
      <c r="A1160" s="303" t="s">
        <v>1231</v>
      </c>
      <c r="B1160" s="302"/>
      <c r="C1160" s="302"/>
      <c r="D1160" s="299">
        <v>0</v>
      </c>
      <c r="E1160" s="300"/>
      <c r="F1160" s="230"/>
      <c r="G1160"/>
    </row>
    <row r="1161" customHeight="1" spans="1:7">
      <c r="A1161" s="303" t="s">
        <v>1232</v>
      </c>
      <c r="B1161" s="302"/>
      <c r="C1161" s="302"/>
      <c r="D1161" s="299">
        <v>0</v>
      </c>
      <c r="E1161" s="300"/>
      <c r="F1161" s="230"/>
      <c r="G1161"/>
    </row>
    <row r="1162" customHeight="1" spans="1:7">
      <c r="A1162" s="303" t="s">
        <v>1233</v>
      </c>
      <c r="B1162" s="302"/>
      <c r="C1162" s="302"/>
      <c r="D1162" s="299">
        <v>0</v>
      </c>
      <c r="E1162" s="300"/>
      <c r="F1162" s="230"/>
      <c r="G1162"/>
    </row>
    <row r="1163" customHeight="1" spans="1:7">
      <c r="A1163" s="303" t="s">
        <v>363</v>
      </c>
      <c r="B1163" s="302">
        <v>431</v>
      </c>
      <c r="C1163" s="302">
        <v>443</v>
      </c>
      <c r="D1163" s="299">
        <v>443</v>
      </c>
      <c r="E1163" s="300">
        <f>D1163/C1163*100</f>
        <v>100</v>
      </c>
      <c r="F1163" s="230">
        <v>109.925558312655</v>
      </c>
      <c r="G1163"/>
    </row>
    <row r="1164" customHeight="1" spans="1:7">
      <c r="A1164" s="303" t="s">
        <v>1234</v>
      </c>
      <c r="B1164" s="302">
        <v>432</v>
      </c>
      <c r="C1164" s="298">
        <v>2407</v>
      </c>
      <c r="D1164" s="299">
        <v>2407</v>
      </c>
      <c r="E1164" s="300">
        <f>D1164/C1164*100</f>
        <v>100</v>
      </c>
      <c r="F1164" s="230">
        <v>595.792079207921</v>
      </c>
      <c r="G1164"/>
    </row>
    <row r="1165" customHeight="1" spans="1:7">
      <c r="A1165" s="297" t="s">
        <v>1235</v>
      </c>
      <c r="B1165" s="302">
        <v>212</v>
      </c>
      <c r="C1165" s="302">
        <v>505</v>
      </c>
      <c r="D1165" s="299">
        <f>SUM(D1166:D1179)</f>
        <v>505</v>
      </c>
      <c r="E1165" s="300">
        <f>D1165/C1165*100</f>
        <v>100</v>
      </c>
      <c r="F1165" s="230">
        <v>255.050505050505</v>
      </c>
      <c r="G1165"/>
    </row>
    <row r="1166" customHeight="1" spans="1:7">
      <c r="A1166" s="303" t="s">
        <v>354</v>
      </c>
      <c r="B1166" s="302"/>
      <c r="C1166" s="302"/>
      <c r="D1166" s="299">
        <v>0</v>
      </c>
      <c r="E1166" s="300"/>
      <c r="F1166" s="230"/>
      <c r="G1166"/>
    </row>
    <row r="1167" customHeight="1" spans="1:7">
      <c r="A1167" s="303" t="s">
        <v>355</v>
      </c>
      <c r="B1167" s="302"/>
      <c r="C1167" s="302"/>
      <c r="D1167" s="299">
        <v>0</v>
      </c>
      <c r="E1167" s="300"/>
      <c r="F1167" s="230"/>
      <c r="G1167"/>
    </row>
    <row r="1168" customHeight="1" spans="1:7">
      <c r="A1168" s="303" t="s">
        <v>356</v>
      </c>
      <c r="B1168" s="302"/>
      <c r="C1168" s="302"/>
      <c r="D1168" s="299">
        <v>0</v>
      </c>
      <c r="E1168" s="300"/>
      <c r="F1168" s="230"/>
      <c r="G1168"/>
    </row>
    <row r="1169" customHeight="1" spans="1:7">
      <c r="A1169" s="303" t="s">
        <v>1236</v>
      </c>
      <c r="B1169" s="302">
        <v>64</v>
      </c>
      <c r="C1169" s="302">
        <v>54</v>
      </c>
      <c r="D1169" s="299">
        <v>54</v>
      </c>
      <c r="E1169" s="300">
        <f>D1169/C1169*100</f>
        <v>100</v>
      </c>
      <c r="F1169" s="230">
        <v>90</v>
      </c>
      <c r="G1169"/>
    </row>
    <row r="1170" customHeight="1" spans="1:7">
      <c r="A1170" s="303" t="s">
        <v>1237</v>
      </c>
      <c r="B1170" s="302"/>
      <c r="C1170" s="302"/>
      <c r="D1170" s="299">
        <v>0</v>
      </c>
      <c r="E1170" s="300"/>
      <c r="F1170" s="230"/>
      <c r="G1170"/>
    </row>
    <row r="1171" customHeight="1" spans="1:7">
      <c r="A1171" s="303" t="s">
        <v>1238</v>
      </c>
      <c r="B1171" s="302"/>
      <c r="C1171" s="302"/>
      <c r="D1171" s="299">
        <v>0</v>
      </c>
      <c r="E1171" s="300"/>
      <c r="F1171" s="230"/>
      <c r="G1171"/>
    </row>
    <row r="1172" ht="35.1" customHeight="1" spans="1:7">
      <c r="A1172" s="303" t="s">
        <v>1239</v>
      </c>
      <c r="B1172" s="302"/>
      <c r="C1172" s="302">
        <v>87</v>
      </c>
      <c r="D1172" s="299">
        <v>87</v>
      </c>
      <c r="E1172" s="300">
        <f>D1172/C1172*100</f>
        <v>100</v>
      </c>
      <c r="F1172" s="230"/>
      <c r="G1172"/>
    </row>
    <row r="1173" ht="35.1" customHeight="1" spans="1:7">
      <c r="A1173" s="303" t="s">
        <v>1240</v>
      </c>
      <c r="B1173" s="302">
        <v>105</v>
      </c>
      <c r="C1173" s="302">
        <v>170</v>
      </c>
      <c r="D1173" s="299">
        <v>170</v>
      </c>
      <c r="E1173" s="300">
        <f>D1173/C1173*100</f>
        <v>100</v>
      </c>
      <c r="F1173" s="230">
        <v>173.469387755102</v>
      </c>
      <c r="G1173"/>
    </row>
    <row r="1174" customHeight="1" spans="1:7">
      <c r="A1174" s="303" t="s">
        <v>1241</v>
      </c>
      <c r="B1174" s="302"/>
      <c r="C1174" s="302"/>
      <c r="D1174" s="299">
        <v>0</v>
      </c>
      <c r="E1174" s="300"/>
      <c r="F1174" s="230"/>
      <c r="G1174"/>
    </row>
    <row r="1175" customHeight="1" spans="1:7">
      <c r="A1175" s="303" t="s">
        <v>1242</v>
      </c>
      <c r="B1175" s="302">
        <v>43</v>
      </c>
      <c r="C1175" s="302">
        <v>153</v>
      </c>
      <c r="D1175" s="299">
        <v>153</v>
      </c>
      <c r="E1175" s="300">
        <f>D1175/C1175*100</f>
        <v>100</v>
      </c>
      <c r="F1175" s="230">
        <v>382.5</v>
      </c>
      <c r="G1175"/>
    </row>
    <row r="1176" customHeight="1" spans="1:7">
      <c r="A1176" s="303" t="s">
        <v>1243</v>
      </c>
      <c r="B1176" s="302"/>
      <c r="C1176" s="302"/>
      <c r="D1176" s="299">
        <v>0</v>
      </c>
      <c r="E1176" s="300"/>
      <c r="F1176" s="230"/>
      <c r="G1176"/>
    </row>
    <row r="1177" customHeight="1" spans="1:7">
      <c r="A1177" s="303" t="s">
        <v>1244</v>
      </c>
      <c r="B1177" s="302"/>
      <c r="C1177" s="302"/>
      <c r="D1177" s="299">
        <v>0</v>
      </c>
      <c r="E1177" s="300"/>
      <c r="F1177" s="230"/>
      <c r="G1177"/>
    </row>
    <row r="1178" customHeight="1" spans="1:7">
      <c r="A1178" s="303" t="s">
        <v>1245</v>
      </c>
      <c r="B1178" s="302"/>
      <c r="C1178" s="302"/>
      <c r="D1178" s="299">
        <v>0</v>
      </c>
      <c r="E1178" s="300"/>
      <c r="F1178" s="230"/>
      <c r="G1178"/>
    </row>
    <row r="1179" ht="35.1" customHeight="1" spans="1:7">
      <c r="A1179" s="303" t="s">
        <v>1246</v>
      </c>
      <c r="B1179" s="302"/>
      <c r="C1179" s="302">
        <v>41</v>
      </c>
      <c r="D1179" s="299">
        <v>41</v>
      </c>
      <c r="E1179" s="300">
        <f t="shared" ref="E1176:E1207" si="27">D1179/C1179*100</f>
        <v>100</v>
      </c>
      <c r="F1179" s="230"/>
      <c r="G1179"/>
    </row>
    <row r="1180" customHeight="1" spans="1:7">
      <c r="A1180" s="297" t="s">
        <v>1247</v>
      </c>
      <c r="B1180" s="302"/>
      <c r="C1180" s="302"/>
      <c r="D1180" s="299">
        <f>D1181</f>
        <v>0</v>
      </c>
      <c r="E1180" s="300"/>
      <c r="F1180" s="230"/>
      <c r="G1180"/>
    </row>
    <row r="1181" customHeight="1" spans="1:7">
      <c r="A1181" s="303" t="s">
        <v>1248</v>
      </c>
      <c r="B1181" s="302"/>
      <c r="C1181" s="302"/>
      <c r="D1181" s="299">
        <v>0</v>
      </c>
      <c r="E1181" s="300"/>
      <c r="F1181" s="230"/>
      <c r="G1181"/>
    </row>
    <row r="1182" customHeight="1" spans="1:7">
      <c r="A1182" s="297" t="s">
        <v>1249</v>
      </c>
      <c r="B1182" s="298">
        <v>10124</v>
      </c>
      <c r="C1182" s="298">
        <v>22100</v>
      </c>
      <c r="D1182" s="299">
        <f>SUM(D1183,D1195,D1199)</f>
        <v>22081</v>
      </c>
      <c r="E1182" s="300">
        <f t="shared" si="27"/>
        <v>99.9140271493213</v>
      </c>
      <c r="F1182" s="230">
        <v>250.948971474031</v>
      </c>
      <c r="G1182"/>
    </row>
    <row r="1183" customHeight="1" spans="1:7">
      <c r="A1183" s="297" t="s">
        <v>1250</v>
      </c>
      <c r="B1183" s="298">
        <v>2732</v>
      </c>
      <c r="C1183" s="298">
        <v>13837</v>
      </c>
      <c r="D1183" s="299">
        <f>SUM(D1184:D1194)</f>
        <v>13818</v>
      </c>
      <c r="E1183" s="300">
        <f t="shared" si="27"/>
        <v>99.8626869986269</v>
      </c>
      <c r="F1183" s="230">
        <v>731.111111111111</v>
      </c>
      <c r="G1183"/>
    </row>
    <row r="1184" customHeight="1" spans="1:7">
      <c r="A1184" s="303" t="s">
        <v>1251</v>
      </c>
      <c r="B1184" s="302"/>
      <c r="C1184" s="302"/>
      <c r="D1184" s="299">
        <v>0</v>
      </c>
      <c r="E1184" s="300"/>
      <c r="F1184" s="230"/>
      <c r="G1184"/>
    </row>
    <row r="1185" customHeight="1" spans="1:7">
      <c r="A1185" s="303" t="s">
        <v>1252</v>
      </c>
      <c r="B1185" s="302"/>
      <c r="C1185" s="302"/>
      <c r="D1185" s="299">
        <v>0</v>
      </c>
      <c r="E1185" s="300"/>
      <c r="F1185" s="230"/>
      <c r="G1185"/>
    </row>
    <row r="1186" customHeight="1" spans="1:7">
      <c r="A1186" s="303" t="s">
        <v>1253</v>
      </c>
      <c r="B1186" s="302">
        <v>21</v>
      </c>
      <c r="C1186" s="298">
        <v>9022</v>
      </c>
      <c r="D1186" s="299">
        <v>9003</v>
      </c>
      <c r="E1186" s="300">
        <f t="shared" si="27"/>
        <v>99.7894036798936</v>
      </c>
      <c r="F1186" s="230">
        <v>45015</v>
      </c>
      <c r="G1186"/>
    </row>
    <row r="1187" customHeight="1" spans="1:7">
      <c r="A1187" s="303" t="s">
        <v>1254</v>
      </c>
      <c r="B1187" s="302"/>
      <c r="C1187" s="302"/>
      <c r="D1187" s="299">
        <v>0</v>
      </c>
      <c r="E1187" s="300"/>
      <c r="F1187" s="230"/>
      <c r="G1187"/>
    </row>
    <row r="1188" customHeight="1" spans="1:7">
      <c r="A1188" s="303" t="s">
        <v>1255</v>
      </c>
      <c r="B1188" s="298">
        <v>1560</v>
      </c>
      <c r="C1188" s="298">
        <v>1479</v>
      </c>
      <c r="D1188" s="299">
        <v>1479</v>
      </c>
      <c r="E1188" s="300">
        <f t="shared" si="27"/>
        <v>100</v>
      </c>
      <c r="F1188" s="230">
        <v>101.440329218107</v>
      </c>
      <c r="G1188"/>
    </row>
    <row r="1189" customHeight="1" spans="1:7">
      <c r="A1189" s="303" t="s">
        <v>1256</v>
      </c>
      <c r="B1189" s="302"/>
      <c r="C1189" s="302">
        <v>98</v>
      </c>
      <c r="D1189" s="299">
        <v>98</v>
      </c>
      <c r="E1189" s="300">
        <f t="shared" si="27"/>
        <v>100</v>
      </c>
      <c r="F1189" s="230"/>
      <c r="G1189"/>
    </row>
    <row r="1190" customHeight="1" spans="1:7">
      <c r="A1190" s="303" t="s">
        <v>1257</v>
      </c>
      <c r="B1190" s="302">
        <v>11</v>
      </c>
      <c r="C1190" s="302">
        <v>5</v>
      </c>
      <c r="D1190" s="299">
        <v>5</v>
      </c>
      <c r="E1190" s="300">
        <f t="shared" si="27"/>
        <v>100</v>
      </c>
      <c r="F1190" s="230">
        <v>50</v>
      </c>
      <c r="G1190"/>
    </row>
    <row r="1191" customHeight="1" spans="1:7">
      <c r="A1191" s="303" t="s">
        <v>1258</v>
      </c>
      <c r="B1191" s="302">
        <v>430</v>
      </c>
      <c r="C1191" s="298">
        <v>2523</v>
      </c>
      <c r="D1191" s="299">
        <v>2523</v>
      </c>
      <c r="E1191" s="300">
        <f t="shared" si="27"/>
        <v>100</v>
      </c>
      <c r="F1191" s="230">
        <v>627.611940298507</v>
      </c>
      <c r="G1191"/>
    </row>
    <row r="1192" ht="35.1" customHeight="1" spans="1:7">
      <c r="A1192" s="303" t="s">
        <v>1259</v>
      </c>
      <c r="B1192" s="302"/>
      <c r="C1192" s="302"/>
      <c r="D1192" s="299">
        <v>0</v>
      </c>
      <c r="E1192" s="300"/>
      <c r="F1192" s="230"/>
      <c r="G1192"/>
    </row>
    <row r="1193" customHeight="1" spans="1:7">
      <c r="A1193" s="303" t="s">
        <v>1260</v>
      </c>
      <c r="B1193" s="302"/>
      <c r="C1193" s="302">
        <v>710</v>
      </c>
      <c r="D1193" s="299">
        <v>710</v>
      </c>
      <c r="E1193" s="300">
        <f t="shared" si="27"/>
        <v>100</v>
      </c>
      <c r="F1193" s="230"/>
      <c r="G1193"/>
    </row>
    <row r="1194" customHeight="1" spans="1:7">
      <c r="A1194" s="303" t="s">
        <v>1261</v>
      </c>
      <c r="B1194" s="302">
        <v>710</v>
      </c>
      <c r="C1194" s="302"/>
      <c r="D1194" s="299">
        <v>0</v>
      </c>
      <c r="E1194" s="300"/>
      <c r="F1194" s="230"/>
      <c r="G1194"/>
    </row>
    <row r="1195" customHeight="1" spans="1:7">
      <c r="A1195" s="297" t="s">
        <v>1262</v>
      </c>
      <c r="B1195" s="298">
        <v>7065</v>
      </c>
      <c r="C1195" s="298">
        <v>7193</v>
      </c>
      <c r="D1195" s="299">
        <f>SUM(D1196:D1198)</f>
        <v>7193</v>
      </c>
      <c r="E1195" s="300">
        <f t="shared" si="27"/>
        <v>100</v>
      </c>
      <c r="F1195" s="230">
        <v>108.935332424655</v>
      </c>
      <c r="G1195"/>
    </row>
    <row r="1196" customHeight="1" spans="1:7">
      <c r="A1196" s="303" t="s">
        <v>1263</v>
      </c>
      <c r="B1196" s="298">
        <v>7065</v>
      </c>
      <c r="C1196" s="298">
        <v>7014</v>
      </c>
      <c r="D1196" s="299">
        <v>7014</v>
      </c>
      <c r="E1196" s="300">
        <f t="shared" si="27"/>
        <v>100</v>
      </c>
      <c r="F1196" s="230">
        <v>106.224443434802</v>
      </c>
      <c r="G1196"/>
    </row>
    <row r="1197" customHeight="1" spans="1:7">
      <c r="A1197" s="303" t="s">
        <v>1264</v>
      </c>
      <c r="B1197" s="302"/>
      <c r="C1197" s="302"/>
      <c r="D1197" s="299">
        <v>0</v>
      </c>
      <c r="E1197" s="300"/>
      <c r="F1197" s="230"/>
      <c r="G1197"/>
    </row>
    <row r="1198" customHeight="1" spans="1:7">
      <c r="A1198" s="303" t="s">
        <v>1265</v>
      </c>
      <c r="B1198" s="302"/>
      <c r="C1198" s="302">
        <v>179</v>
      </c>
      <c r="D1198" s="299">
        <v>179</v>
      </c>
      <c r="E1198" s="300">
        <f t="shared" si="27"/>
        <v>100</v>
      </c>
      <c r="F1198" s="230"/>
      <c r="G1198"/>
    </row>
    <row r="1199" customHeight="1" spans="1:7">
      <c r="A1199" s="297" t="s">
        <v>1266</v>
      </c>
      <c r="B1199" s="302">
        <v>327</v>
      </c>
      <c r="C1199" s="298">
        <v>1070</v>
      </c>
      <c r="D1199" s="299">
        <f>SUM(D1200:D1202)</f>
        <v>1070</v>
      </c>
      <c r="E1199" s="300">
        <f t="shared" si="27"/>
        <v>100</v>
      </c>
      <c r="F1199" s="230">
        <v>349.673202614379</v>
      </c>
      <c r="G1199"/>
    </row>
    <row r="1200" customHeight="1" spans="1:7">
      <c r="A1200" s="303" t="s">
        <v>1267</v>
      </c>
      <c r="B1200" s="302"/>
      <c r="C1200" s="302"/>
      <c r="D1200" s="299">
        <v>0</v>
      </c>
      <c r="E1200" s="300"/>
      <c r="F1200" s="230"/>
      <c r="G1200"/>
    </row>
    <row r="1201" customHeight="1" spans="1:7">
      <c r="A1201" s="303" t="s">
        <v>1268</v>
      </c>
      <c r="B1201" s="302"/>
      <c r="C1201" s="302"/>
      <c r="D1201" s="299">
        <v>0</v>
      </c>
      <c r="E1201" s="300"/>
      <c r="F1201" s="230"/>
      <c r="G1201"/>
    </row>
    <row r="1202" customHeight="1" spans="1:7">
      <c r="A1202" s="303" t="s">
        <v>1269</v>
      </c>
      <c r="B1202" s="302">
        <v>327</v>
      </c>
      <c r="C1202" s="298">
        <v>1070</v>
      </c>
      <c r="D1202" s="299">
        <v>1070</v>
      </c>
      <c r="E1202" s="300">
        <f t="shared" si="27"/>
        <v>100</v>
      </c>
      <c r="F1202" s="230">
        <v>349.673202614379</v>
      </c>
      <c r="G1202"/>
    </row>
    <row r="1203" customHeight="1" spans="1:7">
      <c r="A1203" s="297" t="s">
        <v>1270</v>
      </c>
      <c r="B1203" s="302">
        <v>185</v>
      </c>
      <c r="C1203" s="302">
        <v>900</v>
      </c>
      <c r="D1203" s="299">
        <f>SUM(D1204,D1222,D1228,D1234)</f>
        <v>874</v>
      </c>
      <c r="E1203" s="300">
        <f t="shared" si="27"/>
        <v>97.1111111111111</v>
      </c>
      <c r="F1203" s="230">
        <v>505.202312138728</v>
      </c>
      <c r="G1203"/>
    </row>
    <row r="1204" customHeight="1" spans="1:7">
      <c r="A1204" s="297" t="s">
        <v>1271</v>
      </c>
      <c r="B1204" s="302"/>
      <c r="C1204" s="302">
        <v>290</v>
      </c>
      <c r="D1204" s="299">
        <f>SUM(D1205:D1221)</f>
        <v>264</v>
      </c>
      <c r="E1204" s="300">
        <f t="shared" si="27"/>
        <v>91.0344827586207</v>
      </c>
      <c r="F1204" s="230"/>
      <c r="G1204"/>
    </row>
    <row r="1205" customHeight="1" spans="1:7">
      <c r="A1205" s="303" t="s">
        <v>354</v>
      </c>
      <c r="B1205" s="302"/>
      <c r="C1205" s="302"/>
      <c r="D1205" s="299">
        <v>0</v>
      </c>
      <c r="E1205" s="300"/>
      <c r="F1205" s="230"/>
      <c r="G1205"/>
    </row>
    <row r="1206" customHeight="1" spans="1:7">
      <c r="A1206" s="303" t="s">
        <v>355</v>
      </c>
      <c r="B1206" s="302"/>
      <c r="C1206" s="302"/>
      <c r="D1206" s="299">
        <v>0</v>
      </c>
      <c r="E1206" s="300"/>
      <c r="F1206" s="230"/>
      <c r="G1206"/>
    </row>
    <row r="1207" customHeight="1" spans="1:7">
      <c r="A1207" s="303" t="s">
        <v>356</v>
      </c>
      <c r="B1207" s="302"/>
      <c r="C1207" s="302"/>
      <c r="D1207" s="299">
        <v>0</v>
      </c>
      <c r="E1207" s="300"/>
      <c r="F1207" s="230"/>
      <c r="G1207"/>
    </row>
    <row r="1208" customHeight="1" spans="1:7">
      <c r="A1208" s="303" t="s">
        <v>1272</v>
      </c>
      <c r="B1208" s="302"/>
      <c r="C1208" s="302"/>
      <c r="D1208" s="299">
        <v>0</v>
      </c>
      <c r="E1208" s="300"/>
      <c r="F1208" s="230"/>
      <c r="G1208"/>
    </row>
    <row r="1209" customHeight="1" spans="1:7">
      <c r="A1209" s="303" t="s">
        <v>1273</v>
      </c>
      <c r="B1209" s="302"/>
      <c r="C1209" s="302"/>
      <c r="D1209" s="299">
        <v>0</v>
      </c>
      <c r="E1209" s="300"/>
      <c r="F1209" s="230"/>
      <c r="G1209"/>
    </row>
    <row r="1210" customHeight="1" spans="1:7">
      <c r="A1210" s="303" t="s">
        <v>1274</v>
      </c>
      <c r="B1210" s="302"/>
      <c r="C1210" s="302"/>
      <c r="D1210" s="299">
        <v>0</v>
      </c>
      <c r="E1210" s="300"/>
      <c r="F1210" s="230"/>
      <c r="G1210"/>
    </row>
    <row r="1211" customHeight="1" spans="1:7">
      <c r="A1211" s="303" t="s">
        <v>1275</v>
      </c>
      <c r="B1211" s="302"/>
      <c r="C1211" s="302"/>
      <c r="D1211" s="299">
        <v>0</v>
      </c>
      <c r="E1211" s="300"/>
      <c r="F1211" s="230"/>
      <c r="G1211"/>
    </row>
    <row r="1212" customHeight="1" spans="1:7">
      <c r="A1212" s="303" t="s">
        <v>1276</v>
      </c>
      <c r="B1212" s="302"/>
      <c r="C1212" s="302"/>
      <c r="D1212" s="299">
        <v>0</v>
      </c>
      <c r="E1212" s="300"/>
      <c r="F1212" s="230"/>
      <c r="G1212"/>
    </row>
    <row r="1213" customHeight="1" spans="1:7">
      <c r="A1213" s="303" t="s">
        <v>1277</v>
      </c>
      <c r="B1213" s="302"/>
      <c r="C1213" s="302">
        <v>247</v>
      </c>
      <c r="D1213" s="299">
        <v>247</v>
      </c>
      <c r="E1213" s="300">
        <f>D1213/C1213*100</f>
        <v>100</v>
      </c>
      <c r="F1213" s="230"/>
      <c r="G1213"/>
    </row>
    <row r="1214" customHeight="1" spans="1:7">
      <c r="A1214" s="303" t="s">
        <v>1278</v>
      </c>
      <c r="B1214" s="302"/>
      <c r="C1214" s="302"/>
      <c r="D1214" s="299">
        <v>0</v>
      </c>
      <c r="E1214" s="300"/>
      <c r="F1214" s="230"/>
      <c r="G1214"/>
    </row>
    <row r="1215" customHeight="1" spans="1:7">
      <c r="A1215" s="303" t="s">
        <v>1279</v>
      </c>
      <c r="B1215" s="302"/>
      <c r="C1215" s="302"/>
      <c r="D1215" s="299">
        <v>0</v>
      </c>
      <c r="E1215" s="300"/>
      <c r="F1215" s="230"/>
      <c r="G1215"/>
    </row>
    <row r="1216" customHeight="1" spans="1:7">
      <c r="A1216" s="303" t="s">
        <v>1280</v>
      </c>
      <c r="B1216" s="302"/>
      <c r="C1216" s="302"/>
      <c r="D1216" s="299">
        <v>0</v>
      </c>
      <c r="E1216" s="300"/>
      <c r="F1216" s="230"/>
      <c r="G1216"/>
    </row>
    <row r="1217" customHeight="1" spans="1:7">
      <c r="A1217" s="303" t="s">
        <v>1281</v>
      </c>
      <c r="B1217" s="302"/>
      <c r="C1217" s="302"/>
      <c r="D1217" s="299">
        <v>0</v>
      </c>
      <c r="E1217" s="300"/>
      <c r="F1217" s="230"/>
      <c r="G1217"/>
    </row>
    <row r="1218" customHeight="1" spans="1:7">
      <c r="A1218" s="303" t="s">
        <v>1282</v>
      </c>
      <c r="B1218" s="302"/>
      <c r="C1218" s="302"/>
      <c r="D1218" s="299">
        <v>0</v>
      </c>
      <c r="E1218" s="300"/>
      <c r="F1218" s="230"/>
      <c r="G1218"/>
    </row>
    <row r="1219" customHeight="1" spans="1:7">
      <c r="A1219" s="303" t="s">
        <v>1283</v>
      </c>
      <c r="B1219" s="302"/>
      <c r="C1219" s="302"/>
      <c r="D1219" s="299">
        <v>0</v>
      </c>
      <c r="E1219" s="300"/>
      <c r="F1219" s="230"/>
      <c r="G1219"/>
    </row>
    <row r="1220" customHeight="1" spans="1:7">
      <c r="A1220" s="303" t="s">
        <v>363</v>
      </c>
      <c r="B1220" s="302"/>
      <c r="C1220" s="302"/>
      <c r="D1220" s="299">
        <v>0</v>
      </c>
      <c r="E1220" s="300"/>
      <c r="F1220" s="230"/>
      <c r="G1220"/>
    </row>
    <row r="1221" customHeight="1" spans="1:7">
      <c r="A1221" s="303" t="s">
        <v>1284</v>
      </c>
      <c r="B1221" s="302"/>
      <c r="C1221" s="302">
        <v>43</v>
      </c>
      <c r="D1221" s="299">
        <v>17</v>
      </c>
      <c r="E1221" s="300">
        <f>D1221/C1221*100</f>
        <v>39.5348837209302</v>
      </c>
      <c r="F1221" s="230"/>
      <c r="G1221"/>
    </row>
    <row r="1222" customHeight="1" spans="1:7">
      <c r="A1222" s="297" t="s">
        <v>1285</v>
      </c>
      <c r="B1222" s="302"/>
      <c r="C1222" s="302"/>
      <c r="D1222" s="299">
        <f>SUM(D1223:D1227)</f>
        <v>0</v>
      </c>
      <c r="E1222" s="300"/>
      <c r="F1222" s="230"/>
      <c r="G1222"/>
    </row>
    <row r="1223" customHeight="1" spans="1:7">
      <c r="A1223" s="303" t="s">
        <v>1286</v>
      </c>
      <c r="B1223" s="302"/>
      <c r="C1223" s="302"/>
      <c r="D1223" s="299">
        <v>0</v>
      </c>
      <c r="E1223" s="300"/>
      <c r="F1223" s="230"/>
      <c r="G1223"/>
    </row>
    <row r="1224" customHeight="1" spans="1:7">
      <c r="A1224" s="303" t="s">
        <v>1287</v>
      </c>
      <c r="B1224" s="302"/>
      <c r="C1224" s="302"/>
      <c r="D1224" s="299">
        <v>0</v>
      </c>
      <c r="E1224" s="300"/>
      <c r="F1224" s="230"/>
      <c r="G1224"/>
    </row>
    <row r="1225" customHeight="1" spans="1:7">
      <c r="A1225" s="303" t="s">
        <v>1288</v>
      </c>
      <c r="B1225" s="302"/>
      <c r="C1225" s="302"/>
      <c r="D1225" s="299">
        <v>0</v>
      </c>
      <c r="E1225" s="300"/>
      <c r="F1225" s="230"/>
      <c r="G1225"/>
    </row>
    <row r="1226" customHeight="1" spans="1:7">
      <c r="A1226" s="303" t="s">
        <v>1289</v>
      </c>
      <c r="B1226" s="302"/>
      <c r="C1226" s="302"/>
      <c r="D1226" s="299">
        <v>0</v>
      </c>
      <c r="E1226" s="300"/>
      <c r="F1226" s="230"/>
      <c r="G1226"/>
    </row>
    <row r="1227" customHeight="1" spans="1:7">
      <c r="A1227" s="303" t="s">
        <v>1290</v>
      </c>
      <c r="B1227" s="302"/>
      <c r="C1227" s="302"/>
      <c r="D1227" s="299">
        <v>0</v>
      </c>
      <c r="E1227" s="300"/>
      <c r="F1227" s="230"/>
      <c r="G1227"/>
    </row>
    <row r="1228" customHeight="1" spans="1:7">
      <c r="A1228" s="297" t="s">
        <v>1291</v>
      </c>
      <c r="B1228" s="302">
        <v>185</v>
      </c>
      <c r="C1228" s="302">
        <v>610</v>
      </c>
      <c r="D1228" s="299">
        <f>SUM(D1229:D1233)</f>
        <v>610</v>
      </c>
      <c r="E1228" s="300">
        <f>D1228/C1228*100</f>
        <v>100</v>
      </c>
      <c r="F1228" s="230">
        <v>352.601156069364</v>
      </c>
      <c r="G1228"/>
    </row>
    <row r="1229" customHeight="1" spans="1:7">
      <c r="A1229" s="303" t="s">
        <v>1292</v>
      </c>
      <c r="B1229" s="302">
        <v>185</v>
      </c>
      <c r="C1229" s="302"/>
      <c r="D1229" s="299">
        <v>0</v>
      </c>
      <c r="E1229" s="300"/>
      <c r="F1229" s="230">
        <v>0</v>
      </c>
      <c r="G1229"/>
    </row>
    <row r="1230" customHeight="1" spans="1:7">
      <c r="A1230" s="303" t="s">
        <v>1293</v>
      </c>
      <c r="B1230" s="302"/>
      <c r="C1230" s="302"/>
      <c r="D1230" s="299">
        <v>0</v>
      </c>
      <c r="E1230" s="300"/>
      <c r="F1230" s="230"/>
      <c r="G1230"/>
    </row>
    <row r="1231" customHeight="1" spans="1:7">
      <c r="A1231" s="303" t="s">
        <v>1294</v>
      </c>
      <c r="B1231" s="302"/>
      <c r="C1231" s="302">
        <v>610</v>
      </c>
      <c r="D1231" s="299">
        <v>610</v>
      </c>
      <c r="E1231" s="300">
        <f>D1231/C1231*100</f>
        <v>100</v>
      </c>
      <c r="F1231" s="230"/>
      <c r="G1231"/>
    </row>
    <row r="1232" customHeight="1" spans="1:7">
      <c r="A1232" s="303" t="s">
        <v>1295</v>
      </c>
      <c r="B1232" s="302"/>
      <c r="C1232" s="302"/>
      <c r="D1232" s="299">
        <v>0</v>
      </c>
      <c r="E1232" s="300"/>
      <c r="F1232" s="230"/>
      <c r="G1232"/>
    </row>
    <row r="1233" customHeight="1" spans="1:7">
      <c r="A1233" s="303" t="s">
        <v>1296</v>
      </c>
      <c r="B1233" s="302"/>
      <c r="C1233" s="302"/>
      <c r="D1233" s="299">
        <v>0</v>
      </c>
      <c r="E1233" s="300"/>
      <c r="F1233" s="230"/>
      <c r="G1233"/>
    </row>
    <row r="1234" customHeight="1" spans="1:7">
      <c r="A1234" s="297" t="s">
        <v>1297</v>
      </c>
      <c r="B1234" s="302"/>
      <c r="C1234" s="302"/>
      <c r="D1234" s="299">
        <f>SUM(D1235:D1246)</f>
        <v>0</v>
      </c>
      <c r="E1234" s="300"/>
      <c r="F1234" s="230"/>
      <c r="G1234"/>
    </row>
    <row r="1235" customHeight="1" spans="1:7">
      <c r="A1235" s="303" t="s">
        <v>1298</v>
      </c>
      <c r="B1235" s="302"/>
      <c r="C1235" s="302"/>
      <c r="D1235" s="299">
        <v>0</v>
      </c>
      <c r="E1235" s="300"/>
      <c r="F1235" s="230"/>
      <c r="G1235"/>
    </row>
    <row r="1236" customHeight="1" spans="1:7">
      <c r="A1236" s="303" t="s">
        <v>1299</v>
      </c>
      <c r="B1236" s="302"/>
      <c r="C1236" s="302"/>
      <c r="D1236" s="299">
        <v>0</v>
      </c>
      <c r="E1236" s="300"/>
      <c r="F1236" s="230"/>
      <c r="G1236"/>
    </row>
    <row r="1237" customHeight="1" spans="1:7">
      <c r="A1237" s="303" t="s">
        <v>1300</v>
      </c>
      <c r="B1237" s="302"/>
      <c r="C1237" s="302"/>
      <c r="D1237" s="299">
        <v>0</v>
      </c>
      <c r="E1237" s="300"/>
      <c r="F1237" s="230"/>
      <c r="G1237"/>
    </row>
    <row r="1238" customHeight="1" spans="1:7">
      <c r="A1238" s="303" t="s">
        <v>1301</v>
      </c>
      <c r="B1238" s="302"/>
      <c r="C1238" s="302"/>
      <c r="D1238" s="299">
        <v>0</v>
      </c>
      <c r="E1238" s="300"/>
      <c r="F1238" s="230"/>
      <c r="G1238"/>
    </row>
    <row r="1239" customHeight="1" spans="1:7">
      <c r="A1239" s="303" t="s">
        <v>1302</v>
      </c>
      <c r="B1239" s="302"/>
      <c r="C1239" s="302"/>
      <c r="D1239" s="299">
        <v>0</v>
      </c>
      <c r="E1239" s="300"/>
      <c r="F1239" s="230"/>
      <c r="G1239"/>
    </row>
    <row r="1240" customHeight="1" spans="1:7">
      <c r="A1240" s="303" t="s">
        <v>1303</v>
      </c>
      <c r="B1240" s="302"/>
      <c r="C1240" s="302"/>
      <c r="D1240" s="299">
        <v>0</v>
      </c>
      <c r="E1240" s="300"/>
      <c r="F1240" s="230"/>
      <c r="G1240"/>
    </row>
    <row r="1241" customHeight="1" spans="1:7">
      <c r="A1241" s="303" t="s">
        <v>1304</v>
      </c>
      <c r="B1241" s="302"/>
      <c r="C1241" s="302"/>
      <c r="D1241" s="299">
        <v>0</v>
      </c>
      <c r="E1241" s="300"/>
      <c r="F1241" s="230"/>
      <c r="G1241"/>
    </row>
    <row r="1242" customHeight="1" spans="1:7">
      <c r="A1242" s="303" t="s">
        <v>1305</v>
      </c>
      <c r="B1242" s="302"/>
      <c r="C1242" s="302"/>
      <c r="D1242" s="299">
        <v>0</v>
      </c>
      <c r="E1242" s="300"/>
      <c r="F1242" s="230"/>
      <c r="G1242"/>
    </row>
    <row r="1243" customHeight="1" spans="1:7">
      <c r="A1243" s="303" t="s">
        <v>1306</v>
      </c>
      <c r="B1243" s="302"/>
      <c r="C1243" s="302"/>
      <c r="D1243" s="299">
        <v>0</v>
      </c>
      <c r="E1243" s="300"/>
      <c r="F1243" s="230"/>
      <c r="G1243"/>
    </row>
    <row r="1244" customHeight="1" spans="1:7">
      <c r="A1244" s="303" t="s">
        <v>1307</v>
      </c>
      <c r="B1244" s="302"/>
      <c r="C1244" s="302"/>
      <c r="D1244" s="299">
        <v>0</v>
      </c>
      <c r="E1244" s="300"/>
      <c r="F1244" s="230"/>
      <c r="G1244"/>
    </row>
    <row r="1245" customHeight="1" spans="1:7">
      <c r="A1245" s="303" t="s">
        <v>1308</v>
      </c>
      <c r="B1245" s="302"/>
      <c r="C1245" s="302"/>
      <c r="D1245" s="299">
        <v>0</v>
      </c>
      <c r="E1245" s="300"/>
      <c r="F1245" s="230"/>
      <c r="G1245"/>
    </row>
    <row r="1246" customHeight="1" spans="1:7">
      <c r="A1246" s="303" t="s">
        <v>1309</v>
      </c>
      <c r="B1246" s="302"/>
      <c r="C1246" s="302"/>
      <c r="D1246" s="299">
        <v>0</v>
      </c>
      <c r="E1246" s="300"/>
      <c r="F1246" s="230"/>
      <c r="G1246"/>
    </row>
    <row r="1247" customHeight="1" spans="1:7">
      <c r="A1247" s="297" t="s">
        <v>1310</v>
      </c>
      <c r="B1247" s="298">
        <v>3384</v>
      </c>
      <c r="C1247" s="298">
        <v>5100</v>
      </c>
      <c r="D1247" s="299">
        <f>SUM(D1248,D1259,D1266,D1274,D1287,D1291,D1295)</f>
        <v>5055</v>
      </c>
      <c r="E1247" s="300">
        <f>D1247/C1247*100</f>
        <v>99.1176470588235</v>
      </c>
      <c r="F1247" s="230">
        <v>237.994350282486</v>
      </c>
      <c r="G1247"/>
    </row>
    <row r="1248" customHeight="1" spans="1:7">
      <c r="A1248" s="297" t="s">
        <v>1311</v>
      </c>
      <c r="B1248" s="298">
        <v>1294</v>
      </c>
      <c r="C1248" s="298">
        <v>1361</v>
      </c>
      <c r="D1248" s="299">
        <f>SUM(D1249:D1258)</f>
        <v>1316</v>
      </c>
      <c r="E1248" s="300">
        <f>D1248/C1248*100</f>
        <v>96.6936076414401</v>
      </c>
      <c r="F1248" s="230">
        <v>108.760330578512</v>
      </c>
      <c r="G1248"/>
    </row>
    <row r="1249" customHeight="1" spans="1:7">
      <c r="A1249" s="303" t="s">
        <v>354</v>
      </c>
      <c r="B1249" s="302">
        <v>511</v>
      </c>
      <c r="C1249" s="302">
        <v>443</v>
      </c>
      <c r="D1249" s="299">
        <v>443</v>
      </c>
      <c r="E1249" s="300">
        <f>D1249/C1249*100</f>
        <v>100</v>
      </c>
      <c r="F1249" s="230">
        <v>92.6778242677824</v>
      </c>
      <c r="G1249"/>
    </row>
    <row r="1250" customHeight="1" spans="1:7">
      <c r="A1250" s="303" t="s">
        <v>355</v>
      </c>
      <c r="B1250" s="302">
        <v>10</v>
      </c>
      <c r="C1250" s="302">
        <v>4</v>
      </c>
      <c r="D1250" s="299">
        <v>4</v>
      </c>
      <c r="E1250" s="300">
        <f>D1250/C1250*100</f>
        <v>100</v>
      </c>
      <c r="F1250" s="230">
        <v>44.4444444444444</v>
      </c>
      <c r="G1250"/>
    </row>
    <row r="1251" customHeight="1" spans="1:7">
      <c r="A1251" s="303" t="s">
        <v>356</v>
      </c>
      <c r="B1251" s="302"/>
      <c r="C1251" s="302"/>
      <c r="D1251" s="299">
        <v>0</v>
      </c>
      <c r="E1251" s="300"/>
      <c r="F1251" s="230"/>
      <c r="G1251"/>
    </row>
    <row r="1252" customHeight="1" spans="1:7">
      <c r="A1252" s="303" t="s">
        <v>1312</v>
      </c>
      <c r="B1252" s="302"/>
      <c r="C1252" s="302">
        <v>30</v>
      </c>
      <c r="D1252" s="299">
        <v>30</v>
      </c>
      <c r="E1252" s="300">
        <f>D1252/C1252*100</f>
        <v>100</v>
      </c>
      <c r="F1252" s="230"/>
      <c r="G1252"/>
    </row>
    <row r="1253" customHeight="1" spans="1:7">
      <c r="A1253" s="303" t="s">
        <v>1313</v>
      </c>
      <c r="B1253" s="302"/>
      <c r="C1253" s="302"/>
      <c r="D1253" s="299">
        <v>0</v>
      </c>
      <c r="E1253" s="300"/>
      <c r="F1253" s="230"/>
      <c r="G1253"/>
    </row>
    <row r="1254" customHeight="1" spans="1:7">
      <c r="A1254" s="303" t="s">
        <v>1314</v>
      </c>
      <c r="B1254" s="302">
        <v>219</v>
      </c>
      <c r="C1254" s="302">
        <v>276</v>
      </c>
      <c r="D1254" s="299">
        <v>231</v>
      </c>
      <c r="E1254" s="300">
        <f>D1254/C1254*100</f>
        <v>83.695652173913</v>
      </c>
      <c r="F1254" s="230">
        <v>112.682926829268</v>
      </c>
      <c r="G1254"/>
    </row>
    <row r="1255" customHeight="1" spans="1:7">
      <c r="A1255" s="303" t="s">
        <v>1315</v>
      </c>
      <c r="B1255" s="302"/>
      <c r="C1255" s="302">
        <v>5</v>
      </c>
      <c r="D1255" s="299">
        <v>5</v>
      </c>
      <c r="E1255" s="300">
        <f>D1255/C1255*100</f>
        <v>100</v>
      </c>
      <c r="F1255" s="230"/>
      <c r="G1255"/>
    </row>
    <row r="1256" customHeight="1" spans="1:7">
      <c r="A1256" s="303" t="s">
        <v>1316</v>
      </c>
      <c r="B1256" s="302">
        <v>3</v>
      </c>
      <c r="C1256" s="302"/>
      <c r="D1256" s="299">
        <v>0</v>
      </c>
      <c r="E1256" s="300"/>
      <c r="F1256" s="230">
        <v>0</v>
      </c>
      <c r="G1256"/>
    </row>
    <row r="1257" customHeight="1" spans="1:7">
      <c r="A1257" s="303" t="s">
        <v>363</v>
      </c>
      <c r="B1257" s="302">
        <v>504</v>
      </c>
      <c r="C1257" s="302">
        <v>486</v>
      </c>
      <c r="D1257" s="299">
        <v>486</v>
      </c>
      <c r="E1257" s="300">
        <f>D1257/C1257*100</f>
        <v>100</v>
      </c>
      <c r="F1257" s="230">
        <v>103.184713375796</v>
      </c>
      <c r="G1257"/>
    </row>
    <row r="1258" customHeight="1" spans="1:7">
      <c r="A1258" s="303" t="s">
        <v>1317</v>
      </c>
      <c r="B1258" s="302">
        <v>47</v>
      </c>
      <c r="C1258" s="302">
        <v>117</v>
      </c>
      <c r="D1258" s="299">
        <v>117</v>
      </c>
      <c r="E1258" s="300">
        <f>D1258/C1258*100</f>
        <v>100</v>
      </c>
      <c r="F1258" s="230">
        <v>265.909090909091</v>
      </c>
      <c r="G1258"/>
    </row>
    <row r="1259" customHeight="1" spans="1:7">
      <c r="A1259" s="297" t="s">
        <v>1318</v>
      </c>
      <c r="B1259" s="302">
        <v>206</v>
      </c>
      <c r="C1259" s="298">
        <v>1579</v>
      </c>
      <c r="D1259" s="299">
        <f>SUM(D1260:D1265)</f>
        <v>1579</v>
      </c>
      <c r="E1259" s="300">
        <f>D1259/C1259*100</f>
        <v>100</v>
      </c>
      <c r="F1259" s="230">
        <v>822.395833333333</v>
      </c>
      <c r="G1259"/>
    </row>
    <row r="1260" customHeight="1" spans="1:7">
      <c r="A1260" s="303" t="s">
        <v>354</v>
      </c>
      <c r="B1260" s="302">
        <v>10</v>
      </c>
      <c r="C1260" s="302">
        <v>68</v>
      </c>
      <c r="D1260" s="299">
        <v>68</v>
      </c>
      <c r="E1260" s="300">
        <f>D1260/C1260*100</f>
        <v>100</v>
      </c>
      <c r="F1260" s="230">
        <v>755.555555555556</v>
      </c>
      <c r="G1260"/>
    </row>
    <row r="1261" customHeight="1" spans="1:7">
      <c r="A1261" s="303" t="s">
        <v>355</v>
      </c>
      <c r="B1261" s="302"/>
      <c r="C1261" s="302"/>
      <c r="D1261" s="299">
        <v>0</v>
      </c>
      <c r="E1261" s="300"/>
      <c r="F1261" s="230"/>
      <c r="G1261"/>
    </row>
    <row r="1262" customHeight="1" spans="1:7">
      <c r="A1262" s="303" t="s">
        <v>356</v>
      </c>
      <c r="B1262" s="302"/>
      <c r="C1262" s="302"/>
      <c r="D1262" s="299">
        <v>0</v>
      </c>
      <c r="E1262" s="300"/>
      <c r="F1262" s="230"/>
      <c r="G1262"/>
    </row>
    <row r="1263" customHeight="1" spans="1:7">
      <c r="A1263" s="303" t="s">
        <v>1319</v>
      </c>
      <c r="B1263" s="302">
        <v>162</v>
      </c>
      <c r="C1263" s="298">
        <v>1270</v>
      </c>
      <c r="D1263" s="299">
        <v>1270</v>
      </c>
      <c r="E1263" s="300">
        <f>D1263/C1263*100</f>
        <v>100</v>
      </c>
      <c r="F1263" s="230">
        <v>841.059602649007</v>
      </c>
      <c r="G1263"/>
    </row>
    <row r="1264" customHeight="1" spans="1:7">
      <c r="A1264" s="303" t="s">
        <v>363</v>
      </c>
      <c r="B1264" s="302"/>
      <c r="C1264" s="302">
        <v>241</v>
      </c>
      <c r="D1264" s="299">
        <v>241</v>
      </c>
      <c r="E1264" s="300">
        <f>D1264/C1264*100</f>
        <v>100</v>
      </c>
      <c r="F1264" s="230"/>
      <c r="G1264"/>
    </row>
    <row r="1265" customHeight="1" spans="1:7">
      <c r="A1265" s="303" t="s">
        <v>1320</v>
      </c>
      <c r="B1265" s="302">
        <v>34</v>
      </c>
      <c r="C1265" s="302"/>
      <c r="D1265" s="299">
        <v>0</v>
      </c>
      <c r="E1265" s="300"/>
      <c r="F1265" s="230">
        <v>0</v>
      </c>
      <c r="G1265"/>
    </row>
    <row r="1266" customHeight="1" spans="1:7">
      <c r="A1266" s="297" t="s">
        <v>1321</v>
      </c>
      <c r="B1266" s="302">
        <v>155</v>
      </c>
      <c r="C1266" s="302">
        <v>49</v>
      </c>
      <c r="D1266" s="299">
        <f>SUM(D1267:D1273)</f>
        <v>49</v>
      </c>
      <c r="E1266" s="300">
        <f>D1266/C1266*100</f>
        <v>100</v>
      </c>
      <c r="F1266" s="230">
        <v>33.7931034482759</v>
      </c>
      <c r="G1266"/>
    </row>
    <row r="1267" customHeight="1" spans="1:7">
      <c r="A1267" s="303" t="s">
        <v>354</v>
      </c>
      <c r="B1267" s="302"/>
      <c r="C1267" s="302"/>
      <c r="D1267" s="299">
        <v>0</v>
      </c>
      <c r="E1267" s="300"/>
      <c r="F1267" s="230"/>
      <c r="G1267"/>
    </row>
    <row r="1268" customHeight="1" spans="1:7">
      <c r="A1268" s="303" t="s">
        <v>355</v>
      </c>
      <c r="B1268" s="302"/>
      <c r="C1268" s="302"/>
      <c r="D1268" s="299">
        <v>0</v>
      </c>
      <c r="E1268" s="300"/>
      <c r="F1268" s="230"/>
      <c r="G1268"/>
    </row>
    <row r="1269" customHeight="1" spans="1:7">
      <c r="A1269" s="303" t="s">
        <v>356</v>
      </c>
      <c r="B1269" s="302"/>
      <c r="C1269" s="302"/>
      <c r="D1269" s="299">
        <v>0</v>
      </c>
      <c r="E1269" s="300"/>
      <c r="F1269" s="230"/>
      <c r="G1269"/>
    </row>
    <row r="1270" customHeight="1" spans="1:7">
      <c r="A1270" s="303" t="s">
        <v>1322</v>
      </c>
      <c r="B1270" s="302"/>
      <c r="C1270" s="302"/>
      <c r="D1270" s="299">
        <v>0</v>
      </c>
      <c r="E1270" s="300"/>
      <c r="F1270" s="230"/>
      <c r="G1270"/>
    </row>
    <row r="1271" customHeight="1" spans="1:7">
      <c r="A1271" s="303" t="s">
        <v>1323</v>
      </c>
      <c r="B1271" s="302"/>
      <c r="C1271" s="302"/>
      <c r="D1271" s="299">
        <v>0</v>
      </c>
      <c r="E1271" s="300"/>
      <c r="F1271" s="230"/>
      <c r="G1271"/>
    </row>
    <row r="1272" customHeight="1" spans="1:7">
      <c r="A1272" s="303" t="s">
        <v>363</v>
      </c>
      <c r="B1272" s="302"/>
      <c r="C1272" s="302"/>
      <c r="D1272" s="299">
        <v>0</v>
      </c>
      <c r="E1272" s="300"/>
      <c r="F1272" s="230"/>
      <c r="G1272"/>
    </row>
    <row r="1273" customHeight="1" spans="1:7">
      <c r="A1273" s="303" t="s">
        <v>1324</v>
      </c>
      <c r="B1273" s="302">
        <v>155</v>
      </c>
      <c r="C1273" s="302">
        <v>49</v>
      </c>
      <c r="D1273" s="299">
        <v>49</v>
      </c>
      <c r="E1273" s="300">
        <f>D1273/C1273*100</f>
        <v>100</v>
      </c>
      <c r="F1273" s="230">
        <v>33.7931034482759</v>
      </c>
      <c r="G1273"/>
    </row>
    <row r="1274" customHeight="1" spans="1:7">
      <c r="A1274" s="297" t="s">
        <v>1325</v>
      </c>
      <c r="B1274" s="302"/>
      <c r="C1274" s="302"/>
      <c r="D1274" s="299">
        <f>SUM(D1275:D1286)</f>
        <v>0</v>
      </c>
      <c r="E1274" s="300"/>
      <c r="F1274" s="230"/>
      <c r="G1274"/>
    </row>
    <row r="1275" customHeight="1" spans="1:7">
      <c r="A1275" s="303" t="s">
        <v>354</v>
      </c>
      <c r="B1275" s="302"/>
      <c r="C1275" s="302"/>
      <c r="D1275" s="299">
        <v>0</v>
      </c>
      <c r="E1275" s="300"/>
      <c r="F1275" s="230"/>
      <c r="G1275"/>
    </row>
    <row r="1276" customHeight="1" spans="1:7">
      <c r="A1276" s="303" t="s">
        <v>355</v>
      </c>
      <c r="B1276" s="302"/>
      <c r="C1276" s="302"/>
      <c r="D1276" s="299">
        <v>0</v>
      </c>
      <c r="E1276" s="300"/>
      <c r="F1276" s="230"/>
      <c r="G1276"/>
    </row>
    <row r="1277" customHeight="1" spans="1:7">
      <c r="A1277" s="303" t="s">
        <v>356</v>
      </c>
      <c r="B1277" s="302"/>
      <c r="C1277" s="302"/>
      <c r="D1277" s="299">
        <v>0</v>
      </c>
      <c r="E1277" s="300"/>
      <c r="F1277" s="230"/>
      <c r="G1277"/>
    </row>
    <row r="1278" customHeight="1" spans="1:7">
      <c r="A1278" s="303" t="s">
        <v>1326</v>
      </c>
      <c r="B1278" s="302"/>
      <c r="C1278" s="302"/>
      <c r="D1278" s="299">
        <v>0</v>
      </c>
      <c r="E1278" s="300"/>
      <c r="F1278" s="230"/>
      <c r="G1278"/>
    </row>
    <row r="1279" customHeight="1" spans="1:7">
      <c r="A1279" s="303" t="s">
        <v>1327</v>
      </c>
      <c r="B1279" s="302"/>
      <c r="C1279" s="302"/>
      <c r="D1279" s="299">
        <v>0</v>
      </c>
      <c r="E1279" s="300"/>
      <c r="F1279" s="230"/>
      <c r="G1279"/>
    </row>
    <row r="1280" customHeight="1" spans="1:7">
      <c r="A1280" s="303" t="s">
        <v>1328</v>
      </c>
      <c r="B1280" s="302"/>
      <c r="C1280" s="302"/>
      <c r="D1280" s="299">
        <v>0</v>
      </c>
      <c r="E1280" s="300"/>
      <c r="F1280" s="230"/>
      <c r="G1280"/>
    </row>
    <row r="1281" customHeight="1" spans="1:7">
      <c r="A1281" s="303" t="s">
        <v>1329</v>
      </c>
      <c r="B1281" s="302"/>
      <c r="C1281" s="302"/>
      <c r="D1281" s="299">
        <v>0</v>
      </c>
      <c r="E1281" s="300"/>
      <c r="F1281" s="230"/>
      <c r="G1281"/>
    </row>
    <row r="1282" customHeight="1" spans="1:7">
      <c r="A1282" s="303" t="s">
        <v>1330</v>
      </c>
      <c r="B1282" s="302"/>
      <c r="C1282" s="302"/>
      <c r="D1282" s="299">
        <v>0</v>
      </c>
      <c r="E1282" s="300"/>
      <c r="F1282" s="230"/>
      <c r="G1282"/>
    </row>
    <row r="1283" customHeight="1" spans="1:7">
      <c r="A1283" s="303" t="s">
        <v>1331</v>
      </c>
      <c r="B1283" s="302"/>
      <c r="C1283" s="302"/>
      <c r="D1283" s="299">
        <v>0</v>
      </c>
      <c r="E1283" s="300"/>
      <c r="F1283" s="230"/>
      <c r="G1283"/>
    </row>
    <row r="1284" customHeight="1" spans="1:7">
      <c r="A1284" s="303" t="s">
        <v>1332</v>
      </c>
      <c r="B1284" s="302"/>
      <c r="C1284" s="302"/>
      <c r="D1284" s="299">
        <v>0</v>
      </c>
      <c r="E1284" s="300"/>
      <c r="F1284" s="230"/>
      <c r="G1284"/>
    </row>
    <row r="1285" customHeight="1" spans="1:7">
      <c r="A1285" s="303" t="s">
        <v>1333</v>
      </c>
      <c r="B1285" s="302"/>
      <c r="C1285" s="302"/>
      <c r="D1285" s="299">
        <v>0</v>
      </c>
      <c r="E1285" s="300"/>
      <c r="F1285" s="230"/>
      <c r="G1285"/>
    </row>
    <row r="1286" ht="35.1" customHeight="1" spans="1:7">
      <c r="A1286" s="303" t="s">
        <v>1334</v>
      </c>
      <c r="B1286" s="302"/>
      <c r="C1286" s="302"/>
      <c r="D1286" s="299">
        <v>0</v>
      </c>
      <c r="E1286" s="300"/>
      <c r="F1286" s="230"/>
      <c r="G1286"/>
    </row>
    <row r="1287" ht="35.1" customHeight="1" spans="1:7">
      <c r="A1287" s="297" t="s">
        <v>1335</v>
      </c>
      <c r="B1287" s="298">
        <v>1612</v>
      </c>
      <c r="C1287" s="298">
        <v>1958</v>
      </c>
      <c r="D1287" s="299">
        <f>SUM(D1288:D1290)</f>
        <v>1958</v>
      </c>
      <c r="E1287" s="300">
        <f t="shared" ref="E1287:E1292" si="28">D1287/C1287*100</f>
        <v>100</v>
      </c>
      <c r="F1287" s="230">
        <v>455.348837209302</v>
      </c>
      <c r="G1287"/>
    </row>
    <row r="1288" ht="35.1" customHeight="1" spans="1:7">
      <c r="A1288" s="303" t="s">
        <v>1336</v>
      </c>
      <c r="B1288" s="302">
        <v>325</v>
      </c>
      <c r="C1288" s="298">
        <v>1451</v>
      </c>
      <c r="D1288" s="299">
        <v>1451</v>
      </c>
      <c r="E1288" s="300">
        <f t="shared" si="28"/>
        <v>100</v>
      </c>
      <c r="F1288" s="230">
        <v>477.302631578947</v>
      </c>
      <c r="G1288"/>
    </row>
    <row r="1289" ht="25.95" customHeight="1" spans="1:7">
      <c r="A1289" s="303" t="s">
        <v>1337</v>
      </c>
      <c r="B1289" s="298">
        <v>1200</v>
      </c>
      <c r="C1289" s="302">
        <v>29</v>
      </c>
      <c r="D1289" s="299">
        <v>29</v>
      </c>
      <c r="E1289" s="300">
        <f t="shared" si="28"/>
        <v>100</v>
      </c>
      <c r="F1289" s="230">
        <v>64.4444444444444</v>
      </c>
      <c r="G1289"/>
    </row>
    <row r="1290" customHeight="1" spans="1:7">
      <c r="A1290" s="303" t="s">
        <v>1338</v>
      </c>
      <c r="B1290" s="302">
        <v>87</v>
      </c>
      <c r="C1290" s="302">
        <v>478</v>
      </c>
      <c r="D1290" s="299">
        <v>478</v>
      </c>
      <c r="E1290" s="300">
        <f t="shared" si="28"/>
        <v>100</v>
      </c>
      <c r="F1290" s="230">
        <v>590.123456790123</v>
      </c>
      <c r="G1290"/>
    </row>
    <row r="1291" customHeight="1" spans="1:7">
      <c r="A1291" s="297" t="s">
        <v>1339</v>
      </c>
      <c r="B1291" s="302">
        <v>117</v>
      </c>
      <c r="C1291" s="302">
        <v>153</v>
      </c>
      <c r="D1291" s="299">
        <f>SUM(D1292:D1294)</f>
        <v>153</v>
      </c>
      <c r="E1291" s="300">
        <f t="shared" si="28"/>
        <v>100</v>
      </c>
      <c r="F1291" s="230">
        <v>140.366972477064</v>
      </c>
      <c r="G1291"/>
    </row>
    <row r="1292" customHeight="1" spans="1:7">
      <c r="A1292" s="303" t="s">
        <v>1340</v>
      </c>
      <c r="B1292" s="302">
        <v>117</v>
      </c>
      <c r="C1292" s="302">
        <v>150</v>
      </c>
      <c r="D1292" s="299">
        <v>150</v>
      </c>
      <c r="E1292" s="300">
        <f t="shared" si="28"/>
        <v>100</v>
      </c>
      <c r="F1292" s="230">
        <v>137.614678899083</v>
      </c>
      <c r="G1292"/>
    </row>
    <row r="1293" customHeight="1" spans="1:7">
      <c r="A1293" s="303" t="s">
        <v>1341</v>
      </c>
      <c r="B1293" s="302"/>
      <c r="C1293" s="302"/>
      <c r="D1293" s="299">
        <v>0</v>
      </c>
      <c r="E1293" s="300"/>
      <c r="F1293" s="230"/>
      <c r="G1293"/>
    </row>
    <row r="1294" ht="35.1" customHeight="1" spans="1:7">
      <c r="A1294" s="303" t="s">
        <v>1342</v>
      </c>
      <c r="B1294" s="302"/>
      <c r="C1294" s="302">
        <v>3</v>
      </c>
      <c r="D1294" s="299">
        <v>3</v>
      </c>
      <c r="E1294" s="300">
        <f>D1294/C1294*100</f>
        <v>100</v>
      </c>
      <c r="F1294" s="230"/>
      <c r="G1294"/>
    </row>
    <row r="1295" ht="35.1" customHeight="1" spans="1:7">
      <c r="A1295" s="297" t="s">
        <v>1343</v>
      </c>
      <c r="B1295" s="302"/>
      <c r="C1295" s="302"/>
      <c r="D1295" s="299">
        <f t="shared" ref="D1295:D1298" si="29">D1296</f>
        <v>0</v>
      </c>
      <c r="E1295" s="300"/>
      <c r="F1295" s="230">
        <v>0</v>
      </c>
      <c r="G1295"/>
    </row>
    <row r="1296" ht="35.1" customHeight="1" spans="1:7">
      <c r="A1296" s="303" t="s">
        <v>1344</v>
      </c>
      <c r="B1296" s="302"/>
      <c r="C1296" s="302"/>
      <c r="D1296" s="299">
        <v>0</v>
      </c>
      <c r="E1296" s="300"/>
      <c r="F1296" s="230">
        <v>0</v>
      </c>
      <c r="G1296"/>
    </row>
    <row r="1297" customHeight="1" spans="1:7">
      <c r="A1297" s="297" t="s">
        <v>1345</v>
      </c>
      <c r="B1297" s="302">
        <v>904</v>
      </c>
      <c r="C1297" s="298">
        <v>2711</v>
      </c>
      <c r="D1297" s="299">
        <f t="shared" si="29"/>
        <v>2711</v>
      </c>
      <c r="E1297" s="300">
        <f>D1297/C1297*100</f>
        <v>100</v>
      </c>
      <c r="F1297" s="230">
        <v>320.828402366864</v>
      </c>
      <c r="G1297"/>
    </row>
    <row r="1298" ht="35.1" customHeight="1" spans="1:7">
      <c r="A1298" s="297" t="s">
        <v>1346</v>
      </c>
      <c r="B1298" s="298">
        <v>5958</v>
      </c>
      <c r="C1298" s="298">
        <v>2711</v>
      </c>
      <c r="D1298" s="299">
        <f t="shared" si="29"/>
        <v>2711</v>
      </c>
      <c r="E1298" s="300">
        <f>D1298/C1298*100</f>
        <v>100</v>
      </c>
      <c r="F1298" s="230">
        <v>320.828402366864</v>
      </c>
      <c r="G1298"/>
    </row>
    <row r="1299" ht="35.1" customHeight="1" spans="1:7">
      <c r="A1299" s="303" t="s">
        <v>1347</v>
      </c>
      <c r="B1299" s="302">
        <v>904</v>
      </c>
      <c r="C1299" s="298">
        <v>2711</v>
      </c>
      <c r="D1299" s="299">
        <v>2711</v>
      </c>
      <c r="E1299" s="300">
        <f>D1299/C1299*100</f>
        <v>100</v>
      </c>
      <c r="F1299" s="230">
        <v>320.828402366864</v>
      </c>
      <c r="G1299"/>
    </row>
    <row r="1300" ht="35.1" customHeight="1" spans="1:7">
      <c r="A1300" s="297" t="s">
        <v>1348</v>
      </c>
      <c r="B1300" s="298">
        <v>5054</v>
      </c>
      <c r="C1300" s="298">
        <v>4737</v>
      </c>
      <c r="D1300" s="299">
        <f>SUM(D1301,D1302,D1307)</f>
        <v>4737</v>
      </c>
      <c r="E1300" s="300">
        <f>D1300/C1300*100</f>
        <v>100</v>
      </c>
      <c r="F1300" s="230">
        <v>100.253968253968</v>
      </c>
      <c r="G1300"/>
    </row>
    <row r="1301" customHeight="1" spans="1:7">
      <c r="A1301" s="297" t="s">
        <v>1349</v>
      </c>
      <c r="B1301" s="302"/>
      <c r="C1301" s="302"/>
      <c r="D1301" s="299">
        <v>0</v>
      </c>
      <c r="E1301" s="300"/>
      <c r="F1301" s="230"/>
      <c r="G1301"/>
    </row>
    <row r="1302" ht="25.2" customHeight="1" spans="1:7">
      <c r="A1302" s="297" t="s">
        <v>1350</v>
      </c>
      <c r="B1302" s="302"/>
      <c r="C1302" s="302"/>
      <c r="D1302" s="299">
        <f>SUM(D1303:D1306)</f>
        <v>0</v>
      </c>
      <c r="E1302" s="300"/>
      <c r="F1302" s="230"/>
      <c r="G1302"/>
    </row>
    <row r="1303" customHeight="1" spans="1:7">
      <c r="A1303" s="303" t="s">
        <v>1351</v>
      </c>
      <c r="B1303" s="302"/>
      <c r="C1303" s="302"/>
      <c r="D1303" s="299">
        <v>0</v>
      </c>
      <c r="E1303" s="300"/>
      <c r="F1303" s="230"/>
      <c r="G1303"/>
    </row>
    <row r="1304" customHeight="1" spans="1:7">
      <c r="A1304" s="303" t="s">
        <v>1352</v>
      </c>
      <c r="B1304" s="302"/>
      <c r="C1304" s="302"/>
      <c r="D1304" s="299">
        <v>0</v>
      </c>
      <c r="E1304" s="300"/>
      <c r="F1304" s="230"/>
      <c r="G1304"/>
    </row>
    <row r="1305" customHeight="1" spans="1:7">
      <c r="A1305" s="303" t="s">
        <v>1353</v>
      </c>
      <c r="B1305" s="302"/>
      <c r="C1305" s="302"/>
      <c r="D1305" s="299">
        <v>0</v>
      </c>
      <c r="E1305" s="300"/>
      <c r="F1305" s="230"/>
      <c r="G1305"/>
    </row>
    <row r="1306" customHeight="1" spans="1:7">
      <c r="A1306" s="303" t="s">
        <v>1354</v>
      </c>
      <c r="B1306" s="302"/>
      <c r="C1306" s="302"/>
      <c r="D1306" s="299">
        <v>0</v>
      </c>
      <c r="E1306" s="300"/>
      <c r="F1306" s="230"/>
      <c r="G1306"/>
    </row>
    <row r="1307" customHeight="1" spans="1:7">
      <c r="A1307" s="297" t="s">
        <v>1355</v>
      </c>
      <c r="B1307" s="298">
        <v>5054</v>
      </c>
      <c r="C1307" s="298">
        <v>4737</v>
      </c>
      <c r="D1307" s="299">
        <f>SUM(D1308:D1311)</f>
        <v>4737</v>
      </c>
      <c r="E1307" s="300">
        <f>D1307/C1307*100</f>
        <v>100</v>
      </c>
      <c r="F1307" s="230">
        <v>100.253968253968</v>
      </c>
      <c r="G1307"/>
    </row>
    <row r="1308" customHeight="1" spans="1:7">
      <c r="A1308" s="303" t="s">
        <v>1356</v>
      </c>
      <c r="B1308" s="298">
        <v>5054</v>
      </c>
      <c r="C1308" s="298">
        <v>4737</v>
      </c>
      <c r="D1308" s="299">
        <v>4737</v>
      </c>
      <c r="E1308" s="300">
        <f>D1308/C1308*100</f>
        <v>100</v>
      </c>
      <c r="F1308" s="230">
        <v>100.253968253968</v>
      </c>
      <c r="G1308"/>
    </row>
    <row r="1309" customHeight="1" spans="1:7">
      <c r="A1309" s="303" t="s">
        <v>1357</v>
      </c>
      <c r="B1309" s="302"/>
      <c r="C1309" s="302"/>
      <c r="D1309" s="299">
        <v>0</v>
      </c>
      <c r="E1309" s="300"/>
      <c r="F1309" s="230"/>
      <c r="G1309"/>
    </row>
    <row r="1310" customHeight="1" spans="1:7">
      <c r="A1310" s="303" t="s">
        <v>1358</v>
      </c>
      <c r="B1310" s="302"/>
      <c r="C1310" s="302"/>
      <c r="D1310" s="299">
        <v>0</v>
      </c>
      <c r="E1310" s="300"/>
      <c r="F1310" s="230"/>
      <c r="G1310"/>
    </row>
    <row r="1311" customHeight="1" spans="1:7">
      <c r="A1311" s="303" t="s">
        <v>1359</v>
      </c>
      <c r="B1311" s="302"/>
      <c r="C1311" s="302"/>
      <c r="D1311" s="299">
        <v>0</v>
      </c>
      <c r="E1311" s="300"/>
      <c r="F1311" s="230"/>
      <c r="G1311"/>
    </row>
    <row r="1312" customHeight="1" spans="1:7">
      <c r="A1312" s="297" t="s">
        <v>1360</v>
      </c>
      <c r="B1312" s="302">
        <v>46</v>
      </c>
      <c r="C1312" s="302">
        <v>20</v>
      </c>
      <c r="D1312" s="299">
        <f>D1313+D1314+D1315</f>
        <v>20</v>
      </c>
      <c r="E1312" s="300">
        <f>D1312/C1312*100</f>
        <v>100</v>
      </c>
      <c r="F1312" s="230">
        <v>117.647058823529</v>
      </c>
      <c r="G1312"/>
    </row>
    <row r="1313" customHeight="1" spans="1:7">
      <c r="A1313" s="297" t="s">
        <v>1361</v>
      </c>
      <c r="B1313" s="302"/>
      <c r="C1313" s="302"/>
      <c r="D1313" s="299">
        <v>0</v>
      </c>
      <c r="E1313" s="300"/>
      <c r="F1313" s="230"/>
      <c r="G1313"/>
    </row>
    <row r="1314" customHeight="1" spans="1:7">
      <c r="A1314" s="297" t="s">
        <v>1362</v>
      </c>
      <c r="B1314" s="302"/>
      <c r="C1314" s="302"/>
      <c r="D1314" s="299">
        <v>0</v>
      </c>
      <c r="E1314" s="300"/>
      <c r="F1314" s="230"/>
      <c r="G1314"/>
    </row>
    <row r="1315" customHeight="1" spans="1:7">
      <c r="A1315" s="297" t="s">
        <v>1363</v>
      </c>
      <c r="B1315" s="302">
        <v>46</v>
      </c>
      <c r="C1315" s="302">
        <v>20</v>
      </c>
      <c r="D1315" s="299">
        <v>20</v>
      </c>
      <c r="E1315" s="300">
        <f>D1315/C1315*100</f>
        <v>100</v>
      </c>
      <c r="F1315" s="230">
        <v>117.647058823529</v>
      </c>
      <c r="G1315"/>
    </row>
    <row r="1316" customHeight="1" spans="1:7">
      <c r="A1316" s="306" t="s">
        <v>103</v>
      </c>
      <c r="B1316" s="298">
        <v>232099</v>
      </c>
      <c r="C1316" s="302">
        <v>266000</v>
      </c>
      <c r="D1316" s="307">
        <v>263821</v>
      </c>
      <c r="E1316" s="300">
        <f>D1316/C1316*100</f>
        <v>99.1808270676692</v>
      </c>
      <c r="F1316" s="230">
        <v>128.693170731707</v>
      </c>
      <c r="G1316"/>
    </row>
  </sheetData>
  <mergeCells count="2">
    <mergeCell ref="A1:F1"/>
    <mergeCell ref="E2:F2"/>
  </mergeCells>
  <printOptions horizontalCentered="1"/>
  <pageMargins left="0.55" right="0.55" top="0.590277777777778" bottom="0.511805555555556" header="0.313888888888889" footer="0.313888888888889"/>
  <pageSetup paperSize="9" firstPageNumber="15" fitToHeight="0" orientation="portrait" useFirstPageNumber="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目录</vt:lpstr>
      <vt:lpstr>1.一般公共预算收入决算表</vt:lpstr>
      <vt:lpstr>2.一般公共预算支出决算表</vt:lpstr>
      <vt:lpstr>3.一般公共预算收支平衡决算表</vt:lpstr>
      <vt:lpstr>4.一般公共预算经济分类支出决算表</vt:lpstr>
      <vt:lpstr>5.一般公共预算经济分类（基本）支出决算表</vt:lpstr>
      <vt:lpstr>6.盐边县一般公共预算税收收入返还和转移支付决算表</vt:lpstr>
      <vt:lpstr>7.县本级一般公共预算收入决算表</vt:lpstr>
      <vt:lpstr>8.县本级一般公共预算支出决算表</vt:lpstr>
      <vt:lpstr>9.县本级一般公共预算收支决算平衡表</vt:lpstr>
      <vt:lpstr>10.县本级一般公共预算经济分类支出决算表</vt:lpstr>
      <vt:lpstr>11.县本级一般公共预算经济分类科目（基本）支出决算表</vt:lpstr>
      <vt:lpstr>12.政府性基金收入决算表</vt:lpstr>
      <vt:lpstr>13.政府性基金支出决算表</vt:lpstr>
      <vt:lpstr>14.政府性基金收支预算平衡表</vt:lpstr>
      <vt:lpstr>15.县本级政府性基金收入决算表</vt:lpstr>
      <vt:lpstr>16.县本级政府性基金支出决算表 </vt:lpstr>
      <vt:lpstr>17.县本级政府性基金收支预算平衡表 </vt:lpstr>
      <vt:lpstr>18.政府性基金转移支付补助决算表</vt:lpstr>
      <vt:lpstr>19.县本级预算内基本建设支出决算表</vt:lpstr>
      <vt:lpstr>20.国有资本经营预算收入决算表</vt:lpstr>
      <vt:lpstr>21.国有资本经营预算支出决算表</vt:lpstr>
      <vt:lpstr>22.国有资本经营预算收支决算平衡表</vt:lpstr>
      <vt:lpstr>23.县本级国有资本经营预算收入决算表 </vt:lpstr>
      <vt:lpstr>24.县本级国有资本经营预算支出决算表 </vt:lpstr>
      <vt:lpstr>25.县本级国有资本经营预算收支决算表 </vt:lpstr>
      <vt:lpstr>26.对下国有资本经营预算转移支付决算表</vt:lpstr>
      <vt:lpstr>27.社会保险基金收入决算表</vt:lpstr>
      <vt:lpstr>28.社会保险基金支出决算表</vt:lpstr>
      <vt:lpstr>29.社会保险基金收支平衡表</vt:lpstr>
      <vt:lpstr>30.县本级社会保险基金收入决算表 </vt:lpstr>
      <vt:lpstr>31.县本级社会保险基金支出决算表 </vt:lpstr>
      <vt:lpstr>32.县本级社会保险基金收支平衡表 </vt:lpstr>
      <vt:lpstr>33.地方政府一般债务余额</vt:lpstr>
      <vt:lpstr>34.地方政府专项债务余额</vt:lpstr>
      <vt:lpstr>35.地方政府性债务余额</vt:lpstr>
      <vt:lpstr>36.地方政府债券使用情况</vt:lpstr>
      <vt:lpstr>37.地方政府债务限额及余额情况</vt:lpstr>
      <vt:lpstr>38.政府债务十年到期情况</vt:lpstr>
      <vt:lpstr>39.地方政府债务还本付息情况表</vt:lpstr>
      <vt:lpstr>40.新增一般债券和专项债券情况表</vt:lpstr>
      <vt:lpstr>41.专项债券收入、支出及专项收入情况表</vt:lpstr>
      <vt:lpstr>42.重大政府投资计划和重大投资项目表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2006-10-01T08:00:00Z</dcterms:created>
  <cp:lastPrinted>2024-08-26T11:16:00Z</cp:lastPrinted>
  <dcterms:modified xsi:type="dcterms:W3CDTF">2024-10-16T02:39:34Z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2052-11.8.2.11978</vt:lpwstr>
  </property>
  <property fmtid="{D5CDD505-2E9C-101B-9397-08002B2CF9AE}" pid="3" name="ICV">
    <vt:lpwstr>05292CC36CF5430585ECCF64DE0C26AF</vt:lpwstr>
  </property>
</Properties>
</file>