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06" firstSheet="18" activeTab="22"/>
  </bookViews>
  <sheets>
    <sheet name="封面" sheetId="1" r:id="rId1"/>
    <sheet name="1部门收支总表" sheetId="2" r:id="rId2"/>
    <sheet name="1-1部门收入总表" sheetId="3" r:id="rId3"/>
    <sheet name="1-2部门支出总表" sheetId="4" r:id="rId4"/>
    <sheet name="2财政拨款收支预算总表" sheetId="5" r:id="rId5"/>
    <sheet name="2-1财政拨款支出预算表（政府经济分类科目）" sheetId="6" r:id="rId6"/>
    <sheet name="3一般公共预算支出预算表" sheetId="7" r:id="rId7"/>
    <sheet name="3-1一般公共预算基本支出预算表" sheetId="8" r:id="rId8"/>
    <sheet name="3-2一般公共预算项目支出预算表" sheetId="9" r:id="rId9"/>
    <sheet name="3-3一般公共预算“三公”经费支出预算表" sheetId="10" r:id="rId10"/>
    <sheet name="4政府性基金支出预算表" sheetId="11" r:id="rId11"/>
    <sheet name="4-1政府性基金预算“三公”经费支出预算表" sheetId="12" r:id="rId12"/>
    <sheet name="5国有资本经营预算支出预算表" sheetId="13" r:id="rId13"/>
    <sheet name="6-1部门预算项目支出绩效目标表" sheetId="14" r:id="rId14"/>
    <sheet name="6-2部门预算项目支出绩效目标表" sheetId="16" r:id="rId15"/>
    <sheet name="6-3部门预算项目支出绩效目标表" sheetId="17" r:id="rId16"/>
    <sheet name="6-4部门预算项目支出绩效目标表" sheetId="18" r:id="rId17"/>
    <sheet name="6-5部门预算项目支出绩效目标表" sheetId="19" r:id="rId18"/>
    <sheet name="6-6部门预算项目支出绩效目标表" sheetId="20" r:id="rId19"/>
    <sheet name="6-7部门预算项目支出绩效目标表" sheetId="21" r:id="rId20"/>
    <sheet name="6-8部门预算项目支出绩效目标表" sheetId="22" r:id="rId21"/>
    <sheet name="6-9部门预算项目支出绩效目标表" sheetId="23" r:id="rId22"/>
    <sheet name="7部门整体支出绩效目标表" sheetId="15" r:id="rId23"/>
  </sheets>
  <calcPr calcId="144525"/>
</workbook>
</file>

<file path=xl/sharedStrings.xml><?xml version="1.0" encoding="utf-8"?>
<sst xmlns="http://schemas.openxmlformats.org/spreadsheetml/2006/main" count="1389" uniqueCount="503">
  <si>
    <t>盐边县新九镇人民政府</t>
  </si>
  <si>
    <t>2023年部门预算</t>
  </si>
  <si>
    <t xml:space="preserve">
表1</t>
  </si>
  <si>
    <t xml:space="preserve"> </t>
  </si>
  <si>
    <t>部门收支总表</t>
  </si>
  <si>
    <t>部门：盐边县新九镇人民政府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</si>
  <si>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</si>
  <si>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</si>
  <si>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</si>
  <si>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</si>
  <si>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</si>
  <si>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</si>
  <si>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</si>
  <si>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</si>
  <si>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</si>
  <si>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</si>
  <si>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</si>
  <si>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</si>
  <si>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</si>
  <si>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</si>
  <si>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</si>
  <si>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</si>
  <si>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</si>
  <si>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</si>
  <si>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</si>
  <si>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</si>
  <si>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</si>
  <si>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</si>
  <si>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</si>
  <si>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</si>
  <si>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</si>
  <si>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</si>
  <si>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t>十五、资源勘探工业信息等支出</t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</si>
  <si>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</si>
  <si>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</si>
  <si>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</si>
  <si>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t>十九、自然资源海洋气象等支出</t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</si>
  <si>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</si>
  <si>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</si>
  <si>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</si>
  <si>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t>二十三、灾害防治及应急管理支出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</si>
  <si>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</si>
  <si>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</si>
  <si>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</si>
  <si>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</si>
  <si>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</si>
  <si>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</si>
  <si>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t>三十、抗疫特别国债安排的支出</t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</si>
  <si>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</si>
  <si>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</si>
  <si>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</si>
  <si>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</si>
  <si>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</si>
  <si>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</si>
  <si>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</si>
  <si>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</si>
  <si>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</si>
  <si>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</si>
  <si>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</si>
  <si>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</si>
  <si>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</si>
  <si>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</si>
  <si>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</si>
  <si>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</si>
  <si>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</si>
  <si>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</si>
  <si>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</si>
  <si>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</si>
  <si>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</si>
  <si>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</si>
  <si>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</si>
  <si>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</si>
  <si>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</si>
  <si>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</si>
  <si>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</si>
  <si>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</si>
  <si>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</si>
  <si>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</si>
  <si>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</si>
  <si>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</si>
  <si>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</si>
  <si>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</si>
  <si>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</si>
  <si>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color rgb="FF000000"/>
        <rFont val="宋体"/>
        <charset val="134"/>
      </rPr>
      <t>一般公共服务支出</t>
    </r>
  </si>
  <si>
    <t>201</t>
  </si>
  <si>
    <t>01</t>
  </si>
  <si>
    <r>
      <rPr>
        <sz val="11"/>
        <color rgb="FF000000"/>
        <rFont val="宋体"/>
        <charset val="134"/>
      </rPr>
      <t>人大事务</t>
    </r>
  </si>
  <si>
    <t>行政运行</t>
  </si>
  <si>
    <t>04</t>
  </si>
  <si>
    <t>人大会议</t>
  </si>
  <si>
    <t>03</t>
  </si>
  <si>
    <r>
      <rPr>
        <sz val="11"/>
        <color rgb="FF000000"/>
        <rFont val="宋体"/>
        <charset val="134"/>
      </rPr>
      <t>政府办公厅（室）及相关机构事务</t>
    </r>
  </si>
  <si>
    <r>
      <rPr>
        <sz val="11"/>
        <color rgb="FF000000"/>
        <rFont val="宋体"/>
        <charset val="134"/>
      </rPr>
      <t>行政运行</t>
    </r>
  </si>
  <si>
    <t>02</t>
  </si>
  <si>
    <r>
      <rPr>
        <sz val="11"/>
        <color rgb="FF000000"/>
        <rFont val="宋体"/>
        <charset val="134"/>
      </rPr>
      <t>一般行政管理事务</t>
    </r>
  </si>
  <si>
    <t>50</t>
  </si>
  <si>
    <r>
      <rPr>
        <sz val="11"/>
        <color rgb="FF000000"/>
        <rFont val="宋体"/>
        <charset val="134"/>
      </rPr>
      <t>事业运行</t>
    </r>
  </si>
  <si>
    <t>23</t>
  </si>
  <si>
    <r>
      <rPr>
        <sz val="11"/>
        <color rgb="FF000000"/>
        <rFont val="宋体"/>
        <charset val="134"/>
      </rPr>
      <t>民族事务</t>
    </r>
  </si>
  <si>
    <r>
      <rPr>
        <sz val="11"/>
        <color rgb="FF000000"/>
        <rFont val="宋体"/>
        <charset val="134"/>
      </rPr>
      <t>民族工作专项</t>
    </r>
  </si>
  <si>
    <t>31</t>
  </si>
  <si>
    <r>
      <rPr>
        <sz val="11"/>
        <color rgb="FF000000"/>
        <rFont val="宋体"/>
        <charset val="134"/>
      </rPr>
      <t>党委办公厅（室）及相关机构事务</t>
    </r>
  </si>
  <si>
    <t>207</t>
  </si>
  <si>
    <r>
      <rPr>
        <sz val="11"/>
        <color rgb="FF000000"/>
        <rFont val="宋体"/>
        <charset val="134"/>
      </rPr>
      <t>文化旅游体育与传媒支出</t>
    </r>
  </si>
  <si>
    <r>
      <rPr>
        <sz val="11"/>
        <color rgb="FF000000"/>
        <rFont val="宋体"/>
        <charset val="134"/>
      </rPr>
      <t>文化和旅游</t>
    </r>
  </si>
  <si>
    <t>09</t>
  </si>
  <si>
    <r>
      <rPr>
        <sz val="11"/>
        <color rgb="FF000000"/>
        <rFont val="宋体"/>
        <charset val="134"/>
      </rPr>
      <t>群众文化</t>
    </r>
  </si>
  <si>
    <t>208</t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</si>
  <si>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</si>
  <si>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人力资源和社会保障管理事务</t>
    </r>
  </si>
  <si>
    <r>
      <rPr>
        <sz val="11"/>
        <color rgb="FF000000"/>
        <rFont val="宋体"/>
        <charset val="134"/>
      </rPr>
      <t>社会保险经办机构</t>
    </r>
  </si>
  <si>
    <t>99</t>
  </si>
  <si>
    <r>
      <rPr>
        <sz val="11"/>
        <color rgb="FF000000"/>
        <rFont val="宋体"/>
        <charset val="134"/>
      </rPr>
      <t>其他人力资源和社会保障管理事务支出</t>
    </r>
  </si>
  <si>
    <t>05</t>
  </si>
  <si>
    <r>
      <rPr>
        <sz val="11"/>
        <color rgb="FF000000"/>
        <rFont val="宋体"/>
        <charset val="134"/>
      </rPr>
      <t>行政事业单位养老支出</t>
    </r>
  </si>
  <si>
    <r>
      <rPr>
        <sz val="11"/>
        <color rgb="FF000000"/>
        <rFont val="宋体"/>
        <charset val="134"/>
      </rPr>
      <t>行政单位离退休</t>
    </r>
  </si>
  <si>
    <r>
      <rPr>
        <sz val="11"/>
        <color rgb="FF000000"/>
        <rFont val="宋体"/>
        <charset val="134"/>
      </rPr>
      <t>事业单位离退休</t>
    </r>
  </si>
  <si>
    <r>
      <rPr>
        <sz val="11"/>
        <color rgb="FF000000"/>
        <rFont val="宋体"/>
        <charset val="134"/>
      </rPr>
      <t>机关事业单位基本养老保险缴费支出</t>
    </r>
  </si>
  <si>
    <t>210</t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</si>
  <si>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</si>
  <si>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公共卫生</t>
    </r>
  </si>
  <si>
    <r>
      <rPr>
        <sz val="11"/>
        <color rgb="FF000000"/>
        <rFont val="宋体"/>
        <charset val="134"/>
      </rPr>
      <t>其他公共卫生支出</t>
    </r>
  </si>
  <si>
    <t>11</t>
  </si>
  <si>
    <r>
      <rPr>
        <sz val="11"/>
        <color rgb="FF000000"/>
        <rFont val="宋体"/>
        <charset val="134"/>
      </rPr>
      <t>行政事业单位医疗</t>
    </r>
  </si>
  <si>
    <r>
      <rPr>
        <sz val="11"/>
        <color rgb="FF000000"/>
        <rFont val="宋体"/>
        <charset val="134"/>
      </rPr>
      <t>行政单位医疗</t>
    </r>
  </si>
  <si>
    <r>
      <rPr>
        <sz val="11"/>
        <color rgb="FF000000"/>
        <rFont val="宋体"/>
        <charset val="134"/>
      </rPr>
      <t>事业单位医疗</t>
    </r>
  </si>
  <si>
    <r>
      <rPr>
        <sz val="11"/>
        <color rgb="FF000000"/>
        <rFont val="宋体"/>
        <charset val="134"/>
      </rPr>
      <t>公务员医疗补助</t>
    </r>
  </si>
  <si>
    <r>
      <rPr>
        <sz val="11"/>
        <color rgb="FF000000"/>
        <rFont val="宋体"/>
        <charset val="134"/>
      </rPr>
      <t>其他行政事业单位医疗支出</t>
    </r>
  </si>
  <si>
    <t>213</t>
  </si>
  <si>
    <r>
      <rPr>
        <sz val="11"/>
        <color rgb="FF000000"/>
        <rFont val="宋体"/>
        <charset val="134"/>
      </rPr>
      <t>农林水支出</t>
    </r>
  </si>
  <si>
    <r>
      <rPr>
        <sz val="11"/>
        <color rgb="FF000000"/>
        <rFont val="宋体"/>
        <charset val="134"/>
      </rPr>
      <t>农业农村</t>
    </r>
  </si>
  <si>
    <r>
      <rPr>
        <sz val="11"/>
        <color rgb="FF000000"/>
        <rFont val="宋体"/>
        <charset val="134"/>
      </rPr>
      <t>林业和草原</t>
    </r>
  </si>
  <si>
    <t>34</t>
  </si>
  <si>
    <r>
      <rPr>
        <sz val="11"/>
        <color rgb="FF000000"/>
        <rFont val="宋体"/>
        <charset val="134"/>
      </rPr>
      <t>林业草原防灾减灾</t>
    </r>
  </si>
  <si>
    <t>07</t>
  </si>
  <si>
    <r>
      <rPr>
        <sz val="11"/>
        <color rgb="FF000000"/>
        <rFont val="宋体"/>
        <charset val="134"/>
      </rPr>
      <t>农村综合改革</t>
    </r>
  </si>
  <si>
    <r>
      <rPr>
        <sz val="11"/>
        <color rgb="FF000000"/>
        <rFont val="宋体"/>
        <charset val="134"/>
      </rPr>
      <t>对村民委员会和村党支部的补助</t>
    </r>
  </si>
  <si>
    <t>221</t>
  </si>
  <si>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</si>
  <si>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宋体"/>
        <charset val="134"/>
      </rPr>
      <t>住房改革支出</t>
    </r>
  </si>
  <si>
    <r>
      <rPr>
        <sz val="11"/>
        <color rgb="FF000000"/>
        <rFont val="宋体"/>
        <charset val="134"/>
      </rPr>
      <t>住房公积金</t>
    </r>
  </si>
  <si>
    <t>预备费</t>
  </si>
  <si>
    <t>229</t>
  </si>
  <si>
    <t>其他支出</t>
  </si>
  <si>
    <t>年初预留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</si>
  <si>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</si>
  <si>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</si>
  <si>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</si>
  <si>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</si>
  <si>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</si>
  <si>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</si>
  <si>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</si>
  <si>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</si>
  <si>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</si>
  <si>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</si>
  <si>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t>公共([201]一般公共服务支出)</t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</si>
  <si>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</si>
  <si>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</si>
  <si>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t>公共([202]外交支出)</t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</si>
  <si>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</si>
  <si>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</si>
  <si>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公共([203]国防支出)</t>
  </si>
  <si>
    <t>二、上年结转</t>
  </si>
  <si>
    <r>
      <rPr>
        <sz val="11"/>
        <rFont val="宋体"/>
        <charset val="134"/>
      </rPr>
      <t> 公共安全支出</t>
    </r>
  </si>
  <si>
    <t>公共([204]公共安全支出)</t>
  </si>
  <si>
    <r>
      <rPr>
        <sz val="11"/>
        <rFont val="宋体"/>
        <charset val="134"/>
      </rPr>
      <t> 教育支出</t>
    </r>
  </si>
  <si>
    <t>公共([205]教育支出)</t>
  </si>
  <si>
    <r>
      <rPr>
        <sz val="11"/>
        <rFont val="宋体"/>
        <charset val="134"/>
      </rPr>
      <t> 科学技术支出</t>
    </r>
  </si>
  <si>
    <t>公共([206]科学技术支出)</t>
  </si>
  <si>
    <t>基金([206]科学技术支出)</t>
  </si>
  <si>
    <t> 文化旅游体育与传媒支出</t>
  </si>
  <si>
    <t>公共([207]文化旅游体育与传媒支出)</t>
  </si>
  <si>
    <t>基金([207]文化旅游体育与传媒支出)</t>
  </si>
  <si>
    <r>
      <rPr>
        <sz val="11"/>
        <rFont val="宋体"/>
        <charset val="134"/>
      </rPr>
      <t> 社会保障和就业支出</t>
    </r>
  </si>
  <si>
    <t>公共([208]社会保障和就业支出)</t>
  </si>
  <si>
    <t>基金([208]社会保障和就业支出)</t>
  </si>
  <si>
    <t>国资([208]社会保障和就业支出)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</si>
  <si>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</si>
  <si>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</si>
  <si>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公共([209]社会保险基金支出)</t>
  </si>
  <si>
    <t> 卫生健康支出</t>
  </si>
  <si>
    <t>公共([210]卫生健康支出)</t>
  </si>
  <si>
    <r>
      <rPr>
        <sz val="11"/>
        <rFont val="宋体"/>
        <charset val="134"/>
      </rPr>
      <t> 节能环保支出</t>
    </r>
  </si>
  <si>
    <t>公共([211]节能环保支出)</t>
  </si>
  <si>
    <t>基金([211]节能环保支出)</t>
  </si>
  <si>
    <r>
      <rPr>
        <sz val="11"/>
        <rFont val="宋体"/>
        <charset val="134"/>
      </rPr>
      <t> 城乡社区支出</t>
    </r>
  </si>
  <si>
    <t>公共([212]城乡社区支出)</t>
  </si>
  <si>
    <t>基金([212]城乡社区支出)</t>
  </si>
  <si>
    <r>
      <rPr>
        <sz val="11"/>
        <rFont val="宋体"/>
        <charset val="134"/>
      </rPr>
      <t> 农林水支出</t>
    </r>
  </si>
  <si>
    <t>公共([213]农林水支出)</t>
  </si>
  <si>
    <t>基金([213]农林水支出)</t>
  </si>
  <si>
    <r>
      <rPr>
        <sz val="11"/>
        <rFont val="宋体"/>
        <charset val="134"/>
      </rPr>
      <t> 交通运输支出</t>
    </r>
  </si>
  <si>
    <t>公共([214]交通运输支出)</t>
  </si>
  <si>
    <t>基金([214]交通运输支出)</t>
  </si>
  <si>
    <t> 资源勘探工业信息等支出</t>
  </si>
  <si>
    <t>公共([215]资源勘探工业信息等支出)</t>
  </si>
  <si>
    <t>基金([215]资源勘探工业信息等支出)</t>
  </si>
  <si>
    <r>
      <rPr>
        <sz val="11"/>
        <rFont val="宋体"/>
        <charset val="134"/>
      </rPr>
      <t> 商业服务业等支出</t>
    </r>
  </si>
  <si>
    <t>公共([216]商业服务业等支出)</t>
  </si>
  <si>
    <r>
      <rPr>
        <sz val="11"/>
        <rFont val="宋体"/>
        <charset val="134"/>
      </rPr>
      <t> 金融支出</t>
    </r>
  </si>
  <si>
    <t>公共([217]金融支出)</t>
  </si>
  <si>
    <t>基金([217]金融支出)</t>
  </si>
  <si>
    <r>
      <rPr>
        <sz val="11"/>
        <rFont val="宋体"/>
        <charset val="134"/>
      </rPr>
      <t> 援助其他地区支出</t>
    </r>
  </si>
  <si>
    <t>公共([219]援助其他地区支出)</t>
  </si>
  <si>
    <t> 自然资源海洋气象等支出</t>
  </si>
  <si>
    <t>公共([220]自然资源海洋气象等支出)</t>
  </si>
  <si>
    <r>
      <rPr>
        <sz val="11"/>
        <rFont val="宋体"/>
        <charset val="134"/>
      </rPr>
      <t> 住房保障支出</t>
    </r>
  </si>
  <si>
    <t>公共([221]住房保障支出)</t>
  </si>
  <si>
    <r>
      <rPr>
        <sz val="11"/>
        <rFont val="宋体"/>
        <charset val="134"/>
      </rPr>
      <t> 粮油物资储备支出</t>
    </r>
  </si>
  <si>
    <t>公共([222]粮油物资储备支出)</t>
  </si>
  <si>
    <r>
      <rPr>
        <sz val="11"/>
        <rFont val="宋体"/>
        <charset val="134"/>
      </rPr>
      <t> 国有资本经营预算支出</t>
    </r>
  </si>
  <si>
    <t>国资([223]国有资本经营预算支出)</t>
  </si>
  <si>
    <r>
      <rPr>
        <sz val="11"/>
        <rFont val="宋体"/>
        <charset val="134"/>
      </rPr>
      <t> 灾害防治及应急管理支出</t>
    </r>
  </si>
  <si>
    <t>公共([224]灾害防治及应急管理支出)</t>
  </si>
  <si>
    <r>
      <rPr>
        <sz val="11"/>
        <rFont val="宋体"/>
        <charset val="134"/>
      </rPr>
      <t> 其他支出</t>
    </r>
  </si>
  <si>
    <t>公共([229]其他支出)</t>
  </si>
  <si>
    <t>基金([229]其他支出)</t>
  </si>
  <si>
    <r>
      <rPr>
        <sz val="11"/>
        <rFont val="宋体"/>
        <charset val="134"/>
      </rPr>
      <t> 债务付息支出</t>
    </r>
  </si>
  <si>
    <t>公共([232]债务付息支出)</t>
  </si>
  <si>
    <t>基金([232]债务付息支出)</t>
  </si>
  <si>
    <r>
      <rPr>
        <sz val="11"/>
        <rFont val="宋体"/>
        <charset val="134"/>
      </rPr>
      <t> 债务发行费用支出</t>
    </r>
  </si>
  <si>
    <t>公共([233]债务发行费用支出)</t>
  </si>
  <si>
    <t>基金([233]债务发行费用支出)</t>
  </si>
  <si>
    <r>
      <rPr>
        <sz val="11"/>
        <rFont val="宋体"/>
        <charset val="134"/>
      </rPr>
      <t> 抗疫特别国债安排的支出</t>
    </r>
  </si>
  <si>
    <t>基金([234]疫特别国债安排的支出)</t>
  </si>
  <si>
    <t>表2-1</t>
  </si>
  <si>
    <t>财政拨款支出预算表（政府经济分类科目）</t>
  </si>
  <si>
    <t>总计</t>
  </si>
  <si>
    <r>
      <rPr>
        <b/>
        <sz val="11"/>
        <color rgb="FFFF0000"/>
        <rFont val="宋体"/>
        <charset val="134"/>
      </rPr>
      <t>乡级</t>
    </r>
    <r>
      <rPr>
        <b/>
        <sz val="11"/>
        <rFont val="宋体"/>
        <charset val="134"/>
      </rPr>
      <t>当年财政拨款安排</t>
    </r>
  </si>
  <si>
    <r>
      <rPr>
        <b/>
        <sz val="11"/>
        <color rgb="FFFF0000"/>
        <rFont val="宋体"/>
        <charset val="134"/>
      </rPr>
      <t>上级</t>
    </r>
    <r>
      <rPr>
        <b/>
        <sz val="11"/>
        <rFont val="宋体"/>
        <charset val="134"/>
      </rPr>
      <t>提前通知专项转移支付等</t>
    </r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</si>
  <si>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</si>
  <si>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</si>
  <si>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</si>
  <si>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</si>
  <si>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</si>
  <si>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</si>
  <si>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800023</t>
  </si>
  <si>
    <t>政府经济分类科目名称</t>
  </si>
  <si>
    <r>
      <rPr>
        <sz val="11"/>
        <color rgb="FF000000"/>
        <rFont val="宋体"/>
        <charset val="134"/>
      </rPr>
      <t>工资福利支出</t>
    </r>
  </si>
  <si>
    <t>基本工资</t>
  </si>
  <si>
    <t>津贴补贴</t>
  </si>
  <si>
    <t>奖金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</si>
  <si>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</si>
  <si>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</si>
  <si>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</si>
  <si>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</si>
  <si>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</si>
  <si>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</si>
  <si>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</si>
  <si>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</si>
  <si>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</si>
  <si>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</si>
  <si>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</si>
  <si>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</si>
  <si>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其他工资福利支出</t>
  </si>
  <si>
    <r>
      <rPr>
        <sz val="11"/>
        <color rgb="FF000000"/>
        <rFont val="宋体"/>
        <charset val="134"/>
      </rPr>
      <t>商品和服务支出</t>
    </r>
  </si>
  <si>
    <t>办公费</t>
  </si>
  <si>
    <t>印刷费</t>
  </si>
  <si>
    <t>水费</t>
  </si>
  <si>
    <t>06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</si>
  <si>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</si>
  <si>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</si>
  <si>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</si>
  <si>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</si>
  <si>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</si>
  <si>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</si>
  <si>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</si>
  <si>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</si>
  <si>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</si>
  <si>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</si>
  <si>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</si>
  <si>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</si>
  <si>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</si>
  <si>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</si>
  <si>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公务用车运行维护费</t>
  </si>
  <si>
    <t>39</t>
  </si>
  <si>
    <t>其他交通费用</t>
  </si>
  <si>
    <t>其他商品和服务支出</t>
  </si>
  <si>
    <r>
      <rPr>
        <sz val="11"/>
        <color rgb="FF000000"/>
        <rFont val="宋体"/>
        <charset val="134"/>
      </rPr>
      <t>对个人和家庭的补助</t>
    </r>
  </si>
  <si>
    <t>生活补助</t>
  </si>
  <si>
    <t>医疗费补助</t>
  </si>
  <si>
    <t>奖励金</t>
  </si>
  <si>
    <r>
      <rPr>
        <sz val="11"/>
        <color rgb="FF000000"/>
        <rFont val="宋体"/>
        <charset val="134"/>
      </rPr>
      <t>资本性支出</t>
    </r>
  </si>
  <si>
    <t>基础设施建设</t>
  </si>
  <si>
    <t>表3</t>
  </si>
  <si>
    <t>一般公共预算支出预算表</t>
  </si>
  <si>
    <t xml:space="preserve">部门：盐边县新九镇人民政府 </t>
  </si>
  <si>
    <t>当年财政拨款安排</t>
  </si>
  <si>
    <r>
      <rPr>
        <sz val="11"/>
        <color rgb="FF000000"/>
        <rFont val="宋体"/>
        <charset val="134"/>
      </rPr>
      <t>人大会议</t>
    </r>
  </si>
  <si>
    <t>表3-1</t>
  </si>
  <si>
    <t>一般公共预算基本支出预算表</t>
  </si>
  <si>
    <t>人员经费</t>
  </si>
  <si>
    <t>公用经费</t>
  </si>
  <si>
    <t>单位编码</t>
  </si>
  <si>
    <t>301</t>
  </si>
  <si>
    <r>
      <rPr>
        <sz val="11"/>
        <color rgb="FF000000"/>
        <rFont val="宋体"/>
        <charset val="134"/>
      </rPr>
      <t>基本工资</t>
    </r>
  </si>
  <si>
    <r>
      <rPr>
        <sz val="11"/>
        <color rgb="FF000000"/>
        <rFont val="宋体"/>
        <charset val="134"/>
      </rPr>
      <t>津贴补贴</t>
    </r>
  </si>
  <si>
    <r>
      <rPr>
        <sz val="11"/>
        <color rgb="FF000000"/>
        <rFont val="宋体"/>
        <charset val="134"/>
      </rPr>
      <t>奖金</t>
    </r>
  </si>
  <si>
    <r>
      <rPr>
        <sz val="11"/>
        <color rgb="FF000000"/>
        <rFont val="宋体"/>
        <charset val="134"/>
      </rPr>
      <t>绩效工资</t>
    </r>
  </si>
  <si>
    <r>
      <rPr>
        <sz val="11"/>
        <color rgb="FF000000"/>
        <rFont val="宋体"/>
        <charset val="134"/>
      </rPr>
      <t>机关事业单位基本养老保险缴费</t>
    </r>
  </si>
  <si>
    <r>
      <rPr>
        <sz val="11"/>
        <color rgb="FF000000"/>
        <rFont val="宋体"/>
        <charset val="134"/>
      </rPr>
      <t>职工基本医疗保险缴费</t>
    </r>
  </si>
  <si>
    <r>
      <rPr>
        <sz val="11"/>
        <color rgb="FF000000"/>
        <rFont val="宋体"/>
        <charset val="134"/>
      </rPr>
      <t>公务员医疗补助缴费</t>
    </r>
  </si>
  <si>
    <r>
      <rPr>
        <sz val="11"/>
        <color rgb="FF000000"/>
        <rFont val="宋体"/>
        <charset val="134"/>
      </rPr>
      <t>其他社会保障缴费</t>
    </r>
  </si>
  <si>
    <r>
      <rPr>
        <sz val="11"/>
        <color rgb="FF000000"/>
        <rFont val="宋体"/>
        <charset val="134"/>
      </rPr>
      <t>医疗费</t>
    </r>
  </si>
  <si>
    <r>
      <rPr>
        <sz val="11"/>
        <color rgb="FF000000"/>
        <rFont val="宋体"/>
        <charset val="134"/>
      </rPr>
      <t>其他工资福利支出</t>
    </r>
  </si>
  <si>
    <t>302</t>
  </si>
  <si>
    <r>
      <rPr>
        <sz val="11"/>
        <color rgb="FF000000"/>
        <rFont val="宋体"/>
        <charset val="134"/>
      </rPr>
      <t>办公费</t>
    </r>
  </si>
  <si>
    <r>
      <rPr>
        <sz val="11"/>
        <color rgb="FF000000"/>
        <rFont val="宋体"/>
        <charset val="134"/>
      </rPr>
      <t>印刷费</t>
    </r>
  </si>
  <si>
    <r>
      <rPr>
        <sz val="11"/>
        <color rgb="FF000000"/>
        <rFont val="宋体"/>
        <charset val="134"/>
      </rPr>
      <t>水费</t>
    </r>
  </si>
  <si>
    <r>
      <rPr>
        <sz val="11"/>
        <color rgb="FF000000"/>
        <rFont val="宋体"/>
        <charset val="134"/>
      </rPr>
      <t>电费</t>
    </r>
  </si>
  <si>
    <r>
      <rPr>
        <sz val="11"/>
        <color rgb="FF000000"/>
        <rFont val="宋体"/>
        <charset val="134"/>
      </rPr>
      <t>邮电费</t>
    </r>
  </si>
  <si>
    <r>
      <rPr>
        <sz val="11"/>
        <color rgb="FF000000"/>
        <rFont val="宋体"/>
        <charset val="134"/>
      </rPr>
      <t>差旅费</t>
    </r>
  </si>
  <si>
    <r>
      <rPr>
        <sz val="11"/>
        <color rgb="FF000000"/>
        <rFont val="宋体"/>
        <charset val="134"/>
      </rPr>
      <t>维修（护）费</t>
    </r>
  </si>
  <si>
    <r>
      <rPr>
        <sz val="11"/>
        <color rgb="FF000000"/>
        <rFont val="宋体"/>
        <charset val="134"/>
      </rPr>
      <t>会议费</t>
    </r>
  </si>
  <si>
    <r>
      <rPr>
        <sz val="11"/>
        <color rgb="FF000000"/>
        <rFont val="宋体"/>
        <charset val="134"/>
      </rPr>
      <t>培训费</t>
    </r>
  </si>
  <si>
    <r>
      <rPr>
        <sz val="11"/>
        <color rgb="FF000000"/>
        <rFont val="宋体"/>
        <charset val="134"/>
      </rPr>
      <t>公务接待费</t>
    </r>
  </si>
  <si>
    <r>
      <rPr>
        <sz val="11"/>
        <color rgb="FF000000"/>
        <rFont val="宋体"/>
        <charset val="134"/>
      </rPr>
      <t>工会经费</t>
    </r>
  </si>
  <si>
    <r>
      <rPr>
        <sz val="11"/>
        <color rgb="FF000000"/>
        <rFont val="宋体"/>
        <charset val="134"/>
      </rPr>
      <t>福利费</t>
    </r>
  </si>
  <si>
    <r>
      <rPr>
        <sz val="11"/>
        <color rgb="FF000000"/>
        <rFont val="宋体"/>
        <charset val="134"/>
      </rPr>
      <t>公务用车运行维护费</t>
    </r>
  </si>
  <si>
    <r>
      <rPr>
        <sz val="11"/>
        <color rgb="FF000000"/>
        <rFont val="宋体"/>
        <charset val="134"/>
      </rPr>
      <t>其他交通费用</t>
    </r>
  </si>
  <si>
    <r>
      <rPr>
        <sz val="11"/>
        <color rgb="FF000000"/>
        <rFont val="宋体"/>
        <charset val="134"/>
      </rPr>
      <t>其他商品和服务支出</t>
    </r>
  </si>
  <si>
    <t>303</t>
  </si>
  <si>
    <r>
      <rPr>
        <sz val="11"/>
        <color rgb="FF000000"/>
        <rFont val="宋体"/>
        <charset val="134"/>
      </rPr>
      <t>生活补助</t>
    </r>
  </si>
  <si>
    <r>
      <rPr>
        <sz val="11"/>
        <color rgb="FF000000"/>
        <rFont val="宋体"/>
        <charset val="134"/>
      </rPr>
      <t>医疗费补助</t>
    </r>
  </si>
  <si>
    <r>
      <rPr>
        <sz val="11"/>
        <color rgb="FF000000"/>
        <rFont val="宋体"/>
        <charset val="134"/>
      </rPr>
      <t>奖励金</t>
    </r>
  </si>
  <si>
    <t>310</t>
  </si>
  <si>
    <r>
      <rPr>
        <sz val="11"/>
        <color rgb="FF000000"/>
        <rFont val="宋体"/>
        <charset val="134"/>
      </rPr>
      <t>基础设施建设</t>
    </r>
  </si>
  <si>
    <t>表3-2</t>
  </si>
  <si>
    <t>一般公共预算项目支出预算表</t>
  </si>
  <si>
    <t>金额</t>
  </si>
  <si>
    <t>227</t>
  </si>
  <si>
    <t>表3-3</t>
  </si>
  <si>
    <t>一般公共预算“三公”经费支出预算表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</si>
  <si>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</si>
  <si>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</si>
  <si>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</si>
  <si>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</si>
  <si>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</si>
  <si>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</si>
  <si>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</si>
  <si>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</si>
  <si>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</si>
  <si>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</si>
  <si>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</si>
  <si>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</si>
  <si>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</si>
  <si>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</si>
  <si>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</si>
  <si>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部门预算项目支出绩效目标表</t>
  </si>
  <si>
    <t>（2023年度）</t>
  </si>
  <si>
    <t xml:space="preserve">项目名称 </t>
  </si>
  <si>
    <t>盐财资行〔2022〕508号关于下达乡镇便民服务中心“三化”建设经费（新九镇）</t>
  </si>
  <si>
    <t>预算单位</t>
  </si>
  <si>
    <t>项目资金(万元)</t>
  </si>
  <si>
    <t xml:space="preserve">年度资金总额： </t>
  </si>
  <si>
    <t xml:space="preserve">其中：财政拨款 </t>
  </si>
  <si>
    <t xml:space="preserve">     其他资金 </t>
  </si>
  <si>
    <t xml:space="preserve">总体目标 </t>
  </si>
  <si>
    <t>年度目标</t>
  </si>
  <si>
    <t xml:space="preserve">    新九镇辖7个村46个村民小组，户籍人口16353人，100多家企业，群众办件量大，新九镇便民服务中心“三化”建设能进一步将便民服务中心打造成为更优质、高效、便民的基层公共服务平台，提高我镇便民服务中心的政务服务效率以及群众办事的满意感、获得感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</si>
  <si>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</si>
  <si>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</si>
  <si>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</si>
  <si>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</si>
  <si>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</si>
  <si>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产出指标</t>
  </si>
  <si>
    <t xml:space="preserve">数量指标 </t>
  </si>
  <si>
    <t>资金覆盖新九辖区内村社数量。</t>
  </si>
  <si>
    <t>7个</t>
  </si>
  <si>
    <t xml:space="preserve">质量指标 </t>
  </si>
  <si>
    <t xml:space="preserve">    进一步提高我镇便民服务中心的工作服务能力，提高政务服务效率，利用不断提升的服务质量和服务水平。</t>
  </si>
  <si>
    <t>≥90%</t>
  </si>
  <si>
    <t xml:space="preserve">时效指标 </t>
  </si>
  <si>
    <t>2023年</t>
  </si>
  <si>
    <t>≥1年</t>
  </si>
  <si>
    <t>效益指标</t>
  </si>
  <si>
    <t>可持续发展指标</t>
  </si>
  <si>
    <t xml:space="preserve">    便民服务中心“三化”建设能进一步将便民服务中心打造成为更优质、高效、便民的基层公共服务平台，提高我镇便民服务中心的政务服务效率以及群众办事的满意感、获得感。</t>
  </si>
  <si>
    <t>成本指标</t>
  </si>
  <si>
    <t>经济成本指标</t>
  </si>
  <si>
    <t xml:space="preserve">    根据盐财资行〔2022〕508号关于下达乡镇便民服务中心“三化”建设经费。</t>
  </si>
  <si>
    <t>8500元</t>
  </si>
  <si>
    <t xml:space="preserve">满意度指标 </t>
  </si>
  <si>
    <t xml:space="preserve">服务对象满意度指标 </t>
  </si>
  <si>
    <t>提高群众办事的满意度。</t>
  </si>
  <si>
    <t>新九镇2023年基本公共卫生服务经费</t>
  </si>
  <si>
    <t xml:space="preserve">    公共卫生服务支出，主要包括：处置突发公共卫生事件、建立居民健康档案、健康教育、儿童健康管理、孕产妇健康管理、老年人健康管理、传染病防治、卫生计生监督协管服务、健康素养促进、免费提供避孕药等。该经费有利于保障辖区内公共卫生安全，对全镇人民公共卫生安全、社会稳定起到推动作用。</t>
  </si>
  <si>
    <t>2022年人口基数。</t>
  </si>
  <si>
    <t>≥16868</t>
  </si>
  <si>
    <t xml:space="preserve">   保障社会稳定、辖区内居民卫生安全，应急突发疫情等。</t>
  </si>
  <si>
    <t>≥95%</t>
  </si>
  <si>
    <t xml:space="preserve">    基本公共卫生服务能力得到提升，群众获得感不断增强，满意度不断提高。人民群众健康意识进一步得到增强，使人人享受到基本公共卫生服务带来的健康实惠。</t>
  </si>
  <si>
    <t>2023年财力安排资金。</t>
  </si>
  <si>
    <t>84340元</t>
  </si>
  <si>
    <t>社会成本指标</t>
  </si>
  <si>
    <t>以人口为基数，按标准计算补助。</t>
  </si>
  <si>
    <t>5元/人</t>
  </si>
  <si>
    <t>提高辖区群众满意度。</t>
  </si>
  <si>
    <t>新九镇2023年少数民族工作经费补助</t>
  </si>
  <si>
    <t xml:space="preserve">    2023年少数民族工作经费，主要用于少数民族乡（镇）地区突发性、敏感性及影响乡（镇）经济发展急需解决的特殊问题，少数民族重要纪念活动、少数民族重大节日、民族业务活动，改善困难少数民族生活基本条件，民族政法、文化、宣传、教育等工作，少数民族人才培养、培训，少数民族其他相关工作灯。</t>
  </si>
  <si>
    <t>辖区内少数民族数量。</t>
  </si>
  <si>
    <t>≥932人</t>
  </si>
  <si>
    <t>达到民族团结，社会稳定，文化传播等效果，保障社会安定，民族团结。</t>
  </si>
  <si>
    <t>资金下达时效</t>
  </si>
  <si>
    <t>经济效益指标</t>
  </si>
  <si>
    <t>保障新九镇辖区内少数民族工作经费支出，促进民族和谐，对全镇社会稳定起到推动作用。</t>
  </si>
  <si>
    <t>4660元</t>
  </si>
  <si>
    <t>按照乡镇少数民族实有人口数，按标准进行补助。</t>
  </si>
  <si>
    <t>5元/人.年</t>
  </si>
  <si>
    <t>服务对象满意度有效提高。</t>
  </si>
  <si>
    <t>新九镇2023年人大代表活动经费及人代会经费</t>
  </si>
  <si>
    <t xml:space="preserve">    用于2023乡镇人大代表活动经费及人代会经费，按照实际发生情况进行拨付，为了更好的完成人大全年的工作，正常推进人大工作，保障人大工作经费支出。</t>
  </si>
  <si>
    <t>新九镇人大代表人数</t>
  </si>
  <si>
    <t>≥56人</t>
  </si>
  <si>
    <t xml:space="preserve">   保障镇人代会顺利进行，人大会会议期间至闭会社会稳定</t>
  </si>
  <si>
    <t xml:space="preserve">    以乡镇人民代表人数为依据，按650元/人.年的标准给予补助，保障我镇人代各项活动顺利进行。</t>
  </si>
  <si>
    <t>≥36400元</t>
  </si>
  <si>
    <t xml:space="preserve">   按照实际发生情况进行拨付，为了更好的完成人大全年的工作，正常推进人大工作，保障人大工作经费支出。</t>
  </si>
  <si>
    <t>财力安排36400元</t>
  </si>
  <si>
    <t>以辖区内人大代表数量为基数，按标准计算补助。</t>
  </si>
  <si>
    <t>650元/人</t>
  </si>
  <si>
    <t>提高人大代表工作积极性，保障人大工作正常开展。</t>
  </si>
  <si>
    <t>新九镇2023年乡村治理补助</t>
  </si>
  <si>
    <t xml:space="preserve">    深化基层治理体系建设，坚持抓好严格执法、公正司法、全民守法等各项工作，创新基层治理方式，构建法治、德治与自治相融合的乡村治理体系。推进以法治村，实施网格化管理，构建全域覆盖、全网整合、规范高效、常态运行的网格化管理服务体系。做好综合执法的综合协调、监督考评工作，不断提升基层社会治理能力，推动智能化应用与乡村治理深度融合，提升乡村治理法治化、智能化水平。积极化解信访积案、查处违反行政法规案件，促进乡村社会稳定。</t>
  </si>
  <si>
    <t>不断提升基层社会治理能力，积极化解信访积案，促进乡村社会稳定。</t>
  </si>
  <si>
    <t>有效提高辖区经济效益。</t>
  </si>
  <si>
    <t>做好综合执法的综合协调、监督考评工作，不断提升基层社会治理能力，推动智能化应用与乡村治理深度融合，提升乡村治理法治化、智能化水平。积极化解信访积案、查处违反行政法规案件，促进乡村社会稳定。</t>
  </si>
  <si>
    <t>县财政以县统计局公布的各乡（镇）人口数为基数，按2元/人.年的标准计算补助。</t>
  </si>
  <si>
    <t>33736元</t>
  </si>
  <si>
    <t>2元/人</t>
  </si>
  <si>
    <t>新九镇2023年社工服务站经费</t>
  </si>
  <si>
    <t xml:space="preserve">    新九镇社会工作站的建立,有助于开展养老、助残、社会保障、社会救助等工作的高质量开展，提升辖区内群众社会化满意度。</t>
  </si>
  <si>
    <t xml:space="preserve"> 
新九镇社工服务站</t>
  </si>
  <si>
    <t>≥1个</t>
  </si>
  <si>
    <t xml:space="preserve">    设置社会工作服务建设经费，进一步提升农村养老、助残、社会保障、社会救助等工作能力，提高社会工作站服务质量。</t>
  </si>
  <si>
    <t xml:space="preserve">   新九镇社会工作站的建立,有助于开展养老、助残、社会保障、社会救助等工作的高质量开展，提升辖区内群众社会化满意度。</t>
  </si>
  <si>
    <t>2023年财力安排</t>
  </si>
  <si>
    <t>≥30000元</t>
  </si>
  <si>
    <t>满意度有效提高。</t>
  </si>
  <si>
    <t>根据盐财资建〔2022〕226号下达2022年全省村（社区）森林防灭火奖补资金（新九镇）</t>
  </si>
  <si>
    <t xml:space="preserve">    根据盐财资建〔2022〕226号下达2022年全省村（社区）森林防灭火奖补资金（新九镇）28万元，主要用于辖区内九场村、安宁村、新坝村、猛粮村、平谷村、水坪村森林防灭火奖补资金工作。</t>
  </si>
  <si>
    <t>本次财政奖补资金下达涉及村社数量。</t>
  </si>
  <si>
    <t>6个</t>
  </si>
  <si>
    <t>提高森林防火工作质量，有效改善森防监管力度。</t>
  </si>
  <si>
    <t>通过森林防火工作的系统工程，增强了我镇森林火灾的控制和扑救能力，改善了我镇森林防火监管力度和现代化水平，亦提高了森林生态系统，保护生物多样性持续性，促进我镇间接产品价值的可持续发展，落实以人为本的自然发展观。</t>
  </si>
  <si>
    <t xml:space="preserve">   根据盐财资建〔2022〕226号下达2022年全省村（社区）森林防灭火奖补资金。</t>
  </si>
  <si>
    <t>28万元</t>
  </si>
  <si>
    <t>提高群众满意度。</t>
  </si>
  <si>
    <t>根据盐财资预〔2022〕124号关于下达2022年市县级基层组织活动和公共服务运行经费（新九镇）</t>
  </si>
  <si>
    <t xml:space="preserve">    根据盐财资预〔2022〕124号关于下达2022年市县级基层组织活动和公共服务运行经费（新九镇）下达资金10.33万元，项目主要包括：农村基础设施和环境、农业生产服务、农村生活服务、农村社会管理等工作的开展。</t>
  </si>
  <si>
    <t xml:space="preserve">    促进村、社区基层组织活动和公共服务运行，可提升群众获得感、满意度。</t>
  </si>
  <si>
    <t>指标下达时效。</t>
  </si>
  <si>
    <t xml:space="preserve">    实施公共服务运行维护，有利于进一步解放和发展农村生产力，有利于推进农村公共服务保障能力建设，更有利于提升农村公共服务和社会管理水平，促进农村繁荣稳定和长治久安。</t>
  </si>
  <si>
    <t xml:space="preserve"> 盐财资预〔2022〕124号关于下达2022年市县级基层组织活动和公共服务运行经费（新九镇）下达资金。</t>
  </si>
  <si>
    <t>10.33万元</t>
  </si>
  <si>
    <t>满意</t>
  </si>
  <si>
    <t>盐财资预〔2023〕5号关于下达2023年基层组织活动和公共服务运行经费的通知（省县级）新九镇</t>
  </si>
  <si>
    <t xml:space="preserve">    根据盐财资预〔2023〕5号关于下达2023年基层组织活动和公共服务运行经费的通知（省县级）下达资金52.33万元（省级31.33万元县级21万元），项目主要包括：农村基础设施和环境、农业生产服务、农村生活服务、农村社会管理等工作的开展。</t>
  </si>
  <si>
    <t xml:space="preserve">   盐财资预〔2023〕5号关于下达2023年基层组织活动和公共服务运行经费的通知（省县级）下达资金。</t>
  </si>
  <si>
    <t>52.33万元</t>
  </si>
  <si>
    <t>表7</t>
  </si>
  <si>
    <t>部门整体支出绩效目标表</t>
  </si>
  <si>
    <t>部门名称</t>
  </si>
  <si>
    <t>年度主要任务</t>
  </si>
  <si>
    <t>任务名称</t>
  </si>
  <si>
    <t>主要内容</t>
  </si>
  <si>
    <t>2023年部门预算编制</t>
  </si>
  <si>
    <t>严格执行相关政策，合理编制预算，保障全年工资发放、保险汇缴等基本运转，厉行节约，保证机关公用经费运转等。项目资金专款专用，按照进度拨付。</t>
  </si>
  <si>
    <t>保障全年工资发放、机关公用经费运转等。</t>
  </si>
  <si>
    <t>项目资金专款专用，按照进度拨付。</t>
  </si>
  <si>
    <t>年度部门整体支出预算（万元）</t>
  </si>
  <si>
    <t>资金总额</t>
  </si>
  <si>
    <t>财政拨款</t>
  </si>
  <si>
    <t>其他资金</t>
  </si>
  <si>
    <t>年度总体目标</t>
  </si>
  <si>
    <t>保障新九镇2023年全年各项工作的正常开展，确保各重点项目能按时推进，高质量完成，保障机关的日常运转。</t>
  </si>
  <si>
    <t>年度绩效指标</t>
  </si>
  <si>
    <t>一级指标</t>
  </si>
  <si>
    <t>二级指标</t>
  </si>
  <si>
    <t>三级指标</t>
  </si>
  <si>
    <t>指标值
（包含数字及文字描述）</t>
  </si>
  <si>
    <t>数量指标</t>
  </si>
  <si>
    <t>1433.91万元</t>
  </si>
  <si>
    <t>125.02万元</t>
  </si>
  <si>
    <t>质量指标</t>
  </si>
  <si>
    <t>根据财政资金情况运行保障率</t>
  </si>
  <si>
    <t xml:space="preserve">    保障新九镇2023年全年各项工作的正常开展，确保各重点项目能按时推进，高质量完成，保障机关的日常运转。</t>
  </si>
  <si>
    <t>时效指标</t>
  </si>
  <si>
    <t>预算下达年度</t>
  </si>
  <si>
    <t>保障人员工资福利按时支出</t>
  </si>
  <si>
    <t>2023年基本支出预算</t>
  </si>
  <si>
    <t>2023年项目支出预算</t>
  </si>
  <si>
    <t>发放（缴纳）率</t>
  </si>
  <si>
    <t>支出率100%</t>
  </si>
  <si>
    <t>社会效益指标</t>
  </si>
  <si>
    <t>确保机关各项工作的顺利推进，有效促进社会稳定。</t>
  </si>
  <si>
    <t>生态效益指标</t>
  </si>
  <si>
    <t>社会可持续发展</t>
  </si>
  <si>
    <t>可持续影响指标</t>
  </si>
  <si>
    <t>运行保障率</t>
  </si>
  <si>
    <t>满意度指标</t>
  </si>
  <si>
    <t>服务对象满意度指标</t>
  </si>
  <si>
    <t>基层治理能力提升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</si>
</sst>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##0.00"/>
    <numFmt numFmtId="177" formatCode="yyyy&quot;年&quot;mm&quot;月&quot;dd&quot;日&quot;"/>
  </numFmts>
  <fonts count="5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2" fillId="10" borderId="27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13" borderId="29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0" fillId="20" borderId="31" applyNumberFormat="0" applyAlignment="0" applyProtection="0">
      <alignment vertical="center"/>
    </xf>
    <xf numFmtId="0" fontId="51" fillId="20" borderId="27" applyNumberFormat="0" applyAlignment="0" applyProtection="0">
      <alignment vertical="center"/>
    </xf>
    <xf numFmtId="0" fontId="52" fillId="25" borderId="32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4" fillId="0" borderId="0"/>
  </cellStyleXfs>
  <cellXfs count="17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Continuous" vertical="center"/>
    </xf>
    <xf numFmtId="0" fontId="11" fillId="0" borderId="7" xfId="0" applyNumberFormat="1" applyFont="1" applyFill="1" applyBorder="1" applyAlignment="1" applyProtection="1">
      <alignment horizontal="centerContinuous"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7" xfId="0" applyFont="1" applyFill="1" applyBorder="1">
      <alignment vertical="center"/>
    </xf>
    <xf numFmtId="0" fontId="11" fillId="0" borderId="17" xfId="0" applyFont="1" applyFill="1" applyBorder="1" applyAlignment="1">
      <alignment horizontal="left" vertical="center"/>
    </xf>
    <xf numFmtId="0" fontId="14" fillId="0" borderId="18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6" fillId="0" borderId="18" xfId="0" applyFont="1" applyFill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4" fillId="0" borderId="19" xfId="0" applyFont="1" applyFill="1" applyBorder="1">
      <alignment vertical="center"/>
    </xf>
    <xf numFmtId="0" fontId="14" fillId="0" borderId="1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/>
    </xf>
    <xf numFmtId="0" fontId="14" fillId="0" borderId="20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14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4" fontId="18" fillId="0" borderId="4" xfId="0" applyNumberFormat="1" applyFont="1" applyBorder="1" applyAlignment="1">
      <alignment horizontal="right" vertical="center"/>
    </xf>
    <xf numFmtId="4" fontId="19" fillId="0" borderId="4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4" fontId="20" fillId="0" borderId="4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21" fillId="0" borderId="18" xfId="0" applyFont="1" applyBorder="1">
      <alignment vertical="center"/>
    </xf>
    <xf numFmtId="0" fontId="22" fillId="0" borderId="21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4" fillId="0" borderId="21" xfId="0" applyFont="1" applyBorder="1">
      <alignment vertical="center"/>
    </xf>
    <xf numFmtId="0" fontId="23" fillId="0" borderId="21" xfId="0" applyFont="1" applyBorder="1" applyAlignment="1">
      <alignment vertical="center" wrapText="1"/>
    </xf>
    <xf numFmtId="0" fontId="19" fillId="2" borderId="23" xfId="0" applyFont="1" applyFill="1" applyBorder="1" applyAlignment="1">
      <alignment horizontal="left" vertical="center"/>
    </xf>
    <xf numFmtId="4" fontId="20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vertical="center" wrapText="1"/>
    </xf>
    <xf numFmtId="4" fontId="26" fillId="0" borderId="4" xfId="0" applyNumberFormat="1" applyFont="1" applyFill="1" applyBorder="1" applyAlignment="1">
      <alignment horizontal="right" vertical="center"/>
    </xf>
    <xf numFmtId="49" fontId="19" fillId="2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>
      <alignment vertical="center"/>
    </xf>
    <xf numFmtId="0" fontId="19" fillId="0" borderId="4" xfId="0" applyFont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5" fillId="0" borderId="2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20" fillId="0" borderId="4" xfId="0" applyNumberFormat="1" applyFont="1" applyBorder="1" applyAlignment="1">
      <alignment horizontal="right" vertical="center"/>
    </xf>
    <xf numFmtId="49" fontId="0" fillId="0" borderId="0" xfId="0" applyNumberFormat="1">
      <alignment vertical="center"/>
    </xf>
    <xf numFmtId="0" fontId="11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26" fillId="0" borderId="4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0" fontId="27" fillId="0" borderId="4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23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49" fontId="20" fillId="0" borderId="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>
      <alignment vertical="center"/>
    </xf>
    <xf numFmtId="0" fontId="25" fillId="0" borderId="18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28" fillId="0" borderId="1" xfId="0" applyFont="1" applyFill="1" applyBorder="1" applyAlignment="1">
      <alignment horizontal="center" vertical="center"/>
    </xf>
    <xf numFmtId="4" fontId="19" fillId="0" borderId="24" xfId="0" applyNumberFormat="1" applyFont="1" applyBorder="1" applyAlignment="1">
      <alignment horizontal="right" vertical="center"/>
    </xf>
    <xf numFmtId="176" fontId="13" fillId="0" borderId="4" xfId="0" applyNumberFormat="1" applyFont="1" applyFill="1" applyBorder="1" applyAlignment="1" applyProtection="1">
      <alignment vertical="center" wrapText="1"/>
    </xf>
    <xf numFmtId="0" fontId="11" fillId="3" borderId="4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176" fontId="13" fillId="0" borderId="0" xfId="0" applyNumberFormat="1" applyFont="1" applyFill="1" applyBorder="1" applyAlignment="1" applyProtection="1">
      <alignment vertical="center" wrapText="1"/>
    </xf>
    <xf numFmtId="0" fontId="25" fillId="0" borderId="1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 vertical="center"/>
    </xf>
    <xf numFmtId="4" fontId="20" fillId="0" borderId="4" xfId="0" applyNumberFormat="1" applyFont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 wrapText="1"/>
    </xf>
    <xf numFmtId="4" fontId="20" fillId="0" borderId="23" xfId="0" applyNumberFormat="1" applyFont="1" applyBorder="1" applyAlignment="1">
      <alignment horizontal="right" vertical="center"/>
    </xf>
    <xf numFmtId="0" fontId="29" fillId="0" borderId="21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5" fillId="0" borderId="19" xfId="0" applyFont="1" applyFill="1" applyBorder="1">
      <alignment vertical="center"/>
    </xf>
    <xf numFmtId="0" fontId="29" fillId="0" borderId="1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77" fontId="3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84.95" customHeight="1" spans="1:1">
      <c r="A1" s="172" t="s">
        <v>0</v>
      </c>
    </row>
    <row r="2" ht="195.6" customHeight="1" spans="1:1">
      <c r="A2" s="173" t="s">
        <v>1</v>
      </c>
    </row>
    <row r="3" ht="146.65" customHeight="1" spans="1:1">
      <c r="A3" s="174">
        <v>45260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B8" sqref="B8:C8"/>
    </sheetView>
  </sheetViews>
  <sheetFormatPr defaultColWidth="10" defaultRowHeight="13.5"/>
  <cols>
    <col min="1" max="1" width="1.5" style="55" customWidth="1"/>
    <col min="2" max="2" width="13.375" style="55" customWidth="1"/>
    <col min="3" max="3" width="41" style="55" customWidth="1"/>
    <col min="4" max="9" width="16.375" style="55" customWidth="1"/>
    <col min="10" max="10" width="1.5" style="55" customWidth="1"/>
    <col min="11" max="11" width="9.75" style="55" customWidth="1"/>
    <col min="12" max="16384" width="10" style="55"/>
  </cols>
  <sheetData>
    <row r="1" ht="16.35" customHeight="1" spans="1:10">
      <c r="A1" s="56"/>
      <c r="B1" s="57"/>
      <c r="C1" s="14"/>
      <c r="D1" s="58"/>
      <c r="E1" s="58"/>
      <c r="F1" s="58"/>
      <c r="G1" s="58"/>
      <c r="H1" s="58"/>
      <c r="I1" s="72" t="s">
        <v>331</v>
      </c>
      <c r="J1" s="62"/>
    </row>
    <row r="2" ht="22.9" customHeight="1" spans="1:10">
      <c r="A2" s="56"/>
      <c r="B2" s="59" t="s">
        <v>332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9.5" customHeight="1" spans="1:10">
      <c r="A3" s="60"/>
      <c r="B3" s="61" t="s">
        <v>5</v>
      </c>
      <c r="C3" s="61"/>
      <c r="D3" s="73"/>
      <c r="E3" s="73"/>
      <c r="F3" s="73"/>
      <c r="G3" s="73"/>
      <c r="H3" s="73"/>
      <c r="I3" s="73" t="s">
        <v>6</v>
      </c>
      <c r="J3" s="74"/>
    </row>
    <row r="4" ht="24.4" customHeight="1" spans="1:10">
      <c r="A4" s="62"/>
      <c r="B4" s="63" t="s">
        <v>293</v>
      </c>
      <c r="C4" s="63" t="s">
        <v>71</v>
      </c>
      <c r="D4" s="63" t="s">
        <v>333</v>
      </c>
      <c r="E4" s="63"/>
      <c r="F4" s="63"/>
      <c r="G4" s="63"/>
      <c r="H4" s="63"/>
      <c r="I4" s="63"/>
      <c r="J4" s="75"/>
    </row>
    <row r="5" ht="24.4" customHeight="1" spans="1:10">
      <c r="A5" s="64"/>
      <c r="B5" s="63"/>
      <c r="C5" s="63"/>
      <c r="D5" s="63" t="s">
        <v>59</v>
      </c>
      <c r="E5" s="79" t="s">
        <v>334</v>
      </c>
      <c r="F5" s="63" t="s">
        <v>335</v>
      </c>
      <c r="G5" s="63"/>
      <c r="H5" s="63"/>
      <c r="I5" s="63" t="s">
        <v>269</v>
      </c>
      <c r="J5" s="75"/>
    </row>
    <row r="6" ht="24.4" customHeight="1" spans="1:10">
      <c r="A6" s="64"/>
      <c r="B6" s="63"/>
      <c r="C6" s="63"/>
      <c r="D6" s="63"/>
      <c r="E6" s="79"/>
      <c r="F6" s="63" t="s">
        <v>235</v>
      </c>
      <c r="G6" s="63" t="s">
        <v>336</v>
      </c>
      <c r="H6" s="63" t="s">
        <v>337</v>
      </c>
      <c r="I6" s="63"/>
      <c r="J6" s="76"/>
    </row>
    <row r="7" s="80" customFormat="1" ht="22.9" customHeight="1" spans="1:10">
      <c r="A7" s="65"/>
      <c r="B7" s="63">
        <v>800023</v>
      </c>
      <c r="C7" s="63" t="s">
        <v>72</v>
      </c>
      <c r="D7" s="81">
        <v>113440</v>
      </c>
      <c r="E7" s="66"/>
      <c r="F7" s="81">
        <v>109200</v>
      </c>
      <c r="G7" s="66"/>
      <c r="H7" s="81">
        <v>109200</v>
      </c>
      <c r="I7" s="81">
        <v>4240</v>
      </c>
      <c r="J7" s="77"/>
    </row>
    <row r="8" ht="22.9" customHeight="1" spans="1:10">
      <c r="A8" s="64"/>
      <c r="B8" s="68">
        <v>800023</v>
      </c>
      <c r="C8" s="67" t="s">
        <v>0</v>
      </c>
      <c r="D8" s="82">
        <v>113440</v>
      </c>
      <c r="E8" s="69"/>
      <c r="F8" s="82">
        <v>109200</v>
      </c>
      <c r="G8" s="69"/>
      <c r="H8" s="82">
        <v>109200</v>
      </c>
      <c r="I8" s="82">
        <v>4240</v>
      </c>
      <c r="J8" s="75"/>
    </row>
    <row r="9" ht="22.9" customHeight="1" spans="1:10">
      <c r="A9" s="64"/>
      <c r="B9" s="67"/>
      <c r="C9" s="67"/>
      <c r="D9" s="69"/>
      <c r="E9" s="69"/>
      <c r="F9" s="69"/>
      <c r="G9" s="69"/>
      <c r="H9" s="69"/>
      <c r="I9" s="69"/>
      <c r="J9" s="75"/>
    </row>
    <row r="10" ht="9.75" customHeight="1" spans="1:10">
      <c r="A10" s="70"/>
      <c r="B10" s="70"/>
      <c r="C10" s="70"/>
      <c r="D10" s="70"/>
      <c r="E10" s="70"/>
      <c r="F10" s="70"/>
      <c r="G10" s="70"/>
      <c r="H10" s="70"/>
      <c r="I10" s="70"/>
      <c r="J10" s="7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opLeftCell="D1"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55" customWidth="1"/>
    <col min="2" max="4" width="6.125" style="55" customWidth="1"/>
    <col min="5" max="5" width="13.375" style="55" customWidth="1"/>
    <col min="6" max="6" width="41" style="55" customWidth="1"/>
    <col min="7" max="9" width="16.375" style="55" customWidth="1"/>
    <col min="10" max="10" width="1.5" style="55" customWidth="1"/>
    <col min="11" max="12" width="9.75" style="55" customWidth="1"/>
    <col min="13" max="16384" width="10" style="55"/>
  </cols>
  <sheetData>
    <row r="1" ht="16.35" customHeight="1" spans="1:10">
      <c r="A1" s="56"/>
      <c r="B1" s="57"/>
      <c r="C1" s="57"/>
      <c r="D1" s="57"/>
      <c r="E1" s="14"/>
      <c r="F1" s="14"/>
      <c r="G1" s="58"/>
      <c r="H1" s="58"/>
      <c r="I1" s="72" t="s">
        <v>338</v>
      </c>
      <c r="J1" s="62"/>
    </row>
    <row r="2" ht="22.9" customHeight="1" spans="1:10">
      <c r="A2" s="56"/>
      <c r="B2" s="59" t="s">
        <v>339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9.5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3" t="s">
        <v>6</v>
      </c>
      <c r="J3" s="74"/>
    </row>
    <row r="4" ht="24.4" customHeight="1" spans="1:10">
      <c r="A4" s="62"/>
      <c r="B4" s="63" t="s">
        <v>9</v>
      </c>
      <c r="C4" s="63"/>
      <c r="D4" s="63"/>
      <c r="E4" s="63"/>
      <c r="F4" s="63"/>
      <c r="G4" s="63" t="s">
        <v>340</v>
      </c>
      <c r="H4" s="63"/>
      <c r="I4" s="63"/>
      <c r="J4" s="75"/>
    </row>
    <row r="5" ht="24.4" customHeight="1" spans="1:10">
      <c r="A5" s="64"/>
      <c r="B5" s="63" t="s">
        <v>79</v>
      </c>
      <c r="C5" s="63"/>
      <c r="D5" s="63"/>
      <c r="E5" s="63" t="s">
        <v>70</v>
      </c>
      <c r="F5" s="63" t="s">
        <v>71</v>
      </c>
      <c r="G5" s="63" t="s">
        <v>59</v>
      </c>
      <c r="H5" s="63" t="s">
        <v>75</v>
      </c>
      <c r="I5" s="63" t="s">
        <v>76</v>
      </c>
      <c r="J5" s="75"/>
    </row>
    <row r="6" ht="24.4" customHeight="1" spans="1:10">
      <c r="A6" s="64"/>
      <c r="B6" s="63" t="s">
        <v>80</v>
      </c>
      <c r="C6" s="63" t="s">
        <v>81</v>
      </c>
      <c r="D6" s="63" t="s">
        <v>82</v>
      </c>
      <c r="E6" s="63"/>
      <c r="F6" s="63"/>
      <c r="G6" s="63"/>
      <c r="H6" s="63"/>
      <c r="I6" s="63"/>
      <c r="J6" s="76"/>
    </row>
    <row r="7" ht="22.9" customHeight="1" spans="1:10">
      <c r="A7" s="65"/>
      <c r="B7" s="63"/>
      <c r="C7" s="63"/>
      <c r="D7" s="63"/>
      <c r="E7" s="63"/>
      <c r="F7" s="63" t="s">
        <v>72</v>
      </c>
      <c r="G7" s="66">
        <v>0</v>
      </c>
      <c r="H7" s="66">
        <v>0</v>
      </c>
      <c r="I7" s="66">
        <v>0</v>
      </c>
      <c r="J7" s="77"/>
    </row>
    <row r="8" ht="22.9" customHeight="1" spans="1:10">
      <c r="A8" s="64"/>
      <c r="B8" s="67"/>
      <c r="C8" s="67"/>
      <c r="D8" s="67"/>
      <c r="E8" s="68">
        <v>800023</v>
      </c>
      <c r="F8" s="67" t="s">
        <v>0</v>
      </c>
      <c r="G8" s="69">
        <v>0</v>
      </c>
      <c r="H8" s="69">
        <v>0</v>
      </c>
      <c r="I8" s="69">
        <v>0</v>
      </c>
      <c r="J8" s="75"/>
    </row>
    <row r="9" ht="22.9" customHeight="1" spans="1:10">
      <c r="A9" s="64"/>
      <c r="B9" s="67"/>
      <c r="C9" s="67"/>
      <c r="D9" s="67"/>
      <c r="E9" s="67"/>
      <c r="F9" s="67" t="s">
        <v>23</v>
      </c>
      <c r="G9" s="69"/>
      <c r="H9" s="69"/>
      <c r="I9" s="69"/>
      <c r="J9" s="75"/>
    </row>
    <row r="10" ht="27" customHeight="1" spans="1:10">
      <c r="A10" s="70"/>
      <c r="B10" s="71"/>
      <c r="C10" s="71"/>
      <c r="D10" s="71"/>
      <c r="E10" s="71"/>
      <c r="F10" s="70" t="s">
        <v>341</v>
      </c>
      <c r="G10" s="70"/>
      <c r="H10" s="70"/>
      <c r="I10" s="70"/>
      <c r="J10" s="7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C17" sqref="C17"/>
    </sheetView>
  </sheetViews>
  <sheetFormatPr defaultColWidth="10" defaultRowHeight="13.5"/>
  <cols>
    <col min="1" max="1" width="1.5" style="55" customWidth="1"/>
    <col min="2" max="2" width="13.375" style="55" customWidth="1"/>
    <col min="3" max="3" width="41" style="55" customWidth="1"/>
    <col min="4" max="9" width="16.375" style="55" customWidth="1"/>
    <col min="10" max="10" width="1.5" style="55" customWidth="1"/>
    <col min="11" max="11" width="9.75" style="55" customWidth="1"/>
    <col min="12" max="16384" width="10" style="55"/>
  </cols>
  <sheetData>
    <row r="1" ht="16.35" customHeight="1" spans="1:10">
      <c r="A1" s="56"/>
      <c r="B1" s="57"/>
      <c r="C1" s="14"/>
      <c r="D1" s="58"/>
      <c r="E1" s="58"/>
      <c r="F1" s="58"/>
      <c r="G1" s="58"/>
      <c r="H1" s="58"/>
      <c r="I1" s="72" t="s">
        <v>342</v>
      </c>
      <c r="J1" s="62"/>
    </row>
    <row r="2" ht="22.9" customHeight="1" spans="1:10">
      <c r="A2" s="56"/>
      <c r="B2" s="59" t="s">
        <v>343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9.5" customHeight="1" spans="1:10">
      <c r="A3" s="60"/>
      <c r="B3" s="61" t="s">
        <v>5</v>
      </c>
      <c r="C3" s="61"/>
      <c r="D3" s="73"/>
      <c r="E3" s="73"/>
      <c r="F3" s="73"/>
      <c r="G3" s="73"/>
      <c r="H3" s="73"/>
      <c r="I3" s="73" t="s">
        <v>6</v>
      </c>
      <c r="J3" s="74"/>
    </row>
    <row r="4" ht="24.4" customHeight="1" spans="1:10">
      <c r="A4" s="62"/>
      <c r="B4" s="63" t="s">
        <v>293</v>
      </c>
      <c r="C4" s="63" t="s">
        <v>71</v>
      </c>
      <c r="D4" s="63" t="s">
        <v>333</v>
      </c>
      <c r="E4" s="63"/>
      <c r="F4" s="63"/>
      <c r="G4" s="63"/>
      <c r="H4" s="63"/>
      <c r="I4" s="63"/>
      <c r="J4" s="75"/>
    </row>
    <row r="5" ht="24.4" customHeight="1" spans="1:10">
      <c r="A5" s="64"/>
      <c r="B5" s="63"/>
      <c r="C5" s="63"/>
      <c r="D5" s="63" t="s">
        <v>59</v>
      </c>
      <c r="E5" s="79" t="s">
        <v>334</v>
      </c>
      <c r="F5" s="63" t="s">
        <v>335</v>
      </c>
      <c r="G5" s="63"/>
      <c r="H5" s="63"/>
      <c r="I5" s="63" t="s">
        <v>269</v>
      </c>
      <c r="J5" s="75"/>
    </row>
    <row r="6" ht="24.4" customHeight="1" spans="1:10">
      <c r="A6" s="64"/>
      <c r="B6" s="63"/>
      <c r="C6" s="63"/>
      <c r="D6" s="63"/>
      <c r="E6" s="79"/>
      <c r="F6" s="63" t="s">
        <v>235</v>
      </c>
      <c r="G6" s="63" t="s">
        <v>336</v>
      </c>
      <c r="H6" s="63" t="s">
        <v>337</v>
      </c>
      <c r="I6" s="63"/>
      <c r="J6" s="76"/>
    </row>
    <row r="7" ht="22.9" customHeight="1" spans="1:10">
      <c r="A7" s="65"/>
      <c r="B7" s="63"/>
      <c r="C7" s="63" t="s">
        <v>72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77"/>
    </row>
    <row r="8" ht="22.9" customHeight="1" spans="1:10">
      <c r="A8" s="64"/>
      <c r="B8" s="68">
        <v>800023</v>
      </c>
      <c r="C8" s="67" t="s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75"/>
    </row>
    <row r="9" ht="22.9" customHeight="1" spans="1:10">
      <c r="A9" s="64"/>
      <c r="B9" s="67"/>
      <c r="C9" s="67"/>
      <c r="D9" s="69"/>
      <c r="E9" s="69"/>
      <c r="F9" s="69"/>
      <c r="G9" s="69"/>
      <c r="H9" s="69"/>
      <c r="I9" s="69"/>
      <c r="J9" s="75"/>
    </row>
    <row r="10" spans="1:10">
      <c r="A10" s="70"/>
      <c r="B10" s="70"/>
      <c r="C10" s="70" t="s">
        <v>341</v>
      </c>
      <c r="D10" s="70"/>
      <c r="E10" s="70"/>
      <c r="F10" s="70"/>
      <c r="G10" s="70"/>
      <c r="H10" s="70"/>
      <c r="I10" s="70"/>
      <c r="J10" s="7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pane ySplit="6" topLeftCell="A7" activePane="bottomLeft" state="frozen"/>
      <selection/>
      <selection pane="bottomLeft" activeCell="A11" sqref="$A11:$XFD12"/>
    </sheetView>
  </sheetViews>
  <sheetFormatPr defaultColWidth="10" defaultRowHeight="13.5"/>
  <cols>
    <col min="1" max="1" width="1.5" style="55" customWidth="1"/>
    <col min="2" max="4" width="6.125" style="55" customWidth="1"/>
    <col min="5" max="5" width="13.375" style="55" customWidth="1"/>
    <col min="6" max="6" width="41" style="55" customWidth="1"/>
    <col min="7" max="9" width="16.375" style="55" customWidth="1"/>
    <col min="10" max="10" width="1.5" style="55" customWidth="1"/>
    <col min="11" max="12" width="9.75" style="55" customWidth="1"/>
    <col min="13" max="16384" width="10" style="55"/>
  </cols>
  <sheetData>
    <row r="1" ht="16.35" customHeight="1" spans="1:10">
      <c r="A1" s="56"/>
      <c r="B1" s="57"/>
      <c r="C1" s="57"/>
      <c r="D1" s="57"/>
      <c r="E1" s="14"/>
      <c r="F1" s="14"/>
      <c r="G1" s="58"/>
      <c r="H1" s="58"/>
      <c r="I1" s="72" t="s">
        <v>344</v>
      </c>
      <c r="J1" s="62"/>
    </row>
    <row r="2" ht="22.9" customHeight="1" spans="1:10">
      <c r="A2" s="56"/>
      <c r="B2" s="59" t="s">
        <v>345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9.5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3" t="s">
        <v>6</v>
      </c>
      <c r="J3" s="74"/>
    </row>
    <row r="4" ht="24.4" customHeight="1" spans="1:10">
      <c r="A4" s="62"/>
      <c r="B4" s="63" t="s">
        <v>9</v>
      </c>
      <c r="C4" s="63"/>
      <c r="D4" s="63"/>
      <c r="E4" s="63"/>
      <c r="F4" s="63"/>
      <c r="G4" s="63" t="s">
        <v>346</v>
      </c>
      <c r="H4" s="63"/>
      <c r="I4" s="63"/>
      <c r="J4" s="75"/>
    </row>
    <row r="5" ht="24.4" customHeight="1" spans="1:10">
      <c r="A5" s="64"/>
      <c r="B5" s="63" t="s">
        <v>79</v>
      </c>
      <c r="C5" s="63"/>
      <c r="D5" s="63"/>
      <c r="E5" s="63" t="s">
        <v>70</v>
      </c>
      <c r="F5" s="63" t="s">
        <v>71</v>
      </c>
      <c r="G5" s="63" t="s">
        <v>59</v>
      </c>
      <c r="H5" s="63" t="s">
        <v>75</v>
      </c>
      <c r="I5" s="63" t="s">
        <v>76</v>
      </c>
      <c r="J5" s="75"/>
    </row>
    <row r="6" ht="24.4" customHeight="1" spans="1:10">
      <c r="A6" s="64"/>
      <c r="B6" s="63" t="s">
        <v>80</v>
      </c>
      <c r="C6" s="63" t="s">
        <v>81</v>
      </c>
      <c r="D6" s="63" t="s">
        <v>82</v>
      </c>
      <c r="E6" s="63"/>
      <c r="F6" s="63"/>
      <c r="G6" s="63"/>
      <c r="H6" s="63"/>
      <c r="I6" s="63"/>
      <c r="J6" s="76"/>
    </row>
    <row r="7" ht="22.9" customHeight="1" spans="1:10">
      <c r="A7" s="65"/>
      <c r="B7" s="63"/>
      <c r="C7" s="63"/>
      <c r="D7" s="63"/>
      <c r="E7" s="63"/>
      <c r="F7" s="63" t="s">
        <v>72</v>
      </c>
      <c r="G7" s="66">
        <v>0</v>
      </c>
      <c r="H7" s="66">
        <v>0</v>
      </c>
      <c r="I7" s="66">
        <v>0</v>
      </c>
      <c r="J7" s="77"/>
    </row>
    <row r="8" ht="22.9" customHeight="1" spans="1:10">
      <c r="A8" s="64"/>
      <c r="B8" s="67"/>
      <c r="C8" s="67"/>
      <c r="D8" s="67"/>
      <c r="E8" s="68">
        <v>800023</v>
      </c>
      <c r="F8" s="67" t="s">
        <v>0</v>
      </c>
      <c r="G8" s="69">
        <v>0</v>
      </c>
      <c r="H8" s="69">
        <v>0</v>
      </c>
      <c r="I8" s="69">
        <v>0</v>
      </c>
      <c r="J8" s="75"/>
    </row>
    <row r="9" ht="22.9" customHeight="1" spans="1:10">
      <c r="A9" s="64"/>
      <c r="B9" s="67"/>
      <c r="C9" s="67"/>
      <c r="D9" s="67"/>
      <c r="E9" s="67"/>
      <c r="F9" s="67" t="s">
        <v>23</v>
      </c>
      <c r="G9" s="69"/>
      <c r="H9" s="69"/>
      <c r="I9" s="69"/>
      <c r="J9" s="75"/>
    </row>
    <row r="10" ht="22.9" customHeight="1" spans="1:10">
      <c r="A10" s="64"/>
      <c r="B10" s="67"/>
      <c r="C10" s="67"/>
      <c r="D10" s="67"/>
      <c r="E10" s="67"/>
      <c r="F10" s="67"/>
      <c r="G10" s="69"/>
      <c r="H10" s="69"/>
      <c r="I10" s="69"/>
      <c r="J10" s="76"/>
    </row>
    <row r="11" spans="1:10">
      <c r="A11" s="70"/>
      <c r="B11" s="71"/>
      <c r="C11" s="71"/>
      <c r="D11" s="71"/>
      <c r="E11" s="71"/>
      <c r="F11" s="70" t="s">
        <v>341</v>
      </c>
      <c r="G11" s="70"/>
      <c r="H11" s="70"/>
      <c r="I11" s="70"/>
      <c r="J11" s="7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E7" sqref="E7"/>
    </sheetView>
  </sheetViews>
  <sheetFormatPr defaultColWidth="9" defaultRowHeight="11.25" outlineLevelCol="4"/>
  <cols>
    <col min="1" max="2" width="9" style="16"/>
    <col min="3" max="3" width="15.125" style="16" customWidth="1"/>
    <col min="4" max="4" width="32.875" style="16" customWidth="1"/>
    <col min="5" max="5" width="35.62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13.5" spans="1:5">
      <c r="A4" s="22" t="s">
        <v>350</v>
      </c>
      <c r="B4" s="22"/>
      <c r="C4" s="23"/>
      <c r="D4" s="51" t="s">
        <v>351</v>
      </c>
      <c r="E4" s="51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0.85</v>
      </c>
    </row>
    <row r="7" ht="13.5" spans="1:5">
      <c r="A7" s="29"/>
      <c r="B7" s="29"/>
      <c r="C7" s="29"/>
      <c r="D7" s="32" t="s">
        <v>355</v>
      </c>
      <c r="E7" s="31">
        <v>0.85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359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45" t="s">
        <v>367</v>
      </c>
      <c r="E12" s="46" t="s">
        <v>368</v>
      </c>
    </row>
    <row r="13" ht="23.25" customHeight="1" spans="1:5">
      <c r="A13" s="39"/>
      <c r="B13" s="44"/>
      <c r="C13" s="44"/>
      <c r="D13" s="45"/>
      <c r="E13" s="46"/>
    </row>
    <row r="14" ht="35.25" customHeight="1" spans="1:5">
      <c r="A14" s="39"/>
      <c r="B14" s="44"/>
      <c r="C14" s="47" t="s">
        <v>369</v>
      </c>
      <c r="D14" s="45" t="s">
        <v>370</v>
      </c>
      <c r="E14" s="24" t="s">
        <v>371</v>
      </c>
    </row>
    <row r="15" ht="39" customHeight="1" spans="1:5">
      <c r="A15" s="39"/>
      <c r="B15" s="44"/>
      <c r="C15" s="47" t="s">
        <v>372</v>
      </c>
      <c r="D15" s="48" t="s">
        <v>373</v>
      </c>
      <c r="E15" s="24" t="s">
        <v>374</v>
      </c>
    </row>
    <row r="16" ht="60" spans="1:5">
      <c r="A16" s="39"/>
      <c r="B16" s="47" t="s">
        <v>375</v>
      </c>
      <c r="C16" s="47" t="s">
        <v>376</v>
      </c>
      <c r="D16" s="45" t="s">
        <v>377</v>
      </c>
      <c r="E16" s="24" t="s">
        <v>371</v>
      </c>
    </row>
    <row r="17" ht="26.25" customHeight="1" spans="1:5">
      <c r="A17" s="39"/>
      <c r="B17" s="43" t="s">
        <v>378</v>
      </c>
      <c r="C17" s="47" t="s">
        <v>379</v>
      </c>
      <c r="D17" s="45" t="s">
        <v>380</v>
      </c>
      <c r="E17" s="24" t="s">
        <v>381</v>
      </c>
    </row>
    <row r="18" ht="75.75" customHeight="1" spans="1:5">
      <c r="A18" s="39"/>
      <c r="B18" s="47" t="s">
        <v>382</v>
      </c>
      <c r="C18" s="47" t="s">
        <v>383</v>
      </c>
      <c r="D18" s="45" t="s">
        <v>384</v>
      </c>
      <c r="E18" s="24" t="s">
        <v>371</v>
      </c>
    </row>
    <row r="19" spans="4:5">
      <c r="D19" s="49"/>
      <c r="E19" s="49"/>
    </row>
  </sheetData>
  <mergeCells count="11">
    <mergeCell ref="A2:E2"/>
    <mergeCell ref="A4:C4"/>
    <mergeCell ref="D4:E4"/>
    <mergeCell ref="A5:C5"/>
    <mergeCell ref="D5:E5"/>
    <mergeCell ref="B10:E10"/>
    <mergeCell ref="A9:A10"/>
    <mergeCell ref="A11:A18"/>
    <mergeCell ref="B12:B15"/>
    <mergeCell ref="C12:C13"/>
    <mergeCell ref="A6:C8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E11" sqref="E11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13.5" spans="1:5">
      <c r="A4" s="22" t="s">
        <v>350</v>
      </c>
      <c r="B4" s="22"/>
      <c r="C4" s="23"/>
      <c r="D4" s="51" t="s">
        <v>385</v>
      </c>
      <c r="E4" s="51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8.434</v>
      </c>
    </row>
    <row r="7" ht="13.5" spans="1:5">
      <c r="A7" s="29"/>
      <c r="B7" s="29"/>
      <c r="C7" s="29"/>
      <c r="D7" s="32" t="s">
        <v>355</v>
      </c>
      <c r="E7" s="33">
        <v>8.434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386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45" t="s">
        <v>367</v>
      </c>
      <c r="E12" s="46" t="s">
        <v>368</v>
      </c>
    </row>
    <row r="13" ht="23.25" customHeight="1" spans="1:5">
      <c r="A13" s="39"/>
      <c r="B13" s="44"/>
      <c r="C13" s="44"/>
      <c r="D13" s="45" t="s">
        <v>387</v>
      </c>
      <c r="E13" s="46" t="s">
        <v>388</v>
      </c>
    </row>
    <row r="14" ht="35.25" customHeight="1" spans="1:5">
      <c r="A14" s="39"/>
      <c r="B14" s="44"/>
      <c r="C14" s="47" t="s">
        <v>369</v>
      </c>
      <c r="D14" s="50" t="s">
        <v>389</v>
      </c>
      <c r="E14" s="24" t="s">
        <v>390</v>
      </c>
    </row>
    <row r="15" ht="39" customHeight="1" spans="1:5">
      <c r="A15" s="39"/>
      <c r="B15" s="44"/>
      <c r="C15" s="47" t="s">
        <v>372</v>
      </c>
      <c r="D15" s="48" t="s">
        <v>373</v>
      </c>
      <c r="E15" s="24" t="s">
        <v>374</v>
      </c>
    </row>
    <row r="16" ht="72" spans="1:5">
      <c r="A16" s="39"/>
      <c r="B16" s="47" t="s">
        <v>375</v>
      </c>
      <c r="C16" s="47" t="s">
        <v>376</v>
      </c>
      <c r="D16" s="45" t="s">
        <v>391</v>
      </c>
      <c r="E16" s="24" t="s">
        <v>371</v>
      </c>
    </row>
    <row r="17" ht="26.25" customHeight="1" spans="1:5">
      <c r="A17" s="39"/>
      <c r="B17" s="43" t="s">
        <v>378</v>
      </c>
      <c r="C17" s="47" t="s">
        <v>379</v>
      </c>
      <c r="D17" s="45" t="s">
        <v>392</v>
      </c>
      <c r="E17" s="24" t="s">
        <v>393</v>
      </c>
    </row>
    <row r="18" ht="27" customHeight="1" spans="1:5">
      <c r="A18" s="39"/>
      <c r="B18" s="47"/>
      <c r="C18" s="47" t="s">
        <v>394</v>
      </c>
      <c r="D18" s="45" t="s">
        <v>395</v>
      </c>
      <c r="E18" s="24" t="s">
        <v>396</v>
      </c>
    </row>
    <row r="19" ht="75.75" customHeight="1" spans="1:5">
      <c r="A19" s="39"/>
      <c r="B19" s="47" t="s">
        <v>382</v>
      </c>
      <c r="C19" s="47" t="s">
        <v>383</v>
      </c>
      <c r="D19" s="45" t="s">
        <v>397</v>
      </c>
      <c r="E19" s="24" t="s">
        <v>371</v>
      </c>
    </row>
    <row r="20" spans="4:5">
      <c r="D20" s="49"/>
      <c r="E20" s="49"/>
    </row>
  </sheetData>
  <mergeCells count="12">
    <mergeCell ref="A2:E2"/>
    <mergeCell ref="A4:C4"/>
    <mergeCell ref="D4:E4"/>
    <mergeCell ref="A5:C5"/>
    <mergeCell ref="D5:E5"/>
    <mergeCell ref="B10:E10"/>
    <mergeCell ref="A9:A10"/>
    <mergeCell ref="A11:A19"/>
    <mergeCell ref="B12:B15"/>
    <mergeCell ref="B17:B18"/>
    <mergeCell ref="C12:C13"/>
    <mergeCell ref="A6:C8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10" sqref="B10:E10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13.5" spans="1:5">
      <c r="A4" s="22" t="s">
        <v>350</v>
      </c>
      <c r="B4" s="22"/>
      <c r="C4" s="23"/>
      <c r="D4" s="51" t="s">
        <v>398</v>
      </c>
      <c r="E4" s="51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0.466</v>
      </c>
    </row>
    <row r="7" ht="13.5" spans="1:5">
      <c r="A7" s="29"/>
      <c r="B7" s="29"/>
      <c r="C7" s="29"/>
      <c r="D7" s="32" t="s">
        <v>355</v>
      </c>
      <c r="E7" s="33">
        <v>0.466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399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45" t="s">
        <v>400</v>
      </c>
      <c r="E12" s="46" t="s">
        <v>401</v>
      </c>
    </row>
    <row r="13" ht="23.25" customHeight="1" spans="1:5">
      <c r="A13" s="39"/>
      <c r="B13" s="44"/>
      <c r="C13" s="44"/>
      <c r="D13" s="45" t="s">
        <v>367</v>
      </c>
      <c r="E13" s="46" t="s">
        <v>368</v>
      </c>
    </row>
    <row r="14" ht="35.25" customHeight="1" spans="1:5">
      <c r="A14" s="39"/>
      <c r="B14" s="44"/>
      <c r="C14" s="47" t="s">
        <v>369</v>
      </c>
      <c r="D14" s="50" t="s">
        <v>402</v>
      </c>
      <c r="E14" s="24" t="s">
        <v>371</v>
      </c>
    </row>
    <row r="15" ht="39" customHeight="1" spans="1:5">
      <c r="A15" s="39"/>
      <c r="B15" s="44"/>
      <c r="C15" s="47" t="s">
        <v>372</v>
      </c>
      <c r="D15" s="45" t="s">
        <v>403</v>
      </c>
      <c r="E15" s="24" t="s">
        <v>373</v>
      </c>
    </row>
    <row r="16" ht="37.5" customHeight="1" spans="1:5">
      <c r="A16" s="39"/>
      <c r="B16" s="47" t="s">
        <v>375</v>
      </c>
      <c r="C16" s="47" t="s">
        <v>404</v>
      </c>
      <c r="D16" s="45" t="s">
        <v>405</v>
      </c>
      <c r="E16" s="24" t="s">
        <v>371</v>
      </c>
    </row>
    <row r="17" ht="36" spans="1:5">
      <c r="A17" s="39"/>
      <c r="B17" s="47"/>
      <c r="C17" s="47" t="s">
        <v>376</v>
      </c>
      <c r="D17" s="45" t="s">
        <v>402</v>
      </c>
      <c r="E17" s="24" t="s">
        <v>371</v>
      </c>
    </row>
    <row r="18" ht="26.25" customHeight="1" spans="1:5">
      <c r="A18" s="39"/>
      <c r="B18" s="43" t="s">
        <v>378</v>
      </c>
      <c r="C18" s="47" t="s">
        <v>379</v>
      </c>
      <c r="D18" s="45" t="s">
        <v>392</v>
      </c>
      <c r="E18" s="24" t="s">
        <v>406</v>
      </c>
    </row>
    <row r="19" ht="24" spans="1:5">
      <c r="A19" s="39"/>
      <c r="B19" s="47"/>
      <c r="C19" s="47" t="s">
        <v>394</v>
      </c>
      <c r="D19" s="45" t="s">
        <v>407</v>
      </c>
      <c r="E19" s="24" t="s">
        <v>408</v>
      </c>
    </row>
    <row r="20" ht="75.75" customHeight="1" spans="1:5">
      <c r="A20" s="39"/>
      <c r="B20" s="47" t="s">
        <v>382</v>
      </c>
      <c r="C20" s="47" t="s">
        <v>383</v>
      </c>
      <c r="D20" s="45" t="s">
        <v>409</v>
      </c>
      <c r="E20" s="24" t="s">
        <v>371</v>
      </c>
    </row>
    <row r="21" spans="4:5">
      <c r="D21" s="49"/>
      <c r="E21" s="49"/>
    </row>
  </sheetData>
  <mergeCells count="13">
    <mergeCell ref="A2:E2"/>
    <mergeCell ref="A4:C4"/>
    <mergeCell ref="D4:E4"/>
    <mergeCell ref="A5:C5"/>
    <mergeCell ref="D5:E5"/>
    <mergeCell ref="B10:E10"/>
    <mergeCell ref="A9:A10"/>
    <mergeCell ref="A11:A20"/>
    <mergeCell ref="B12:B15"/>
    <mergeCell ref="B16:B17"/>
    <mergeCell ref="B18:B19"/>
    <mergeCell ref="C12:C13"/>
    <mergeCell ref="A6:C8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10" sqref="B10:E10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13.5" spans="1:5">
      <c r="A4" s="22" t="s">
        <v>350</v>
      </c>
      <c r="B4" s="22"/>
      <c r="C4" s="23"/>
      <c r="D4" s="51" t="s">
        <v>410</v>
      </c>
      <c r="E4" s="51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3.64</v>
      </c>
    </row>
    <row r="7" ht="13.5" spans="1:5">
      <c r="A7" s="29"/>
      <c r="B7" s="29"/>
      <c r="C7" s="29"/>
      <c r="D7" s="32" t="s">
        <v>355</v>
      </c>
      <c r="E7" s="33">
        <v>3.64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411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53" t="s">
        <v>412</v>
      </c>
      <c r="E12" s="46" t="s">
        <v>413</v>
      </c>
    </row>
    <row r="13" ht="23.25" customHeight="1" spans="1:5">
      <c r="A13" s="39"/>
      <c r="B13" s="44"/>
      <c r="C13" s="44"/>
      <c r="D13" s="45" t="s">
        <v>367</v>
      </c>
      <c r="E13" s="46" t="s">
        <v>368</v>
      </c>
    </row>
    <row r="14" ht="35.25" customHeight="1" spans="1:5">
      <c r="A14" s="39"/>
      <c r="B14" s="44"/>
      <c r="C14" s="47" t="s">
        <v>369</v>
      </c>
      <c r="D14" s="50" t="s">
        <v>414</v>
      </c>
      <c r="E14" s="24" t="s">
        <v>371</v>
      </c>
    </row>
    <row r="15" ht="39" customHeight="1" spans="1:5">
      <c r="A15" s="39"/>
      <c r="B15" s="44"/>
      <c r="C15" s="47" t="s">
        <v>372</v>
      </c>
      <c r="D15" s="48" t="s">
        <v>373</v>
      </c>
      <c r="E15" s="24" t="s">
        <v>374</v>
      </c>
    </row>
    <row r="16" ht="48" spans="1:5">
      <c r="A16" s="39"/>
      <c r="B16" s="47" t="s">
        <v>375</v>
      </c>
      <c r="C16" s="47" t="s">
        <v>404</v>
      </c>
      <c r="D16" s="54" t="s">
        <v>415</v>
      </c>
      <c r="E16" s="24" t="s">
        <v>416</v>
      </c>
    </row>
    <row r="17" ht="48" spans="1:5">
      <c r="A17" s="39"/>
      <c r="B17" s="47"/>
      <c r="C17" s="47" t="s">
        <v>376</v>
      </c>
      <c r="D17" s="54" t="s">
        <v>417</v>
      </c>
      <c r="E17" s="24" t="s">
        <v>371</v>
      </c>
    </row>
    <row r="18" ht="26.25" customHeight="1" spans="1:5">
      <c r="A18" s="39"/>
      <c r="B18" s="43" t="s">
        <v>378</v>
      </c>
      <c r="C18" s="47" t="s">
        <v>379</v>
      </c>
      <c r="D18" s="52" t="s">
        <v>418</v>
      </c>
      <c r="E18" s="24" t="s">
        <v>416</v>
      </c>
    </row>
    <row r="19" ht="27" customHeight="1" spans="1:5">
      <c r="A19" s="39"/>
      <c r="B19" s="47"/>
      <c r="C19" s="47" t="s">
        <v>394</v>
      </c>
      <c r="D19" s="45" t="s">
        <v>419</v>
      </c>
      <c r="E19" s="24" t="s">
        <v>420</v>
      </c>
    </row>
    <row r="20" ht="75.75" customHeight="1" spans="1:5">
      <c r="A20" s="39"/>
      <c r="B20" s="47" t="s">
        <v>382</v>
      </c>
      <c r="C20" s="47" t="s">
        <v>383</v>
      </c>
      <c r="D20" s="24" t="s">
        <v>421</v>
      </c>
      <c r="E20" s="24" t="s">
        <v>371</v>
      </c>
    </row>
    <row r="21" spans="4:5">
      <c r="D21" s="49"/>
      <c r="E21" s="49"/>
    </row>
  </sheetData>
  <mergeCells count="13">
    <mergeCell ref="A2:E2"/>
    <mergeCell ref="A4:C4"/>
    <mergeCell ref="D4:E4"/>
    <mergeCell ref="A5:C5"/>
    <mergeCell ref="D5:E5"/>
    <mergeCell ref="B10:E10"/>
    <mergeCell ref="A9:A10"/>
    <mergeCell ref="A11:A20"/>
    <mergeCell ref="B12:B15"/>
    <mergeCell ref="B16:B17"/>
    <mergeCell ref="B18:B19"/>
    <mergeCell ref="C12:C13"/>
    <mergeCell ref="A6:C8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10" sqref="B10:E10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13.5" spans="1:5">
      <c r="A4" s="22" t="s">
        <v>350</v>
      </c>
      <c r="B4" s="22"/>
      <c r="C4" s="23"/>
      <c r="D4" s="51" t="s">
        <v>422</v>
      </c>
      <c r="E4" s="51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3.3736</v>
      </c>
    </row>
    <row r="7" ht="13.5" spans="1:5">
      <c r="A7" s="29"/>
      <c r="B7" s="29"/>
      <c r="C7" s="29"/>
      <c r="D7" s="32" t="s">
        <v>355</v>
      </c>
      <c r="E7" s="33">
        <v>3.3736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423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45" t="s">
        <v>367</v>
      </c>
      <c r="E12" s="46" t="s">
        <v>368</v>
      </c>
    </row>
    <row r="13" ht="23.25" customHeight="1" spans="1:5">
      <c r="A13" s="39"/>
      <c r="B13" s="44"/>
      <c r="C13" s="44"/>
      <c r="D13" s="45" t="s">
        <v>387</v>
      </c>
      <c r="E13" s="46" t="s">
        <v>388</v>
      </c>
    </row>
    <row r="14" ht="35.25" customHeight="1" spans="1:5">
      <c r="A14" s="39"/>
      <c r="B14" s="44"/>
      <c r="C14" s="47" t="s">
        <v>369</v>
      </c>
      <c r="D14" s="45" t="s">
        <v>424</v>
      </c>
      <c r="E14" s="24" t="s">
        <v>371</v>
      </c>
    </row>
    <row r="15" ht="39" customHeight="1" spans="1:5">
      <c r="A15" s="39"/>
      <c r="B15" s="44"/>
      <c r="C15" s="47" t="s">
        <v>372</v>
      </c>
      <c r="D15" s="48" t="s">
        <v>373</v>
      </c>
      <c r="E15" s="24" t="s">
        <v>374</v>
      </c>
    </row>
    <row r="16" ht="37.5" customHeight="1" spans="1:5">
      <c r="A16" s="39"/>
      <c r="B16" s="47" t="s">
        <v>375</v>
      </c>
      <c r="C16" s="47" t="s">
        <v>404</v>
      </c>
      <c r="D16" s="24" t="s">
        <v>425</v>
      </c>
      <c r="E16" s="24" t="s">
        <v>371</v>
      </c>
    </row>
    <row r="17" ht="84" spans="1:5">
      <c r="A17" s="39"/>
      <c r="B17" s="47"/>
      <c r="C17" s="47" t="s">
        <v>376</v>
      </c>
      <c r="D17" s="45" t="s">
        <v>426</v>
      </c>
      <c r="E17" s="24" t="s">
        <v>371</v>
      </c>
    </row>
    <row r="18" ht="36" spans="1:5">
      <c r="A18" s="39"/>
      <c r="B18" s="43" t="s">
        <v>378</v>
      </c>
      <c r="C18" s="47" t="s">
        <v>379</v>
      </c>
      <c r="D18" s="45" t="s">
        <v>427</v>
      </c>
      <c r="E18" s="24" t="s">
        <v>428</v>
      </c>
    </row>
    <row r="19" ht="27" customHeight="1" spans="1:5">
      <c r="A19" s="39"/>
      <c r="B19" s="47"/>
      <c r="C19" s="47" t="s">
        <v>394</v>
      </c>
      <c r="D19" s="45" t="s">
        <v>395</v>
      </c>
      <c r="E19" s="24" t="s">
        <v>429</v>
      </c>
    </row>
    <row r="20" ht="75.75" customHeight="1" spans="1:5">
      <c r="A20" s="39"/>
      <c r="B20" s="47" t="s">
        <v>382</v>
      </c>
      <c r="C20" s="47" t="s">
        <v>383</v>
      </c>
      <c r="D20" s="24" t="s">
        <v>397</v>
      </c>
      <c r="E20" s="24" t="s">
        <v>371</v>
      </c>
    </row>
    <row r="21" spans="4:5">
      <c r="D21" s="49"/>
      <c r="E21" s="49"/>
    </row>
  </sheetData>
  <mergeCells count="13">
    <mergeCell ref="A2:E2"/>
    <mergeCell ref="A4:C4"/>
    <mergeCell ref="D4:E4"/>
    <mergeCell ref="A5:C5"/>
    <mergeCell ref="D5:E5"/>
    <mergeCell ref="B10:E10"/>
    <mergeCell ref="A9:A10"/>
    <mergeCell ref="A11:A20"/>
    <mergeCell ref="B12:B15"/>
    <mergeCell ref="B16:B17"/>
    <mergeCell ref="B18:B19"/>
    <mergeCell ref="C12:C13"/>
    <mergeCell ref="A6:C8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B10" sqref="B10:E10"/>
    </sheetView>
  </sheetViews>
  <sheetFormatPr defaultColWidth="9" defaultRowHeight="11.25" outlineLevelCol="4"/>
  <cols>
    <col min="1" max="1" width="9" style="16"/>
    <col min="2" max="2" width="9.625" style="16" customWidth="1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13.5" spans="1:5">
      <c r="A4" s="22" t="s">
        <v>350</v>
      </c>
      <c r="B4" s="22"/>
      <c r="C4" s="23"/>
      <c r="D4" s="51" t="s">
        <v>430</v>
      </c>
      <c r="E4" s="51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3</v>
      </c>
    </row>
    <row r="7" ht="13.5" spans="1:5">
      <c r="A7" s="29"/>
      <c r="B7" s="29"/>
      <c r="C7" s="29"/>
      <c r="D7" s="32" t="s">
        <v>355</v>
      </c>
      <c r="E7" s="33">
        <v>3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431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52" t="s">
        <v>432</v>
      </c>
      <c r="E12" s="24" t="s">
        <v>433</v>
      </c>
    </row>
    <row r="13" ht="23.25" customHeight="1" spans="1:5">
      <c r="A13" s="39"/>
      <c r="B13" s="44"/>
      <c r="C13" s="44"/>
      <c r="D13" s="52"/>
      <c r="E13" s="46"/>
    </row>
    <row r="14" ht="48" spans="1:5">
      <c r="A14" s="39"/>
      <c r="B14" s="44"/>
      <c r="C14" s="47" t="s">
        <v>369</v>
      </c>
      <c r="D14" s="50" t="s">
        <v>434</v>
      </c>
      <c r="E14" s="24" t="s">
        <v>371</v>
      </c>
    </row>
    <row r="15" ht="39" customHeight="1" spans="1:5">
      <c r="A15" s="39"/>
      <c r="B15" s="44"/>
      <c r="C15" s="47" t="s">
        <v>372</v>
      </c>
      <c r="D15" s="48" t="s">
        <v>373</v>
      </c>
      <c r="E15" s="24" t="s">
        <v>374</v>
      </c>
    </row>
    <row r="16" ht="60" spans="1:5">
      <c r="A16" s="39"/>
      <c r="B16" s="47" t="s">
        <v>375</v>
      </c>
      <c r="C16" s="47" t="s">
        <v>376</v>
      </c>
      <c r="D16" s="50" t="s">
        <v>435</v>
      </c>
      <c r="E16" s="24" t="s">
        <v>371</v>
      </c>
    </row>
    <row r="17" ht="26.25" customHeight="1" spans="1:5">
      <c r="A17" s="39"/>
      <c r="B17" s="43" t="s">
        <v>378</v>
      </c>
      <c r="C17" s="47" t="s">
        <v>379</v>
      </c>
      <c r="D17" s="52" t="s">
        <v>436</v>
      </c>
      <c r="E17" s="24" t="s">
        <v>437</v>
      </c>
    </row>
    <row r="18" ht="75.75" customHeight="1" spans="1:5">
      <c r="A18" s="39"/>
      <c r="B18" s="47" t="s">
        <v>382</v>
      </c>
      <c r="C18" s="47" t="s">
        <v>383</v>
      </c>
      <c r="D18" s="48" t="s">
        <v>438</v>
      </c>
      <c r="E18" s="24" t="s">
        <v>371</v>
      </c>
    </row>
    <row r="19" spans="4:5">
      <c r="D19" s="49"/>
      <c r="E19" s="49"/>
    </row>
  </sheetData>
  <mergeCells count="11">
    <mergeCell ref="A2:E2"/>
    <mergeCell ref="A4:C4"/>
    <mergeCell ref="D4:E4"/>
    <mergeCell ref="A5:C5"/>
    <mergeCell ref="D5:E5"/>
    <mergeCell ref="B10:E10"/>
    <mergeCell ref="A9:A10"/>
    <mergeCell ref="A11:A18"/>
    <mergeCell ref="B12:B15"/>
    <mergeCell ref="C12:C13"/>
    <mergeCell ref="A6:C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9" activePane="bottomLeft" state="frozen"/>
      <selection/>
      <selection pane="bottomLeft" activeCell="E40" sqref="E40"/>
    </sheetView>
  </sheetViews>
  <sheetFormatPr defaultColWidth="10" defaultRowHeight="13.5" outlineLevelCol="5"/>
  <cols>
    <col min="1" max="1" width="1.5" style="55" customWidth="1"/>
    <col min="2" max="2" width="41" style="55" customWidth="1"/>
    <col min="3" max="3" width="16.375" style="55" customWidth="1"/>
    <col min="4" max="4" width="41" style="55" customWidth="1"/>
    <col min="5" max="5" width="16.375" style="55" customWidth="1"/>
    <col min="6" max="6" width="1.5" style="55" customWidth="1"/>
    <col min="7" max="11" width="9.75" style="55" customWidth="1"/>
    <col min="12" max="16384" width="10" style="55"/>
  </cols>
  <sheetData>
    <row r="1" ht="16.35" customHeight="1" spans="1:6">
      <c r="A1" s="146"/>
      <c r="B1" s="57"/>
      <c r="D1" s="147"/>
      <c r="E1" s="57" t="s">
        <v>2</v>
      </c>
      <c r="F1" s="117" t="s">
        <v>3</v>
      </c>
    </row>
    <row r="2" ht="22.9" customHeight="1" spans="1:6">
      <c r="A2" s="148"/>
      <c r="B2" s="149" t="s">
        <v>4</v>
      </c>
      <c r="C2" s="149"/>
      <c r="D2" s="149"/>
      <c r="E2" s="149"/>
      <c r="F2" s="117"/>
    </row>
    <row r="3" ht="19.5" customHeight="1" spans="1:6">
      <c r="A3" s="148"/>
      <c r="B3" s="61" t="s">
        <v>5</v>
      </c>
      <c r="D3" s="14"/>
      <c r="E3" s="156" t="s">
        <v>6</v>
      </c>
      <c r="F3" s="117"/>
    </row>
    <row r="4" ht="24.4" customHeight="1" spans="1:6">
      <c r="A4" s="148"/>
      <c r="B4" s="63" t="s">
        <v>7</v>
      </c>
      <c r="C4" s="63"/>
      <c r="D4" s="63" t="s">
        <v>8</v>
      </c>
      <c r="E4" s="63"/>
      <c r="F4" s="117"/>
    </row>
    <row r="5" ht="24.4" customHeight="1" spans="1:6">
      <c r="A5" s="148"/>
      <c r="B5" s="63" t="s">
        <v>9</v>
      </c>
      <c r="C5" s="63" t="s">
        <v>10</v>
      </c>
      <c r="D5" s="63" t="s">
        <v>9</v>
      </c>
      <c r="E5" s="63" t="s">
        <v>10</v>
      </c>
      <c r="F5" s="117"/>
    </row>
    <row r="6" ht="22.9" customHeight="1" spans="1:6">
      <c r="A6" s="62"/>
      <c r="B6" s="67" t="s">
        <v>11</v>
      </c>
      <c r="C6" s="69">
        <v>15197567</v>
      </c>
      <c r="D6" s="67" t="s">
        <v>12</v>
      </c>
      <c r="E6" s="150">
        <v>5663479.13</v>
      </c>
      <c r="F6" s="76"/>
    </row>
    <row r="7" ht="22.9" customHeight="1" spans="1:6">
      <c r="A7" s="62"/>
      <c r="B7" s="67" t="s">
        <v>13</v>
      </c>
      <c r="C7" s="69"/>
      <c r="D7" s="67" t="s">
        <v>14</v>
      </c>
      <c r="E7" s="151"/>
      <c r="F7" s="76"/>
    </row>
    <row r="8" ht="22.9" customHeight="1" spans="1:6">
      <c r="A8" s="62"/>
      <c r="B8" s="67" t="s">
        <v>15</v>
      </c>
      <c r="C8" s="69"/>
      <c r="D8" s="67" t="s">
        <v>16</v>
      </c>
      <c r="E8" s="151"/>
      <c r="F8" s="76"/>
    </row>
    <row r="9" ht="22.9" customHeight="1" spans="1:6">
      <c r="A9" s="62"/>
      <c r="B9" s="67" t="s">
        <v>17</v>
      </c>
      <c r="C9" s="69"/>
      <c r="D9" s="67" t="s">
        <v>18</v>
      </c>
      <c r="E9" s="151"/>
      <c r="F9" s="76"/>
    </row>
    <row r="10" ht="22.9" customHeight="1" spans="1:6">
      <c r="A10" s="62"/>
      <c r="B10" s="67" t="s">
        <v>19</v>
      </c>
      <c r="C10" s="69"/>
      <c r="D10" s="67" t="s">
        <v>20</v>
      </c>
      <c r="E10" s="151"/>
      <c r="F10" s="76"/>
    </row>
    <row r="11" ht="22.9" customHeight="1" spans="1:6">
      <c r="A11" s="62"/>
      <c r="B11" s="67" t="s">
        <v>21</v>
      </c>
      <c r="C11" s="69"/>
      <c r="D11" s="67" t="s">
        <v>22</v>
      </c>
      <c r="E11" s="151"/>
      <c r="F11" s="76"/>
    </row>
    <row r="12" ht="22.9" customHeight="1" spans="1:6">
      <c r="A12" s="62"/>
      <c r="B12" s="67" t="s">
        <v>23</v>
      </c>
      <c r="C12" s="69"/>
      <c r="D12" s="67" t="s">
        <v>24</v>
      </c>
      <c r="E12" s="150">
        <v>111623.44</v>
      </c>
      <c r="F12" s="76"/>
    </row>
    <row r="13" ht="22.9" customHeight="1" spans="1:6">
      <c r="A13" s="62"/>
      <c r="B13" s="67" t="s">
        <v>23</v>
      </c>
      <c r="C13" s="69"/>
      <c r="D13" s="67" t="s">
        <v>25</v>
      </c>
      <c r="E13" s="150">
        <v>2078084.37</v>
      </c>
      <c r="F13" s="76"/>
    </row>
    <row r="14" ht="22.9" customHeight="1" spans="1:6">
      <c r="A14" s="62"/>
      <c r="B14" s="67" t="s">
        <v>23</v>
      </c>
      <c r="C14" s="69"/>
      <c r="D14" s="67" t="s">
        <v>26</v>
      </c>
      <c r="E14" s="151"/>
      <c r="F14" s="76"/>
    </row>
    <row r="15" ht="22.9" customHeight="1" spans="1:6">
      <c r="A15" s="62"/>
      <c r="B15" s="67" t="s">
        <v>23</v>
      </c>
      <c r="C15" s="69"/>
      <c r="D15" s="67" t="s">
        <v>27</v>
      </c>
      <c r="E15" s="150">
        <v>1012033.8</v>
      </c>
      <c r="F15" s="76"/>
    </row>
    <row r="16" ht="22.9" customHeight="1" spans="1:6">
      <c r="A16" s="62"/>
      <c r="B16" s="67" t="s">
        <v>23</v>
      </c>
      <c r="C16" s="69"/>
      <c r="D16" s="67" t="s">
        <v>28</v>
      </c>
      <c r="E16" s="151"/>
      <c r="F16" s="76"/>
    </row>
    <row r="17" ht="22.9" customHeight="1" spans="1:6">
      <c r="A17" s="62"/>
      <c r="B17" s="67" t="s">
        <v>23</v>
      </c>
      <c r="C17" s="69"/>
      <c r="D17" s="67" t="s">
        <v>29</v>
      </c>
      <c r="E17" s="151"/>
      <c r="F17" s="76"/>
    </row>
    <row r="18" ht="22.9" customHeight="1" spans="1:6">
      <c r="A18" s="62"/>
      <c r="B18" s="67" t="s">
        <v>23</v>
      </c>
      <c r="C18" s="69"/>
      <c r="D18" s="67" t="s">
        <v>30</v>
      </c>
      <c r="E18" s="150">
        <v>4807945.25</v>
      </c>
      <c r="F18" s="76"/>
    </row>
    <row r="19" ht="22.9" customHeight="1" spans="1:6">
      <c r="A19" s="62"/>
      <c r="B19" s="67" t="s">
        <v>23</v>
      </c>
      <c r="C19" s="69"/>
      <c r="D19" s="67" t="s">
        <v>31</v>
      </c>
      <c r="E19" s="151"/>
      <c r="F19" s="76"/>
    </row>
    <row r="20" ht="22.9" customHeight="1" spans="1:6">
      <c r="A20" s="62"/>
      <c r="B20" s="67" t="s">
        <v>23</v>
      </c>
      <c r="C20" s="69"/>
      <c r="D20" s="67" t="s">
        <v>32</v>
      </c>
      <c r="E20" s="151"/>
      <c r="F20" s="76"/>
    </row>
    <row r="21" ht="22.9" customHeight="1" spans="1:6">
      <c r="A21" s="62"/>
      <c r="B21" s="67" t="s">
        <v>23</v>
      </c>
      <c r="C21" s="69"/>
      <c r="D21" s="67" t="s">
        <v>33</v>
      </c>
      <c r="E21" s="151"/>
      <c r="F21" s="76"/>
    </row>
    <row r="22" ht="22.9" customHeight="1" spans="1:6">
      <c r="A22" s="62"/>
      <c r="B22" s="67" t="s">
        <v>23</v>
      </c>
      <c r="C22" s="69"/>
      <c r="D22" s="67" t="s">
        <v>34</v>
      </c>
      <c r="E22" s="151"/>
      <c r="F22" s="76"/>
    </row>
    <row r="23" ht="22.9" customHeight="1" spans="1:6">
      <c r="A23" s="62"/>
      <c r="B23" s="67" t="s">
        <v>23</v>
      </c>
      <c r="C23" s="69"/>
      <c r="D23" s="67" t="s">
        <v>35</v>
      </c>
      <c r="E23" s="151"/>
      <c r="F23" s="76"/>
    </row>
    <row r="24" ht="22.9" customHeight="1" spans="1:6">
      <c r="A24" s="62"/>
      <c r="B24" s="67" t="s">
        <v>23</v>
      </c>
      <c r="C24" s="69"/>
      <c r="D24" s="67" t="s">
        <v>36</v>
      </c>
      <c r="E24" s="151"/>
      <c r="F24" s="76"/>
    </row>
    <row r="25" ht="22.9" customHeight="1" spans="1:6">
      <c r="A25" s="62"/>
      <c r="B25" s="67" t="s">
        <v>23</v>
      </c>
      <c r="C25" s="69"/>
      <c r="D25" s="67" t="s">
        <v>37</v>
      </c>
      <c r="E25" s="150">
        <v>890275.89</v>
      </c>
      <c r="F25" s="76"/>
    </row>
    <row r="26" ht="22.9" customHeight="1" spans="1:6">
      <c r="A26" s="62"/>
      <c r="B26" s="67" t="s">
        <v>23</v>
      </c>
      <c r="C26" s="69"/>
      <c r="D26" s="67" t="s">
        <v>38</v>
      </c>
      <c r="E26" s="151"/>
      <c r="F26" s="76"/>
    </row>
    <row r="27" ht="22.9" customHeight="1" spans="1:6">
      <c r="A27" s="62"/>
      <c r="B27" s="67" t="s">
        <v>23</v>
      </c>
      <c r="C27" s="69"/>
      <c r="D27" s="67" t="s">
        <v>39</v>
      </c>
      <c r="E27" s="151"/>
      <c r="F27" s="76"/>
    </row>
    <row r="28" ht="22.9" customHeight="1" spans="1:6">
      <c r="A28" s="62"/>
      <c r="B28" s="67" t="s">
        <v>23</v>
      </c>
      <c r="C28" s="69"/>
      <c r="D28" s="67" t="s">
        <v>40</v>
      </c>
      <c r="E28" s="151"/>
      <c r="F28" s="76"/>
    </row>
    <row r="29" ht="22.9" customHeight="1" spans="1:6">
      <c r="A29" s="62"/>
      <c r="B29" s="67" t="s">
        <v>23</v>
      </c>
      <c r="C29" s="69"/>
      <c r="D29" s="67" t="s">
        <v>41</v>
      </c>
      <c r="E29" s="150">
        <v>146000</v>
      </c>
      <c r="F29" s="76"/>
    </row>
    <row r="30" ht="22.9" customHeight="1" spans="1:6">
      <c r="A30" s="62"/>
      <c r="B30" s="67" t="s">
        <v>23</v>
      </c>
      <c r="C30" s="69"/>
      <c r="D30" s="67" t="s">
        <v>42</v>
      </c>
      <c r="E30" s="150">
        <v>879925.12</v>
      </c>
      <c r="F30" s="76"/>
    </row>
    <row r="31" ht="22.9" customHeight="1" spans="1:6">
      <c r="A31" s="62"/>
      <c r="B31" s="67" t="s">
        <v>23</v>
      </c>
      <c r="C31" s="69"/>
      <c r="D31" s="67" t="s">
        <v>43</v>
      </c>
      <c r="E31" s="151"/>
      <c r="F31" s="76"/>
    </row>
    <row r="32" ht="22.9" customHeight="1" spans="1:6">
      <c r="A32" s="62"/>
      <c r="B32" s="67" t="s">
        <v>23</v>
      </c>
      <c r="C32" s="69"/>
      <c r="D32" s="67" t="s">
        <v>44</v>
      </c>
      <c r="E32" s="151"/>
      <c r="F32" s="76"/>
    </row>
    <row r="33" ht="22.9" customHeight="1" spans="1:6">
      <c r="A33" s="62"/>
      <c r="B33" s="67" t="s">
        <v>23</v>
      </c>
      <c r="C33" s="69"/>
      <c r="D33" s="67" t="s">
        <v>45</v>
      </c>
      <c r="E33" s="151"/>
      <c r="F33" s="76"/>
    </row>
    <row r="34" ht="22.9" customHeight="1" spans="1:6">
      <c r="A34" s="62"/>
      <c r="B34" s="67" t="s">
        <v>23</v>
      </c>
      <c r="C34" s="69"/>
      <c r="D34" s="67" t="s">
        <v>46</v>
      </c>
      <c r="E34" s="151"/>
      <c r="F34" s="76"/>
    </row>
    <row r="35" ht="22.9" customHeight="1" spans="1:6">
      <c r="A35" s="62"/>
      <c r="B35" s="67" t="s">
        <v>23</v>
      </c>
      <c r="C35" s="69"/>
      <c r="D35" s="67" t="s">
        <v>47</v>
      </c>
      <c r="E35" s="151"/>
      <c r="F35" s="76"/>
    </row>
    <row r="36" ht="22.9" customHeight="1" spans="1:6">
      <c r="A36" s="65"/>
      <c r="B36" s="63" t="s">
        <v>48</v>
      </c>
      <c r="C36" s="66">
        <f>SUM(C6:C35)</f>
        <v>15197567</v>
      </c>
      <c r="D36" s="63" t="s">
        <v>49</v>
      </c>
      <c r="E36" s="66"/>
      <c r="F36" s="77"/>
    </row>
    <row r="37" ht="22.9" customHeight="1" spans="1:6">
      <c r="A37" s="62"/>
      <c r="B37" s="67" t="s">
        <v>50</v>
      </c>
      <c r="C37" s="69"/>
      <c r="D37" s="67" t="s">
        <v>51</v>
      </c>
      <c r="E37" s="69"/>
      <c r="F37" s="164"/>
    </row>
    <row r="38" ht="22.9" customHeight="1" spans="1:6">
      <c r="A38" s="165"/>
      <c r="B38" s="67" t="s">
        <v>52</v>
      </c>
      <c r="C38" s="69">
        <v>391800</v>
      </c>
      <c r="D38" s="67" t="s">
        <v>53</v>
      </c>
      <c r="E38" s="69"/>
      <c r="F38" s="164"/>
    </row>
    <row r="39" ht="22.9" customHeight="1" spans="1:6">
      <c r="A39" s="165"/>
      <c r="B39" s="166"/>
      <c r="C39" s="166"/>
      <c r="D39" s="67" t="s">
        <v>54</v>
      </c>
      <c r="E39" s="69"/>
      <c r="F39" s="164"/>
    </row>
    <row r="40" ht="22.9" customHeight="1" spans="1:6">
      <c r="A40" s="167"/>
      <c r="B40" s="63" t="s">
        <v>55</v>
      </c>
      <c r="C40" s="66">
        <f>SUM(C36:C39)</f>
        <v>15589367</v>
      </c>
      <c r="D40" s="63" t="s">
        <v>56</v>
      </c>
      <c r="E40" s="66">
        <f>SUM(E6:E39)</f>
        <v>15589367</v>
      </c>
      <c r="F40" s="168"/>
    </row>
    <row r="41" ht="9.75" customHeight="1" spans="1:6">
      <c r="A41" s="169"/>
      <c r="B41" s="169"/>
      <c r="C41" s="170"/>
      <c r="D41" s="170"/>
      <c r="E41" s="169"/>
      <c r="F41" s="171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B10" sqref="B10:E10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39" customHeight="1" spans="1:5">
      <c r="A4" s="22" t="s">
        <v>350</v>
      </c>
      <c r="B4" s="22"/>
      <c r="C4" s="23"/>
      <c r="D4" s="24" t="s">
        <v>439</v>
      </c>
      <c r="E4" s="24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28</v>
      </c>
    </row>
    <row r="7" ht="13.5" spans="1:5">
      <c r="A7" s="29"/>
      <c r="B7" s="29"/>
      <c r="C7" s="29"/>
      <c r="D7" s="32" t="s">
        <v>355</v>
      </c>
      <c r="E7" s="33">
        <v>28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440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50" t="s">
        <v>441</v>
      </c>
      <c r="E12" s="46" t="s">
        <v>442</v>
      </c>
    </row>
    <row r="13" ht="35.25" customHeight="1" spans="1:5">
      <c r="A13" s="39"/>
      <c r="B13" s="44"/>
      <c r="C13" s="47" t="s">
        <v>369</v>
      </c>
      <c r="D13" s="50" t="s">
        <v>443</v>
      </c>
      <c r="E13" s="24" t="s">
        <v>371</v>
      </c>
    </row>
    <row r="14" ht="39" customHeight="1" spans="1:5">
      <c r="A14" s="39"/>
      <c r="B14" s="44"/>
      <c r="C14" s="47" t="s">
        <v>372</v>
      </c>
      <c r="D14" s="50" t="s">
        <v>403</v>
      </c>
      <c r="E14" s="24" t="s">
        <v>373</v>
      </c>
    </row>
    <row r="15" ht="96" spans="1:5">
      <c r="A15" s="39"/>
      <c r="B15" s="47" t="s">
        <v>375</v>
      </c>
      <c r="C15" s="47" t="s">
        <v>376</v>
      </c>
      <c r="D15" s="50" t="s">
        <v>444</v>
      </c>
      <c r="E15" s="24" t="s">
        <v>371</v>
      </c>
    </row>
    <row r="16" ht="26.25" customHeight="1" spans="1:5">
      <c r="A16" s="39"/>
      <c r="B16" s="43" t="s">
        <v>378</v>
      </c>
      <c r="C16" s="47" t="s">
        <v>379</v>
      </c>
      <c r="D16" s="50" t="s">
        <v>445</v>
      </c>
      <c r="E16" s="24" t="s">
        <v>446</v>
      </c>
    </row>
    <row r="17" ht="75.75" customHeight="1" spans="1:5">
      <c r="A17" s="39"/>
      <c r="B17" s="47" t="s">
        <v>382</v>
      </c>
      <c r="C17" s="47" t="s">
        <v>383</v>
      </c>
      <c r="D17" s="50" t="s">
        <v>447</v>
      </c>
      <c r="E17" s="24" t="s">
        <v>371</v>
      </c>
    </row>
    <row r="18" spans="4:5">
      <c r="D18" s="49"/>
      <c r="E18" s="49"/>
    </row>
  </sheetData>
  <mergeCells count="10">
    <mergeCell ref="A2:E2"/>
    <mergeCell ref="A4:C4"/>
    <mergeCell ref="D4:E4"/>
    <mergeCell ref="A5:C5"/>
    <mergeCell ref="D5:E5"/>
    <mergeCell ref="B10:E10"/>
    <mergeCell ref="A9:A10"/>
    <mergeCell ref="A11:A17"/>
    <mergeCell ref="B12:B14"/>
    <mergeCell ref="A6:C8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B10" sqref="B10:E10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42" customHeight="1" spans="1:5">
      <c r="A4" s="22" t="s">
        <v>350</v>
      </c>
      <c r="B4" s="22"/>
      <c r="C4" s="23"/>
      <c r="D4" s="24" t="s">
        <v>448</v>
      </c>
      <c r="E4" s="24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10.33</v>
      </c>
    </row>
    <row r="7" ht="13.5" spans="1:5">
      <c r="A7" s="29"/>
      <c r="B7" s="29"/>
      <c r="C7" s="29"/>
      <c r="D7" s="32" t="s">
        <v>355</v>
      </c>
      <c r="E7" s="33">
        <v>10.33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449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45" t="s">
        <v>367</v>
      </c>
      <c r="E12" s="46" t="s">
        <v>368</v>
      </c>
    </row>
    <row r="13" ht="35.25" customHeight="1" spans="1:5">
      <c r="A13" s="39"/>
      <c r="B13" s="44"/>
      <c r="C13" s="47" t="s">
        <v>369</v>
      </c>
      <c r="D13" s="45" t="s">
        <v>450</v>
      </c>
      <c r="E13" s="24" t="s">
        <v>390</v>
      </c>
    </row>
    <row r="14" ht="39" customHeight="1" spans="1:5">
      <c r="A14" s="39"/>
      <c r="B14" s="44"/>
      <c r="C14" s="47" t="s">
        <v>372</v>
      </c>
      <c r="D14" s="45" t="s">
        <v>451</v>
      </c>
      <c r="E14" s="24" t="s">
        <v>373</v>
      </c>
    </row>
    <row r="15" ht="27.75" customHeight="1" spans="1:5">
      <c r="A15" s="39"/>
      <c r="B15" s="47" t="s">
        <v>375</v>
      </c>
      <c r="C15" s="47" t="s">
        <v>376</v>
      </c>
      <c r="D15" s="45" t="s">
        <v>452</v>
      </c>
      <c r="E15" s="24" t="s">
        <v>371</v>
      </c>
    </row>
    <row r="16" ht="26.25" customHeight="1" spans="1:5">
      <c r="A16" s="39"/>
      <c r="B16" s="43" t="s">
        <v>378</v>
      </c>
      <c r="C16" s="47" t="s">
        <v>379</v>
      </c>
      <c r="D16" s="45" t="s">
        <v>453</v>
      </c>
      <c r="E16" s="24" t="s">
        <v>454</v>
      </c>
    </row>
    <row r="17" ht="27" customHeight="1" spans="1:5">
      <c r="A17" s="39"/>
      <c r="B17" s="47"/>
      <c r="C17" s="47" t="s">
        <v>394</v>
      </c>
      <c r="D17" s="45" t="s">
        <v>450</v>
      </c>
      <c r="E17" s="24" t="s">
        <v>371</v>
      </c>
    </row>
    <row r="18" ht="75.75" customHeight="1" spans="1:5">
      <c r="A18" s="39"/>
      <c r="B18" s="47" t="s">
        <v>382</v>
      </c>
      <c r="C18" s="47" t="s">
        <v>383</v>
      </c>
      <c r="D18" s="48" t="s">
        <v>455</v>
      </c>
      <c r="E18" s="24" t="s">
        <v>371</v>
      </c>
    </row>
    <row r="19" spans="4:5">
      <c r="D19" s="49"/>
      <c r="E19" s="49"/>
    </row>
  </sheetData>
  <mergeCells count="11">
    <mergeCell ref="A2:E2"/>
    <mergeCell ref="A4:C4"/>
    <mergeCell ref="D4:E4"/>
    <mergeCell ref="A5:C5"/>
    <mergeCell ref="D5:E5"/>
    <mergeCell ref="B10:E10"/>
    <mergeCell ref="A9:A10"/>
    <mergeCell ref="A11:A18"/>
    <mergeCell ref="B12:B14"/>
    <mergeCell ref="B16:B17"/>
    <mergeCell ref="A6:C8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B10" sqref="B10:E10"/>
    </sheetView>
  </sheetViews>
  <sheetFormatPr defaultColWidth="9" defaultRowHeight="11.25" outlineLevelCol="4"/>
  <cols>
    <col min="1" max="2" width="9" style="16"/>
    <col min="3" max="3" width="15.125" style="16" customWidth="1"/>
    <col min="4" max="4" width="24.75" style="16" customWidth="1"/>
    <col min="5" max="5" width="31.875" style="16" customWidth="1"/>
    <col min="6" max="16384" width="9" style="16"/>
  </cols>
  <sheetData>
    <row r="1" ht="21" customHeight="1" spans="5:5">
      <c r="E1" s="17" t="s">
        <v>347</v>
      </c>
    </row>
    <row r="2" ht="20.25" spans="1:5">
      <c r="A2" s="18" t="s">
        <v>348</v>
      </c>
      <c r="B2" s="18"/>
      <c r="C2" s="18"/>
      <c r="D2" s="18"/>
      <c r="E2" s="18"/>
    </row>
    <row r="3" ht="14.25" spans="1:5">
      <c r="A3" s="19"/>
      <c r="B3" s="19"/>
      <c r="C3" s="19"/>
      <c r="D3" s="20" t="s">
        <v>349</v>
      </c>
      <c r="E3" s="21"/>
    </row>
    <row r="4" ht="29" customHeight="1" spans="1:5">
      <c r="A4" s="22" t="s">
        <v>350</v>
      </c>
      <c r="B4" s="22"/>
      <c r="C4" s="23"/>
      <c r="D4" s="24" t="s">
        <v>456</v>
      </c>
      <c r="E4" s="24"/>
    </row>
    <row r="5" ht="13.5" spans="1:5">
      <c r="A5" s="25" t="s">
        <v>352</v>
      </c>
      <c r="B5" s="25"/>
      <c r="C5" s="26"/>
      <c r="D5" s="27" t="s">
        <v>0</v>
      </c>
      <c r="E5" s="28"/>
    </row>
    <row r="6" ht="13.5" spans="1:5">
      <c r="A6" s="29" t="s">
        <v>353</v>
      </c>
      <c r="B6" s="29"/>
      <c r="C6" s="29"/>
      <c r="D6" s="30" t="s">
        <v>354</v>
      </c>
      <c r="E6" s="31">
        <v>52.33</v>
      </c>
    </row>
    <row r="7" ht="13.5" spans="1:5">
      <c r="A7" s="29"/>
      <c r="B7" s="29"/>
      <c r="C7" s="29"/>
      <c r="D7" s="32" t="s">
        <v>355</v>
      </c>
      <c r="E7" s="33">
        <v>52.33</v>
      </c>
    </row>
    <row r="8" ht="13.5" spans="1:5">
      <c r="A8" s="29"/>
      <c r="B8" s="29"/>
      <c r="C8" s="29"/>
      <c r="D8" s="32" t="s">
        <v>356</v>
      </c>
      <c r="E8" s="34"/>
    </row>
    <row r="9" ht="13.5" spans="1:5">
      <c r="A9" s="35" t="s">
        <v>357</v>
      </c>
      <c r="B9" s="36" t="s">
        <v>358</v>
      </c>
      <c r="C9" s="36"/>
      <c r="D9" s="37"/>
      <c r="E9" s="36"/>
    </row>
    <row r="10" ht="87" customHeight="1" spans="1:5">
      <c r="A10" s="26"/>
      <c r="B10" s="38" t="s">
        <v>457</v>
      </c>
      <c r="C10" s="38"/>
      <c r="D10" s="38"/>
      <c r="E10" s="38"/>
    </row>
    <row r="11" ht="13.5" spans="1:5">
      <c r="A11" s="39" t="s">
        <v>360</v>
      </c>
      <c r="B11" s="40" t="s">
        <v>361</v>
      </c>
      <c r="C11" s="41" t="s">
        <v>362</v>
      </c>
      <c r="D11" s="42" t="s">
        <v>363</v>
      </c>
      <c r="E11" s="43" t="s">
        <v>364</v>
      </c>
    </row>
    <row r="12" ht="27" customHeight="1" spans="1:5">
      <c r="A12" s="39"/>
      <c r="B12" s="44" t="s">
        <v>365</v>
      </c>
      <c r="C12" s="44" t="s">
        <v>366</v>
      </c>
      <c r="D12" s="45" t="s">
        <v>367</v>
      </c>
      <c r="E12" s="46" t="s">
        <v>368</v>
      </c>
    </row>
    <row r="13" ht="35.25" customHeight="1" spans="1:5">
      <c r="A13" s="39"/>
      <c r="B13" s="44"/>
      <c r="C13" s="47" t="s">
        <v>369</v>
      </c>
      <c r="D13" s="45" t="s">
        <v>450</v>
      </c>
      <c r="E13" s="24" t="s">
        <v>390</v>
      </c>
    </row>
    <row r="14" ht="39" customHeight="1" spans="1:5">
      <c r="A14" s="39"/>
      <c r="B14" s="44"/>
      <c r="C14" s="47" t="s">
        <v>372</v>
      </c>
      <c r="D14" s="45" t="s">
        <v>451</v>
      </c>
      <c r="E14" s="24" t="s">
        <v>373</v>
      </c>
    </row>
    <row r="15" ht="72" spans="1:5">
      <c r="A15" s="39"/>
      <c r="B15" s="47" t="s">
        <v>375</v>
      </c>
      <c r="C15" s="47" t="s">
        <v>376</v>
      </c>
      <c r="D15" s="45" t="s">
        <v>452</v>
      </c>
      <c r="E15" s="24" t="s">
        <v>371</v>
      </c>
    </row>
    <row r="16" ht="48" spans="1:5">
      <c r="A16" s="39"/>
      <c r="B16" s="43" t="s">
        <v>378</v>
      </c>
      <c r="C16" s="47" t="s">
        <v>379</v>
      </c>
      <c r="D16" s="45" t="s">
        <v>458</v>
      </c>
      <c r="E16" s="24" t="s">
        <v>459</v>
      </c>
    </row>
    <row r="17" ht="36" spans="1:5">
      <c r="A17" s="39"/>
      <c r="B17" s="47"/>
      <c r="C17" s="47" t="s">
        <v>394</v>
      </c>
      <c r="D17" s="45" t="s">
        <v>450</v>
      </c>
      <c r="E17" s="24" t="s">
        <v>371</v>
      </c>
    </row>
    <row r="18" ht="75.75" customHeight="1" spans="1:5">
      <c r="A18" s="39"/>
      <c r="B18" s="47" t="s">
        <v>382</v>
      </c>
      <c r="C18" s="47" t="s">
        <v>383</v>
      </c>
      <c r="D18" s="48" t="s">
        <v>455</v>
      </c>
      <c r="E18" s="24" t="s">
        <v>371</v>
      </c>
    </row>
    <row r="19" spans="4:5">
      <c r="D19" s="49"/>
      <c r="E19" s="49"/>
    </row>
  </sheetData>
  <mergeCells count="11">
    <mergeCell ref="A2:E2"/>
    <mergeCell ref="A4:C4"/>
    <mergeCell ref="D4:E4"/>
    <mergeCell ref="A5:C5"/>
    <mergeCell ref="D5:E5"/>
    <mergeCell ref="B10:E10"/>
    <mergeCell ref="A9:A10"/>
    <mergeCell ref="A11:A18"/>
    <mergeCell ref="B12:B14"/>
    <mergeCell ref="B16:B17"/>
    <mergeCell ref="A6:C8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topLeftCell="A10" workbookViewId="0">
      <selection activeCell="I19" sqref="I19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375" style="1" customWidth="1"/>
    <col min="5" max="5" width="9.625" style="1" hidden="1" customWidth="1"/>
    <col min="6" max="6" width="15" style="1" customWidth="1"/>
    <col min="7" max="7" width="14" style="1" customWidth="1"/>
    <col min="8" max="8" width="16.625" style="1" customWidth="1"/>
    <col min="9" max="9" width="9.75" style="1" customWidth="1"/>
    <col min="10" max="16382" width="10" style="1"/>
  </cols>
  <sheetData>
    <row r="1" ht="14.25" spans="8:8">
      <c r="H1" s="2" t="s">
        <v>460</v>
      </c>
    </row>
    <row r="2" ht="27" customHeight="1" spans="1:8">
      <c r="A2" s="3" t="s">
        <v>461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349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462</v>
      </c>
      <c r="B4" s="5"/>
      <c r="C4" s="5"/>
      <c r="D4" s="5" t="s">
        <v>0</v>
      </c>
      <c r="E4" s="5"/>
      <c r="F4" s="5"/>
      <c r="G4" s="5"/>
      <c r="H4" s="5"/>
    </row>
    <row r="5" ht="26.45" customHeight="1" spans="1:8">
      <c r="A5" s="5" t="s">
        <v>463</v>
      </c>
      <c r="B5" s="5" t="s">
        <v>464</v>
      </c>
      <c r="C5" s="5"/>
      <c r="D5" s="5" t="s">
        <v>465</v>
      </c>
      <c r="E5" s="5"/>
      <c r="F5" s="5"/>
      <c r="G5" s="5"/>
      <c r="H5" s="5"/>
    </row>
    <row r="6" ht="26.45" customHeight="1" spans="1:8">
      <c r="A6" s="5"/>
      <c r="B6" s="5" t="s">
        <v>466</v>
      </c>
      <c r="C6" s="5"/>
      <c r="D6" s="6" t="s">
        <v>467</v>
      </c>
      <c r="E6" s="6"/>
      <c r="F6" s="6"/>
      <c r="G6" s="6"/>
      <c r="H6" s="6"/>
    </row>
    <row r="7" ht="26.45" customHeight="1" spans="1:8">
      <c r="A7" s="5"/>
      <c r="B7" s="5" t="s">
        <v>75</v>
      </c>
      <c r="C7" s="5"/>
      <c r="D7" s="6" t="s">
        <v>468</v>
      </c>
      <c r="E7" s="6"/>
      <c r="F7" s="6"/>
      <c r="G7" s="6"/>
      <c r="H7" s="6"/>
    </row>
    <row r="8" ht="26.45" customHeight="1" spans="1:8">
      <c r="A8" s="5"/>
      <c r="B8" s="5" t="s">
        <v>76</v>
      </c>
      <c r="C8" s="5"/>
      <c r="D8" s="6" t="s">
        <v>469</v>
      </c>
      <c r="E8" s="6"/>
      <c r="F8" s="6"/>
      <c r="G8" s="6"/>
      <c r="H8" s="6"/>
    </row>
    <row r="9" ht="26.45" customHeight="1" spans="1:8">
      <c r="A9" s="5"/>
      <c r="B9" s="6"/>
      <c r="C9" s="6"/>
      <c r="D9" s="6"/>
      <c r="E9" s="6"/>
      <c r="F9" s="6"/>
      <c r="G9" s="6"/>
      <c r="H9" s="6"/>
    </row>
    <row r="10" ht="26.45" customHeight="1" spans="1:8">
      <c r="A10" s="5"/>
      <c r="B10" s="5" t="s">
        <v>470</v>
      </c>
      <c r="C10" s="5"/>
      <c r="D10" s="5"/>
      <c r="E10" s="5"/>
      <c r="F10" s="5" t="s">
        <v>471</v>
      </c>
      <c r="G10" s="5" t="s">
        <v>472</v>
      </c>
      <c r="H10" s="5" t="s">
        <v>473</v>
      </c>
    </row>
    <row r="11" ht="26.45" customHeight="1" spans="1:8">
      <c r="A11" s="5"/>
      <c r="B11" s="5"/>
      <c r="C11" s="5"/>
      <c r="D11" s="5"/>
      <c r="E11" s="5"/>
      <c r="F11" s="7">
        <v>1558.93</v>
      </c>
      <c r="G11" s="7">
        <v>1558.93</v>
      </c>
      <c r="H11" s="7"/>
    </row>
    <row r="12" ht="93.75" customHeight="1" spans="1:8">
      <c r="A12" s="8" t="s">
        <v>474</v>
      </c>
      <c r="B12" s="9" t="s">
        <v>475</v>
      </c>
      <c r="C12" s="9"/>
      <c r="D12" s="9"/>
      <c r="E12" s="9"/>
      <c r="F12" s="9"/>
      <c r="G12" s="9"/>
      <c r="H12" s="9"/>
    </row>
    <row r="13" ht="26.45" customHeight="1" spans="1:8">
      <c r="A13" s="10" t="s">
        <v>476</v>
      </c>
      <c r="B13" s="10" t="s">
        <v>477</v>
      </c>
      <c r="C13" s="10" t="s">
        <v>478</v>
      </c>
      <c r="D13" s="10"/>
      <c r="E13" s="10" t="s">
        <v>479</v>
      </c>
      <c r="F13" s="10"/>
      <c r="G13" s="10" t="s">
        <v>480</v>
      </c>
      <c r="H13" s="10"/>
    </row>
    <row r="14" ht="26.45" customHeight="1" spans="1:8">
      <c r="A14" s="10"/>
      <c r="B14" s="11" t="s">
        <v>365</v>
      </c>
      <c r="C14" s="11" t="s">
        <v>481</v>
      </c>
      <c r="D14" s="11"/>
      <c r="E14" s="10" t="s">
        <v>75</v>
      </c>
      <c r="F14" s="10"/>
      <c r="G14" s="10" t="s">
        <v>482</v>
      </c>
      <c r="H14" s="10"/>
    </row>
    <row r="15" ht="26.45" customHeight="1" spans="1:8">
      <c r="A15" s="10"/>
      <c r="B15" s="11"/>
      <c r="C15" s="11"/>
      <c r="D15" s="11"/>
      <c r="E15" s="10" t="s">
        <v>76</v>
      </c>
      <c r="F15" s="10"/>
      <c r="G15" s="10" t="s">
        <v>483</v>
      </c>
      <c r="H15" s="10"/>
    </row>
    <row r="16" ht="26.45" customHeight="1" spans="1:8">
      <c r="A16" s="10"/>
      <c r="B16" s="11"/>
      <c r="C16" s="11" t="s">
        <v>484</v>
      </c>
      <c r="D16" s="11"/>
      <c r="E16" s="10" t="s">
        <v>485</v>
      </c>
      <c r="F16" s="10"/>
      <c r="G16" s="12">
        <v>1</v>
      </c>
      <c r="H16" s="10"/>
    </row>
    <row r="17" ht="76" customHeight="1" spans="1:8">
      <c r="A17" s="10"/>
      <c r="B17" s="11"/>
      <c r="C17" s="11"/>
      <c r="D17" s="11"/>
      <c r="E17" s="11" t="s">
        <v>486</v>
      </c>
      <c r="F17" s="11"/>
      <c r="G17" s="12">
        <v>1</v>
      </c>
      <c r="H17" s="10"/>
    </row>
    <row r="18" ht="26.45" customHeight="1" spans="1:8">
      <c r="A18" s="10"/>
      <c r="B18" s="11"/>
      <c r="C18" s="11" t="s">
        <v>487</v>
      </c>
      <c r="D18" s="11"/>
      <c r="E18" s="10" t="s">
        <v>488</v>
      </c>
      <c r="F18" s="10"/>
      <c r="G18" s="10" t="s">
        <v>373</v>
      </c>
      <c r="H18" s="10"/>
    </row>
    <row r="19" ht="26.45" customHeight="1" spans="1:8">
      <c r="A19" s="10"/>
      <c r="B19" s="11"/>
      <c r="C19" s="11"/>
      <c r="D19" s="11"/>
      <c r="E19" s="10" t="s">
        <v>489</v>
      </c>
      <c r="F19" s="10"/>
      <c r="G19" s="12">
        <v>1</v>
      </c>
      <c r="H19" s="10"/>
    </row>
    <row r="20" ht="26.45" customHeight="1" spans="1:8">
      <c r="A20" s="10"/>
      <c r="B20" s="11"/>
      <c r="C20" s="11" t="s">
        <v>378</v>
      </c>
      <c r="D20" s="11"/>
      <c r="E20" s="10" t="s">
        <v>490</v>
      </c>
      <c r="F20" s="10"/>
      <c r="G20" s="10" t="s">
        <v>482</v>
      </c>
      <c r="H20" s="10"/>
    </row>
    <row r="21" ht="26.45" customHeight="1" spans="1:8">
      <c r="A21" s="10"/>
      <c r="B21" s="11"/>
      <c r="C21" s="11"/>
      <c r="D21" s="11"/>
      <c r="E21" s="10" t="s">
        <v>491</v>
      </c>
      <c r="F21" s="10"/>
      <c r="G21" s="10" t="s">
        <v>483</v>
      </c>
      <c r="H21" s="10"/>
    </row>
    <row r="22" ht="26.45" customHeight="1" spans="1:8">
      <c r="A22" s="10"/>
      <c r="B22" s="11" t="s">
        <v>375</v>
      </c>
      <c r="C22" s="11" t="s">
        <v>404</v>
      </c>
      <c r="D22" s="11"/>
      <c r="E22" s="10" t="s">
        <v>492</v>
      </c>
      <c r="F22" s="10"/>
      <c r="G22" s="12" t="s">
        <v>493</v>
      </c>
      <c r="H22" s="10"/>
    </row>
    <row r="23" ht="40" customHeight="1" spans="1:8">
      <c r="A23" s="10"/>
      <c r="B23" s="11"/>
      <c r="C23" s="11" t="s">
        <v>494</v>
      </c>
      <c r="D23" s="11"/>
      <c r="E23" s="10" t="s">
        <v>495</v>
      </c>
      <c r="F23" s="10"/>
      <c r="G23" s="12" t="s">
        <v>371</v>
      </c>
      <c r="H23" s="10"/>
    </row>
    <row r="24" ht="26.45" customHeight="1" spans="1:8">
      <c r="A24" s="10"/>
      <c r="B24" s="11"/>
      <c r="C24" s="11" t="s">
        <v>496</v>
      </c>
      <c r="D24" s="11"/>
      <c r="E24" s="10" t="s">
        <v>497</v>
      </c>
      <c r="F24" s="10"/>
      <c r="G24" s="12">
        <v>1</v>
      </c>
      <c r="H24" s="10"/>
    </row>
    <row r="25" ht="26.45" customHeight="1" spans="1:8">
      <c r="A25" s="10"/>
      <c r="B25" s="11"/>
      <c r="C25" s="11" t="s">
        <v>498</v>
      </c>
      <c r="D25" s="11"/>
      <c r="E25" s="10" t="s">
        <v>499</v>
      </c>
      <c r="F25" s="10"/>
      <c r="G25" s="12">
        <v>1</v>
      </c>
      <c r="H25" s="10"/>
    </row>
    <row r="26" ht="26.45" customHeight="1" spans="1:8">
      <c r="A26" s="10"/>
      <c r="B26" s="11" t="s">
        <v>500</v>
      </c>
      <c r="C26" s="11" t="s">
        <v>501</v>
      </c>
      <c r="D26" s="11"/>
      <c r="E26" s="10" t="s">
        <v>502</v>
      </c>
      <c r="F26" s="10"/>
      <c r="G26" s="12">
        <v>1</v>
      </c>
      <c r="H26" s="10"/>
    </row>
    <row r="27" ht="45" customHeight="1" spans="1:8">
      <c r="A27" s="13"/>
      <c r="B27" s="13"/>
      <c r="C27" s="13"/>
      <c r="D27" s="13"/>
      <c r="E27" s="13"/>
      <c r="F27" s="13"/>
      <c r="G27" s="13"/>
      <c r="H27" s="13"/>
    </row>
    <row r="28" ht="16.35" customHeight="1" spans="1:2">
      <c r="A28" s="14"/>
      <c r="B28" s="14"/>
    </row>
    <row r="29" ht="16.35" customHeight="1" spans="1:1">
      <c r="A29" s="14"/>
    </row>
    <row r="30" ht="16.35" customHeight="1" spans="1:15">
      <c r="A30" s="14"/>
      <c r="O30" s="15"/>
    </row>
    <row r="31" ht="16.35" customHeight="1" spans="1:1">
      <c r="A31" s="14"/>
    </row>
    <row r="32" ht="16.35" customHeight="1" spans="1:8">
      <c r="A32" s="14"/>
      <c r="B32" s="14"/>
      <c r="C32" s="14"/>
      <c r="D32" s="14"/>
      <c r="E32" s="14"/>
      <c r="F32" s="14"/>
      <c r="G32" s="14"/>
      <c r="H32" s="14"/>
    </row>
    <row r="33" ht="16.35" customHeight="1" spans="1:8">
      <c r="A33" s="14"/>
      <c r="B33" s="14"/>
      <c r="C33" s="14"/>
      <c r="D33" s="14"/>
      <c r="E33" s="14"/>
      <c r="F33" s="14"/>
      <c r="G33" s="14"/>
      <c r="H33" s="14"/>
    </row>
    <row r="34" ht="16.35" customHeight="1" spans="1:8">
      <c r="A34" s="14"/>
      <c r="B34" s="14"/>
      <c r="C34" s="14"/>
      <c r="D34" s="14"/>
      <c r="E34" s="14"/>
      <c r="F34" s="14"/>
      <c r="G34" s="14"/>
      <c r="H34" s="14"/>
    </row>
    <row r="35" ht="16.35" customHeight="1" spans="1:8">
      <c r="A35" s="14"/>
      <c r="B35" s="14"/>
      <c r="C35" s="14"/>
      <c r="D35" s="14"/>
      <c r="E35" s="14"/>
      <c r="F35" s="14"/>
      <c r="G35" s="14"/>
      <c r="H35" s="14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" style="55" customWidth="1"/>
    <col min="2" max="2" width="16.875" style="55" customWidth="1"/>
    <col min="3" max="3" width="41" style="55" customWidth="1"/>
    <col min="4" max="14" width="16.375" style="55" customWidth="1"/>
    <col min="15" max="15" width="1.5" style="55" customWidth="1"/>
    <col min="16" max="16" width="9.75" style="55" customWidth="1"/>
    <col min="17" max="16384" width="10" style="55"/>
  </cols>
  <sheetData>
    <row r="1" ht="16.35" customHeight="1" spans="1:15">
      <c r="A1" s="56"/>
      <c r="B1" s="57"/>
      <c r="C1" s="14"/>
      <c r="D1" s="58"/>
      <c r="E1" s="58"/>
      <c r="F1" s="58"/>
      <c r="G1" s="14"/>
      <c r="H1" s="14"/>
      <c r="I1" s="14"/>
      <c r="L1" s="14"/>
      <c r="M1" s="14"/>
      <c r="N1" s="72" t="s">
        <v>57</v>
      </c>
      <c r="O1" s="62"/>
    </row>
    <row r="2" ht="22.9" customHeight="1" spans="1:15">
      <c r="A2" s="56"/>
      <c r="B2" s="59" t="s">
        <v>58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2" t="s">
        <v>3</v>
      </c>
    </row>
    <row r="3" ht="19.5" customHeight="1" spans="1:15">
      <c r="A3" s="60"/>
      <c r="B3" s="61" t="s">
        <v>5</v>
      </c>
      <c r="C3" s="61"/>
      <c r="D3" s="60"/>
      <c r="E3" s="60"/>
      <c r="F3" s="141"/>
      <c r="G3" s="60"/>
      <c r="H3" s="141"/>
      <c r="I3" s="141"/>
      <c r="J3" s="141"/>
      <c r="K3" s="141"/>
      <c r="L3" s="141"/>
      <c r="M3" s="141"/>
      <c r="N3" s="73" t="s">
        <v>6</v>
      </c>
      <c r="O3" s="74"/>
    </row>
    <row r="4" ht="24.4" customHeight="1" spans="1:15">
      <c r="A4" s="64"/>
      <c r="B4" s="79" t="s">
        <v>9</v>
      </c>
      <c r="C4" s="79"/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9" t="s">
        <v>66</v>
      </c>
      <c r="L4" s="79" t="s">
        <v>67</v>
      </c>
      <c r="M4" s="79" t="s">
        <v>68</v>
      </c>
      <c r="N4" s="79" t="s">
        <v>69</v>
      </c>
      <c r="O4" s="76"/>
    </row>
    <row r="5" ht="24.4" customHeight="1" spans="1:15">
      <c r="A5" s="64"/>
      <c r="B5" s="79" t="s">
        <v>70</v>
      </c>
      <c r="C5" s="79" t="s">
        <v>71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6"/>
    </row>
    <row r="6" ht="24.4" customHeight="1" spans="1:15">
      <c r="A6" s="64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6"/>
    </row>
    <row r="7" ht="22.9" customHeight="1" spans="1:15">
      <c r="A7" s="65"/>
      <c r="B7" s="63"/>
      <c r="C7" s="63" t="s">
        <v>72</v>
      </c>
      <c r="D7" s="163">
        <f>E7+F7</f>
        <v>15589367</v>
      </c>
      <c r="E7" s="66"/>
      <c r="F7" s="163">
        <v>15589367</v>
      </c>
      <c r="G7" s="66"/>
      <c r="H7" s="66"/>
      <c r="I7" s="66"/>
      <c r="J7" s="66"/>
      <c r="K7" s="66"/>
      <c r="L7" s="66"/>
      <c r="M7" s="66"/>
      <c r="N7" s="66"/>
      <c r="O7" s="77"/>
    </row>
    <row r="8" ht="22.9" customHeight="1" spans="1:15">
      <c r="A8" s="64"/>
      <c r="B8" s="67">
        <v>800023</v>
      </c>
      <c r="C8" s="67" t="s">
        <v>0</v>
      </c>
      <c r="D8" s="163">
        <f>E8+F8</f>
        <v>15589367</v>
      </c>
      <c r="E8" s="69"/>
      <c r="F8" s="163">
        <v>15589367</v>
      </c>
      <c r="G8" s="69"/>
      <c r="H8" s="69"/>
      <c r="I8" s="69"/>
      <c r="J8" s="69"/>
      <c r="K8" s="69"/>
      <c r="L8" s="69"/>
      <c r="M8" s="69"/>
      <c r="N8" s="69"/>
      <c r="O8" s="75"/>
    </row>
    <row r="9" ht="22.9" customHeight="1" spans="1:15">
      <c r="A9" s="64"/>
      <c r="B9" s="67"/>
      <c r="C9" s="67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5"/>
    </row>
    <row r="10" ht="22.9" customHeight="1" spans="1:15">
      <c r="A10" s="64"/>
      <c r="B10" s="67"/>
      <c r="C10" s="6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5"/>
    </row>
  </sheetData>
  <mergeCells count="17">
    <mergeCell ref="B2:N2"/>
    <mergeCell ref="B3:C3"/>
    <mergeCell ref="B4:C4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3"/>
  <sheetViews>
    <sheetView zoomScale="90" zoomScaleNormal="90" workbookViewId="0">
      <pane ySplit="6" topLeftCell="A29" activePane="bottomLeft" state="frozen"/>
      <selection/>
      <selection pane="bottomLeft" activeCell="G8" sqref="G8"/>
    </sheetView>
  </sheetViews>
  <sheetFormatPr defaultColWidth="10" defaultRowHeight="13.5"/>
  <cols>
    <col min="1" max="1" width="1.5" style="55" customWidth="1"/>
    <col min="2" max="2" width="4.375" style="55" customWidth="1"/>
    <col min="3" max="3" width="4.30833333333333" style="55" customWidth="1"/>
    <col min="4" max="4" width="3.375" style="55" customWidth="1"/>
    <col min="5" max="5" width="9.375" style="55" customWidth="1"/>
    <col min="6" max="6" width="32.5" style="55" customWidth="1"/>
    <col min="7" max="10" width="16.375" style="55" customWidth="1"/>
    <col min="11" max="11" width="22.875" style="55" customWidth="1"/>
    <col min="12" max="12" width="1.5" style="55" customWidth="1"/>
    <col min="13" max="14" width="9.75" style="55" customWidth="1"/>
    <col min="15" max="16384" width="10" style="55"/>
  </cols>
  <sheetData>
    <row r="1" ht="16.35" customHeight="1" spans="1:12">
      <c r="A1" s="56"/>
      <c r="B1" s="57"/>
      <c r="C1" s="57"/>
      <c r="D1" s="57"/>
      <c r="E1" s="14"/>
      <c r="F1" s="14"/>
      <c r="G1" s="58"/>
      <c r="H1" s="58"/>
      <c r="I1" s="58"/>
      <c r="J1" s="58"/>
      <c r="K1" s="72" t="s">
        <v>73</v>
      </c>
      <c r="L1" s="62"/>
    </row>
    <row r="2" ht="22.9" customHeight="1" spans="1:12">
      <c r="A2" s="56"/>
      <c r="B2" s="59" t="s">
        <v>74</v>
      </c>
      <c r="C2" s="59"/>
      <c r="D2" s="59"/>
      <c r="E2" s="59"/>
      <c r="F2" s="59"/>
      <c r="G2" s="59"/>
      <c r="H2" s="59"/>
      <c r="I2" s="59"/>
      <c r="J2" s="59"/>
      <c r="K2" s="59"/>
      <c r="L2" s="62" t="s">
        <v>3</v>
      </c>
    </row>
    <row r="3" ht="19.5" customHeight="1" spans="1:12">
      <c r="A3" s="60"/>
      <c r="B3" s="61" t="s">
        <v>5</v>
      </c>
      <c r="C3" s="61"/>
      <c r="D3" s="61"/>
      <c r="E3" s="61"/>
      <c r="F3" s="61"/>
      <c r="G3" s="60"/>
      <c r="H3" s="60"/>
      <c r="I3" s="141"/>
      <c r="J3" s="141"/>
      <c r="K3" s="73" t="s">
        <v>6</v>
      </c>
      <c r="L3" s="74"/>
    </row>
    <row r="4" ht="24.4" customHeight="1" spans="1:12">
      <c r="A4" s="62"/>
      <c r="B4" s="63" t="s">
        <v>9</v>
      </c>
      <c r="C4" s="63"/>
      <c r="D4" s="63"/>
      <c r="E4" s="63"/>
      <c r="F4" s="63"/>
      <c r="G4" s="63" t="s">
        <v>59</v>
      </c>
      <c r="H4" s="63" t="s">
        <v>75</v>
      </c>
      <c r="I4" s="63" t="s">
        <v>76</v>
      </c>
      <c r="J4" s="63" t="s">
        <v>77</v>
      </c>
      <c r="K4" s="63" t="s">
        <v>78</v>
      </c>
      <c r="L4" s="75"/>
    </row>
    <row r="5" ht="24.4" customHeight="1" spans="1:12">
      <c r="A5" s="64"/>
      <c r="B5" s="63" t="s">
        <v>79</v>
      </c>
      <c r="C5" s="63"/>
      <c r="D5" s="63"/>
      <c r="E5" s="63" t="s">
        <v>70</v>
      </c>
      <c r="F5" s="63" t="s">
        <v>71</v>
      </c>
      <c r="G5" s="63"/>
      <c r="H5" s="63"/>
      <c r="I5" s="63"/>
      <c r="J5" s="63"/>
      <c r="K5" s="63"/>
      <c r="L5" s="75"/>
    </row>
    <row r="6" ht="24.4" customHeight="1" spans="1:12">
      <c r="A6" s="64"/>
      <c r="B6" s="63" t="s">
        <v>80</v>
      </c>
      <c r="C6" s="63" t="s">
        <v>81</v>
      </c>
      <c r="D6" s="63" t="s">
        <v>82</v>
      </c>
      <c r="E6" s="63"/>
      <c r="F6" s="63"/>
      <c r="G6" s="63"/>
      <c r="H6" s="63"/>
      <c r="I6" s="63"/>
      <c r="J6" s="63"/>
      <c r="K6" s="63"/>
      <c r="L6" s="76"/>
    </row>
    <row r="7" ht="22.9" customHeight="1" spans="1:12">
      <c r="A7" s="65"/>
      <c r="B7" s="106"/>
      <c r="C7" s="106"/>
      <c r="D7" s="63"/>
      <c r="E7" s="63"/>
      <c r="F7" s="63" t="s">
        <v>72</v>
      </c>
      <c r="G7" s="66"/>
      <c r="H7" s="66"/>
      <c r="I7" s="66"/>
      <c r="J7" s="66"/>
      <c r="K7" s="66"/>
      <c r="L7" s="77"/>
    </row>
    <row r="8" ht="22.9" customHeight="1" spans="1:12">
      <c r="A8" s="64"/>
      <c r="B8" s="159"/>
      <c r="C8" s="159"/>
      <c r="D8" s="67"/>
      <c r="E8" s="67">
        <v>800023</v>
      </c>
      <c r="F8" s="67" t="s">
        <v>0</v>
      </c>
      <c r="G8" s="69">
        <f t="shared" ref="G8:G13" si="0">H8+I8</f>
        <v>15589367</v>
      </c>
      <c r="H8" s="69">
        <f>H9+H21+H24+H32+H40+H47+H51</f>
        <v>14339131</v>
      </c>
      <c r="I8" s="69">
        <f>I9+I21+I24+I32+I40+I47+I50</f>
        <v>1250236</v>
      </c>
      <c r="J8" s="69"/>
      <c r="K8" s="69"/>
      <c r="L8" s="75"/>
    </row>
    <row r="9" ht="22.9" customHeight="1" spans="1:12">
      <c r="A9" s="64"/>
      <c r="B9" s="160">
        <v>201</v>
      </c>
      <c r="C9" s="110"/>
      <c r="D9" s="126"/>
      <c r="E9" s="126"/>
      <c r="F9" s="84" t="s">
        <v>83</v>
      </c>
      <c r="G9" s="69">
        <f t="shared" si="0"/>
        <v>5663479.13</v>
      </c>
      <c r="H9" s="126">
        <v>5580183.13</v>
      </c>
      <c r="I9" s="126">
        <v>83296</v>
      </c>
      <c r="J9" s="69"/>
      <c r="K9" s="69"/>
      <c r="L9" s="75"/>
    </row>
    <row r="10" ht="20" customHeight="1" spans="2:11">
      <c r="B10" s="160" t="s">
        <v>84</v>
      </c>
      <c r="C10" s="110" t="s">
        <v>85</v>
      </c>
      <c r="D10" s="160"/>
      <c r="E10" s="110"/>
      <c r="F10" s="84" t="s">
        <v>86</v>
      </c>
      <c r="G10" s="126">
        <f t="shared" si="0"/>
        <v>192159.28</v>
      </c>
      <c r="H10" s="126">
        <v>155759.28</v>
      </c>
      <c r="I10" s="126">
        <v>36400</v>
      </c>
      <c r="J10" s="116"/>
      <c r="K10" s="116"/>
    </row>
    <row r="11" ht="20" customHeight="1" spans="2:11">
      <c r="B11" s="160" t="s">
        <v>84</v>
      </c>
      <c r="C11" s="110" t="s">
        <v>85</v>
      </c>
      <c r="D11" s="160" t="s">
        <v>85</v>
      </c>
      <c r="E11" s="110"/>
      <c r="F11" s="161" t="s">
        <v>87</v>
      </c>
      <c r="G11" s="126">
        <f t="shared" si="0"/>
        <v>155759.28</v>
      </c>
      <c r="H11" s="126">
        <v>155759.28</v>
      </c>
      <c r="I11" s="126"/>
      <c r="J11" s="116"/>
      <c r="K11" s="116"/>
    </row>
    <row r="12" ht="20" customHeight="1" spans="2:11">
      <c r="B12" s="160" t="s">
        <v>84</v>
      </c>
      <c r="C12" s="110" t="s">
        <v>85</v>
      </c>
      <c r="D12" s="160" t="s">
        <v>88</v>
      </c>
      <c r="E12" s="110"/>
      <c r="F12" s="161" t="s">
        <v>89</v>
      </c>
      <c r="G12" s="126">
        <f t="shared" si="0"/>
        <v>36400</v>
      </c>
      <c r="H12" s="126"/>
      <c r="I12" s="126">
        <v>36400</v>
      </c>
      <c r="J12" s="116"/>
      <c r="K12" s="116"/>
    </row>
    <row r="13" customFormat="1" ht="20" customHeight="1" spans="1:14">
      <c r="A13" s="55"/>
      <c r="B13" s="160" t="s">
        <v>84</v>
      </c>
      <c r="C13" s="110" t="s">
        <v>90</v>
      </c>
      <c r="D13" s="160"/>
      <c r="E13" s="110"/>
      <c r="F13" s="162" t="s">
        <v>91</v>
      </c>
      <c r="G13" s="126">
        <f t="shared" si="0"/>
        <v>4691536.69</v>
      </c>
      <c r="H13" s="163">
        <v>4649300.69</v>
      </c>
      <c r="I13" s="163">
        <v>42236</v>
      </c>
      <c r="J13" s="116"/>
      <c r="K13" s="116"/>
      <c r="L13" s="55"/>
      <c r="M13" s="55"/>
      <c r="N13" s="55"/>
    </row>
    <row r="14" s="55" customFormat="1" ht="20" customHeight="1" spans="2:11">
      <c r="B14" s="160" t="s">
        <v>84</v>
      </c>
      <c r="C14" s="110" t="s">
        <v>90</v>
      </c>
      <c r="D14" s="160" t="s">
        <v>85</v>
      </c>
      <c r="E14" s="110"/>
      <c r="F14" s="84" t="s">
        <v>92</v>
      </c>
      <c r="G14" s="126">
        <f t="shared" ref="G14:G24" si="1">H14+I14</f>
        <v>4161638.29</v>
      </c>
      <c r="H14" s="126">
        <v>4161638.29</v>
      </c>
      <c r="I14" s="126"/>
      <c r="J14" s="116"/>
      <c r="K14" s="116"/>
    </row>
    <row r="15" s="55" customFormat="1" ht="20" customHeight="1" spans="2:11">
      <c r="B15" s="160" t="s">
        <v>84</v>
      </c>
      <c r="C15" s="110" t="s">
        <v>90</v>
      </c>
      <c r="D15" s="160" t="s">
        <v>93</v>
      </c>
      <c r="E15" s="110"/>
      <c r="F15" s="84" t="s">
        <v>94</v>
      </c>
      <c r="G15" s="126">
        <f t="shared" si="1"/>
        <v>42236</v>
      </c>
      <c r="H15" s="126"/>
      <c r="I15" s="126">
        <v>42236</v>
      </c>
      <c r="J15" s="116"/>
      <c r="K15" s="116"/>
    </row>
    <row r="16" s="55" customFormat="1" ht="20" customHeight="1" spans="2:11">
      <c r="B16" s="160" t="s">
        <v>84</v>
      </c>
      <c r="C16" s="110" t="s">
        <v>90</v>
      </c>
      <c r="D16" s="160" t="s">
        <v>95</v>
      </c>
      <c r="E16" s="110"/>
      <c r="F16" s="84" t="s">
        <v>96</v>
      </c>
      <c r="G16" s="126">
        <f t="shared" si="1"/>
        <v>487662.4</v>
      </c>
      <c r="H16" s="126">
        <v>487662.4</v>
      </c>
      <c r="I16" s="126"/>
      <c r="J16" s="116"/>
      <c r="K16" s="116"/>
    </row>
    <row r="17" s="55" customFormat="1" ht="20" customHeight="1" spans="2:11">
      <c r="B17" s="160" t="s">
        <v>84</v>
      </c>
      <c r="C17" s="110" t="s">
        <v>97</v>
      </c>
      <c r="D17" s="160"/>
      <c r="E17" s="110"/>
      <c r="F17" s="84" t="s">
        <v>98</v>
      </c>
      <c r="G17" s="126">
        <f t="shared" si="1"/>
        <v>4660</v>
      </c>
      <c r="H17" s="126"/>
      <c r="I17" s="126">
        <v>4660</v>
      </c>
      <c r="J17" s="116"/>
      <c r="K17" s="116"/>
    </row>
    <row r="18" s="55" customFormat="1" ht="20" customHeight="1" spans="2:11">
      <c r="B18" s="160" t="s">
        <v>84</v>
      </c>
      <c r="C18" s="110" t="s">
        <v>97</v>
      </c>
      <c r="D18" s="160" t="s">
        <v>88</v>
      </c>
      <c r="E18" s="110"/>
      <c r="F18" s="84" t="s">
        <v>99</v>
      </c>
      <c r="G18" s="126">
        <f t="shared" si="1"/>
        <v>4660</v>
      </c>
      <c r="H18" s="126"/>
      <c r="I18" s="126">
        <v>4660</v>
      </c>
      <c r="J18" s="116"/>
      <c r="K18" s="116"/>
    </row>
    <row r="19" s="55" customFormat="1" ht="20" customHeight="1" spans="2:11">
      <c r="B19" s="160" t="s">
        <v>84</v>
      </c>
      <c r="C19" s="110" t="s">
        <v>100</v>
      </c>
      <c r="D19" s="160"/>
      <c r="E19" s="110"/>
      <c r="F19" s="84" t="s">
        <v>101</v>
      </c>
      <c r="G19" s="126">
        <f t="shared" si="1"/>
        <v>775123.16</v>
      </c>
      <c r="H19" s="126">
        <v>775123.16</v>
      </c>
      <c r="I19" s="126"/>
      <c r="J19" s="116"/>
      <c r="K19" s="116"/>
    </row>
    <row r="20" s="55" customFormat="1" ht="20" customHeight="1" spans="2:11">
      <c r="B20" s="160" t="s">
        <v>84</v>
      </c>
      <c r="C20" s="110" t="s">
        <v>100</v>
      </c>
      <c r="D20" s="160" t="s">
        <v>85</v>
      </c>
      <c r="E20" s="110"/>
      <c r="F20" s="84" t="s">
        <v>92</v>
      </c>
      <c r="G20" s="126">
        <f t="shared" si="1"/>
        <v>775123.16</v>
      </c>
      <c r="H20" s="126">
        <v>775123.16</v>
      </c>
      <c r="I20" s="126"/>
      <c r="J20" s="116"/>
      <c r="K20" s="116"/>
    </row>
    <row r="21" s="55" customFormat="1" ht="20" customHeight="1" spans="2:11">
      <c r="B21" s="160" t="s">
        <v>102</v>
      </c>
      <c r="C21" s="110"/>
      <c r="D21" s="160"/>
      <c r="E21" s="110"/>
      <c r="F21" s="84" t="s">
        <v>103</v>
      </c>
      <c r="G21" s="126">
        <f t="shared" si="1"/>
        <v>111623.44</v>
      </c>
      <c r="H21" s="126">
        <v>111623.44</v>
      </c>
      <c r="I21" s="126"/>
      <c r="J21" s="116"/>
      <c r="K21" s="116"/>
    </row>
    <row r="22" s="55" customFormat="1" ht="20" customHeight="1" spans="2:11">
      <c r="B22" s="160" t="s">
        <v>102</v>
      </c>
      <c r="C22" s="110" t="s">
        <v>85</v>
      </c>
      <c r="D22" s="160"/>
      <c r="E22" s="110"/>
      <c r="F22" s="84" t="s">
        <v>104</v>
      </c>
      <c r="G22" s="126">
        <f t="shared" si="1"/>
        <v>111623.44</v>
      </c>
      <c r="H22" s="126">
        <v>111623.44</v>
      </c>
      <c r="I22" s="126"/>
      <c r="J22" s="116"/>
      <c r="K22" s="116"/>
    </row>
    <row r="23" s="55" customFormat="1" ht="20" customHeight="1" spans="2:11">
      <c r="B23" s="160" t="s">
        <v>102</v>
      </c>
      <c r="C23" s="110" t="s">
        <v>85</v>
      </c>
      <c r="D23" s="160" t="s">
        <v>105</v>
      </c>
      <c r="E23" s="110"/>
      <c r="F23" s="84" t="s">
        <v>106</v>
      </c>
      <c r="G23" s="126">
        <f t="shared" si="1"/>
        <v>111623.44</v>
      </c>
      <c r="H23" s="126">
        <v>111623.44</v>
      </c>
      <c r="I23" s="126"/>
      <c r="J23" s="116"/>
      <c r="K23" s="116"/>
    </row>
    <row r="24" s="55" customFormat="1" ht="20" customHeight="1" spans="2:11">
      <c r="B24" s="160" t="s">
        <v>107</v>
      </c>
      <c r="C24" s="110"/>
      <c r="D24" s="160"/>
      <c r="E24" s="110"/>
      <c r="F24" s="84" t="s">
        <v>108</v>
      </c>
      <c r="G24" s="126">
        <f t="shared" si="1"/>
        <v>2078084.37</v>
      </c>
      <c r="H24" s="126">
        <v>2048084.37</v>
      </c>
      <c r="I24" s="126">
        <v>30000</v>
      </c>
      <c r="J24" s="116"/>
      <c r="K24" s="116"/>
    </row>
    <row r="25" s="55" customFormat="1" ht="20" customHeight="1" spans="2:11">
      <c r="B25" s="160" t="s">
        <v>107</v>
      </c>
      <c r="C25" s="110" t="s">
        <v>85</v>
      </c>
      <c r="D25" s="160"/>
      <c r="E25" s="110"/>
      <c r="F25" s="84" t="s">
        <v>109</v>
      </c>
      <c r="G25" s="126">
        <f t="shared" ref="G25:G43" si="2">H25+I25</f>
        <v>991285.71</v>
      </c>
      <c r="H25" s="126">
        <v>961285.71</v>
      </c>
      <c r="I25" s="126">
        <v>30000</v>
      </c>
      <c r="J25" s="116"/>
      <c r="K25" s="116"/>
    </row>
    <row r="26" s="55" customFormat="1" ht="20" customHeight="1" spans="2:11">
      <c r="B26" s="160" t="s">
        <v>107</v>
      </c>
      <c r="C26" s="110" t="s">
        <v>85</v>
      </c>
      <c r="D26" s="160" t="s">
        <v>105</v>
      </c>
      <c r="E26" s="110"/>
      <c r="F26" s="84" t="s">
        <v>110</v>
      </c>
      <c r="G26" s="126">
        <f t="shared" si="2"/>
        <v>759639.35</v>
      </c>
      <c r="H26" s="126">
        <v>759639.35</v>
      </c>
      <c r="I26" s="126"/>
      <c r="J26" s="116"/>
      <c r="K26" s="116"/>
    </row>
    <row r="27" s="55" customFormat="1" ht="20" customHeight="1" spans="2:11">
      <c r="B27" s="160" t="s">
        <v>107</v>
      </c>
      <c r="C27" s="110" t="s">
        <v>85</v>
      </c>
      <c r="D27" s="160" t="s">
        <v>111</v>
      </c>
      <c r="E27" s="110"/>
      <c r="F27" s="84" t="s">
        <v>112</v>
      </c>
      <c r="G27" s="126">
        <f t="shared" si="2"/>
        <v>231646.36</v>
      </c>
      <c r="H27" s="126">
        <v>201646.36</v>
      </c>
      <c r="I27" s="126">
        <v>30000</v>
      </c>
      <c r="J27" s="116"/>
      <c r="K27" s="116"/>
    </row>
    <row r="28" s="55" customFormat="1" ht="20" customHeight="1" spans="2:11">
      <c r="B28" s="160" t="s">
        <v>107</v>
      </c>
      <c r="C28" s="110" t="s">
        <v>113</v>
      </c>
      <c r="D28" s="160"/>
      <c r="E28" s="110"/>
      <c r="F28" s="84" t="s">
        <v>114</v>
      </c>
      <c r="G28" s="126">
        <f t="shared" si="2"/>
        <v>1086798.66</v>
      </c>
      <c r="H28" s="126">
        <v>1086798.66</v>
      </c>
      <c r="I28" s="126"/>
      <c r="J28" s="116"/>
      <c r="K28" s="116"/>
    </row>
    <row r="29" s="55" customFormat="1" ht="20" customHeight="1" spans="2:11">
      <c r="B29" s="160" t="s">
        <v>107</v>
      </c>
      <c r="C29" s="110" t="s">
        <v>113</v>
      </c>
      <c r="D29" s="160" t="s">
        <v>85</v>
      </c>
      <c r="E29" s="110"/>
      <c r="F29" s="84" t="s">
        <v>115</v>
      </c>
      <c r="G29" s="126">
        <f t="shared" si="2"/>
        <v>53785.97</v>
      </c>
      <c r="H29" s="126">
        <v>53785.97</v>
      </c>
      <c r="I29" s="126"/>
      <c r="J29" s="116"/>
      <c r="K29" s="116"/>
    </row>
    <row r="30" s="55" customFormat="1" ht="20" customHeight="1" spans="2:11">
      <c r="B30" s="160" t="s">
        <v>107</v>
      </c>
      <c r="C30" s="110" t="s">
        <v>113</v>
      </c>
      <c r="D30" s="160" t="s">
        <v>93</v>
      </c>
      <c r="E30" s="110"/>
      <c r="F30" s="84" t="s">
        <v>116</v>
      </c>
      <c r="G30" s="126">
        <f t="shared" si="2"/>
        <v>20583.84</v>
      </c>
      <c r="H30" s="126">
        <v>20583.84</v>
      </c>
      <c r="I30" s="126"/>
      <c r="J30" s="116"/>
      <c r="K30" s="116"/>
    </row>
    <row r="31" s="55" customFormat="1" ht="20" customHeight="1" spans="2:11">
      <c r="B31" s="160" t="s">
        <v>107</v>
      </c>
      <c r="C31" s="110" t="s">
        <v>113</v>
      </c>
      <c r="D31" s="160" t="s">
        <v>113</v>
      </c>
      <c r="E31" s="110"/>
      <c r="F31" s="84" t="s">
        <v>117</v>
      </c>
      <c r="G31" s="126">
        <f t="shared" si="2"/>
        <v>1012428.85</v>
      </c>
      <c r="H31" s="126">
        <v>1012428.85</v>
      </c>
      <c r="I31" s="126"/>
      <c r="J31" s="116"/>
      <c r="K31" s="116"/>
    </row>
    <row r="32" s="55" customFormat="1" ht="20" customHeight="1" spans="2:11">
      <c r="B32" s="160" t="s">
        <v>118</v>
      </c>
      <c r="C32" s="110"/>
      <c r="D32" s="160"/>
      <c r="E32" s="110"/>
      <c r="F32" s="84" t="s">
        <v>119</v>
      </c>
      <c r="G32" s="126">
        <f t="shared" si="2"/>
        <v>1012033.8</v>
      </c>
      <c r="H32" s="126">
        <v>927693.8</v>
      </c>
      <c r="I32" s="126">
        <v>84340</v>
      </c>
      <c r="J32" s="116"/>
      <c r="K32" s="116"/>
    </row>
    <row r="33" s="55" customFormat="1" ht="20" customHeight="1" spans="2:11">
      <c r="B33" s="160" t="s">
        <v>118</v>
      </c>
      <c r="C33" s="110" t="s">
        <v>88</v>
      </c>
      <c r="D33" s="160"/>
      <c r="E33" s="110"/>
      <c r="F33" s="84" t="s">
        <v>120</v>
      </c>
      <c r="G33" s="126">
        <f t="shared" si="2"/>
        <v>84340</v>
      </c>
      <c r="H33" s="126"/>
      <c r="I33" s="126">
        <v>84340</v>
      </c>
      <c r="J33" s="116"/>
      <c r="K33" s="116"/>
    </row>
    <row r="34" s="55" customFormat="1" ht="20" customHeight="1" spans="2:11">
      <c r="B34" s="160" t="s">
        <v>118</v>
      </c>
      <c r="C34" s="110" t="s">
        <v>88</v>
      </c>
      <c r="D34" s="160" t="s">
        <v>111</v>
      </c>
      <c r="E34" s="110"/>
      <c r="F34" s="84" t="s">
        <v>121</v>
      </c>
      <c r="G34" s="126">
        <f t="shared" si="2"/>
        <v>84340</v>
      </c>
      <c r="H34" s="126"/>
      <c r="I34" s="126">
        <v>84340</v>
      </c>
      <c r="J34" s="116"/>
      <c r="K34" s="116"/>
    </row>
    <row r="35" s="55" customFormat="1" ht="20" customHeight="1" spans="2:11">
      <c r="B35" s="160" t="s">
        <v>118</v>
      </c>
      <c r="C35" s="110" t="s">
        <v>122</v>
      </c>
      <c r="D35" s="160"/>
      <c r="E35" s="110"/>
      <c r="F35" s="84" t="s">
        <v>123</v>
      </c>
      <c r="G35" s="126">
        <f t="shared" si="2"/>
        <v>927693.8</v>
      </c>
      <c r="H35" s="126">
        <v>927693.8</v>
      </c>
      <c r="I35" s="126"/>
      <c r="J35" s="116"/>
      <c r="K35" s="116"/>
    </row>
    <row r="36" s="55" customFormat="1" ht="20" customHeight="1" spans="2:11">
      <c r="B36" s="160" t="s">
        <v>118</v>
      </c>
      <c r="C36" s="110" t="s">
        <v>122</v>
      </c>
      <c r="D36" s="160" t="s">
        <v>85</v>
      </c>
      <c r="E36" s="110"/>
      <c r="F36" s="84" t="s">
        <v>124</v>
      </c>
      <c r="G36" s="126">
        <f t="shared" si="2"/>
        <v>365100.03</v>
      </c>
      <c r="H36" s="126">
        <v>365100.03</v>
      </c>
      <c r="I36" s="126"/>
      <c r="J36" s="116"/>
      <c r="K36" s="116"/>
    </row>
    <row r="37" s="55" customFormat="1" ht="20" customHeight="1" spans="2:11">
      <c r="B37" s="160" t="s">
        <v>118</v>
      </c>
      <c r="C37" s="110" t="s">
        <v>122</v>
      </c>
      <c r="D37" s="160" t="s">
        <v>93</v>
      </c>
      <c r="E37" s="110"/>
      <c r="F37" s="84" t="s">
        <v>125</v>
      </c>
      <c r="G37" s="126">
        <f t="shared" si="2"/>
        <v>222764.23</v>
      </c>
      <c r="H37" s="126">
        <v>222764.23</v>
      </c>
      <c r="I37" s="126"/>
      <c r="J37" s="116"/>
      <c r="K37" s="116"/>
    </row>
    <row r="38" s="55" customFormat="1" ht="20" customHeight="1" spans="2:11">
      <c r="B38" s="160" t="s">
        <v>118</v>
      </c>
      <c r="C38" s="110" t="s">
        <v>122</v>
      </c>
      <c r="D38" s="160" t="s">
        <v>90</v>
      </c>
      <c r="E38" s="110"/>
      <c r="F38" s="84" t="s">
        <v>126</v>
      </c>
      <c r="G38" s="126">
        <f t="shared" si="2"/>
        <v>26400</v>
      </c>
      <c r="H38" s="126">
        <v>26400</v>
      </c>
      <c r="I38" s="126"/>
      <c r="J38" s="116"/>
      <c r="K38" s="116"/>
    </row>
    <row r="39" s="55" customFormat="1" ht="20" customHeight="1" spans="2:11">
      <c r="B39" s="160" t="s">
        <v>118</v>
      </c>
      <c r="C39" s="110" t="s">
        <v>122</v>
      </c>
      <c r="D39" s="160" t="s">
        <v>111</v>
      </c>
      <c r="E39" s="110"/>
      <c r="F39" s="84" t="s">
        <v>127</v>
      </c>
      <c r="G39" s="126">
        <f t="shared" si="2"/>
        <v>313429.54</v>
      </c>
      <c r="H39" s="126">
        <v>313429.54</v>
      </c>
      <c r="I39" s="126"/>
      <c r="J39" s="116"/>
      <c r="K39" s="116"/>
    </row>
    <row r="40" s="55" customFormat="1" ht="20" customHeight="1" spans="2:11">
      <c r="B40" s="160" t="s">
        <v>128</v>
      </c>
      <c r="C40" s="110"/>
      <c r="D40" s="160"/>
      <c r="E40" s="110"/>
      <c r="F40" s="84" t="s">
        <v>129</v>
      </c>
      <c r="G40" s="126">
        <f t="shared" si="2"/>
        <v>4807945.25</v>
      </c>
      <c r="H40" s="126">
        <v>3901345.25</v>
      </c>
      <c r="I40" s="126">
        <v>906600</v>
      </c>
      <c r="J40" s="116"/>
      <c r="K40" s="116"/>
    </row>
    <row r="41" s="55" customFormat="1" ht="20" customHeight="1" spans="2:11">
      <c r="B41" s="160" t="s">
        <v>128</v>
      </c>
      <c r="C41" s="110" t="s">
        <v>85</v>
      </c>
      <c r="D41" s="160"/>
      <c r="E41" s="110"/>
      <c r="F41" s="84" t="s">
        <v>130</v>
      </c>
      <c r="G41" s="126">
        <f t="shared" si="2"/>
        <v>1507837.25</v>
      </c>
      <c r="H41" s="126">
        <v>1507837.25</v>
      </c>
      <c r="I41" s="126"/>
      <c r="J41" s="116"/>
      <c r="K41" s="116"/>
    </row>
    <row r="42" s="55" customFormat="1" ht="20" customHeight="1" spans="2:11">
      <c r="B42" s="160" t="s">
        <v>128</v>
      </c>
      <c r="C42" s="110" t="s">
        <v>85</v>
      </c>
      <c r="D42" s="160" t="s">
        <v>88</v>
      </c>
      <c r="E42" s="110"/>
      <c r="F42" s="84" t="s">
        <v>96</v>
      </c>
      <c r="G42" s="126">
        <f t="shared" si="2"/>
        <v>1507837.25</v>
      </c>
      <c r="H42" s="126">
        <v>1507837.25</v>
      </c>
      <c r="I42" s="126"/>
      <c r="J42" s="116"/>
      <c r="K42" s="116"/>
    </row>
    <row r="43" s="55" customFormat="1" ht="20" customHeight="1" spans="2:11">
      <c r="B43" s="160" t="s">
        <v>128</v>
      </c>
      <c r="C43" s="110" t="s">
        <v>93</v>
      </c>
      <c r="D43" s="160"/>
      <c r="E43" s="110"/>
      <c r="F43" s="84" t="s">
        <v>131</v>
      </c>
      <c r="G43" s="126">
        <f t="shared" si="2"/>
        <v>280000</v>
      </c>
      <c r="H43" s="126"/>
      <c r="I43" s="126">
        <v>280000</v>
      </c>
      <c r="J43" s="116"/>
      <c r="K43" s="116"/>
    </row>
    <row r="44" s="55" customFormat="1" ht="20" customHeight="1" spans="2:11">
      <c r="B44" s="160" t="s">
        <v>128</v>
      </c>
      <c r="C44" s="110" t="s">
        <v>93</v>
      </c>
      <c r="D44" s="160" t="s">
        <v>132</v>
      </c>
      <c r="E44" s="110"/>
      <c r="F44" s="84" t="s">
        <v>133</v>
      </c>
      <c r="G44" s="126">
        <f t="shared" ref="G44:G49" si="3">H44+I44</f>
        <v>280000</v>
      </c>
      <c r="H44" s="126"/>
      <c r="I44" s="126">
        <v>280000</v>
      </c>
      <c r="J44" s="116"/>
      <c r="K44" s="116"/>
    </row>
    <row r="45" s="55" customFormat="1" ht="20" customHeight="1" spans="2:11">
      <c r="B45" s="160" t="s">
        <v>128</v>
      </c>
      <c r="C45" s="110" t="s">
        <v>134</v>
      </c>
      <c r="D45" s="160"/>
      <c r="E45" s="110"/>
      <c r="F45" s="84" t="s">
        <v>135</v>
      </c>
      <c r="G45" s="126">
        <f t="shared" si="3"/>
        <v>3020108</v>
      </c>
      <c r="H45" s="126">
        <v>2393508</v>
      </c>
      <c r="I45" s="126">
        <v>626600</v>
      </c>
      <c r="J45" s="116"/>
      <c r="K45" s="116"/>
    </row>
    <row r="46" s="55" customFormat="1" ht="20" customHeight="1" spans="2:11">
      <c r="B46" s="160" t="s">
        <v>128</v>
      </c>
      <c r="C46" s="110" t="s">
        <v>134</v>
      </c>
      <c r="D46" s="160" t="s">
        <v>113</v>
      </c>
      <c r="E46" s="110"/>
      <c r="F46" s="84" t="s">
        <v>136</v>
      </c>
      <c r="G46" s="126">
        <f t="shared" si="3"/>
        <v>3020108</v>
      </c>
      <c r="H46" s="126">
        <v>2393508</v>
      </c>
      <c r="I46" s="126">
        <v>626600</v>
      </c>
      <c r="J46" s="116"/>
      <c r="K46" s="116"/>
    </row>
    <row r="47" s="55" customFormat="1" ht="20" customHeight="1" spans="2:11">
      <c r="B47" s="160" t="s">
        <v>137</v>
      </c>
      <c r="C47" s="110"/>
      <c r="D47" s="160"/>
      <c r="E47" s="110"/>
      <c r="F47" s="84" t="s">
        <v>138</v>
      </c>
      <c r="G47" s="126">
        <f t="shared" si="3"/>
        <v>890275.89</v>
      </c>
      <c r="H47" s="126">
        <v>890275.89</v>
      </c>
      <c r="I47" s="126"/>
      <c r="J47" s="116"/>
      <c r="K47" s="116"/>
    </row>
    <row r="48" s="55" customFormat="1" ht="20" customHeight="1" spans="2:11">
      <c r="B48" s="160" t="s">
        <v>137</v>
      </c>
      <c r="C48" s="110" t="s">
        <v>93</v>
      </c>
      <c r="D48" s="160"/>
      <c r="E48" s="110"/>
      <c r="F48" s="84" t="s">
        <v>139</v>
      </c>
      <c r="G48" s="126">
        <f t="shared" si="3"/>
        <v>890275.89</v>
      </c>
      <c r="H48" s="126">
        <v>890275.89</v>
      </c>
      <c r="I48" s="126"/>
      <c r="J48" s="116"/>
      <c r="K48" s="116"/>
    </row>
    <row r="49" s="55" customFormat="1" ht="20" customHeight="1" spans="2:11">
      <c r="B49" s="160" t="s">
        <v>137</v>
      </c>
      <c r="C49" s="110" t="s">
        <v>93</v>
      </c>
      <c r="D49" s="160" t="s">
        <v>85</v>
      </c>
      <c r="E49" s="110"/>
      <c r="F49" s="84" t="s">
        <v>140</v>
      </c>
      <c r="G49" s="126">
        <f t="shared" si="3"/>
        <v>890275.89</v>
      </c>
      <c r="H49" s="126">
        <v>890275.89</v>
      </c>
      <c r="I49" s="126"/>
      <c r="J49" s="116"/>
      <c r="K49" s="116"/>
    </row>
    <row r="50" spans="2:11">
      <c r="B50" s="110">
        <v>227</v>
      </c>
      <c r="C50" s="110"/>
      <c r="D50" s="110"/>
      <c r="E50" s="110"/>
      <c r="F50" s="110" t="s">
        <v>141</v>
      </c>
      <c r="G50" s="126">
        <v>146000</v>
      </c>
      <c r="H50" s="126"/>
      <c r="I50" s="126">
        <v>146000</v>
      </c>
      <c r="J50" s="116"/>
      <c r="K50" s="116"/>
    </row>
    <row r="51" spans="2:11">
      <c r="B51" s="110" t="s">
        <v>142</v>
      </c>
      <c r="C51" s="110"/>
      <c r="D51" s="110"/>
      <c r="E51" s="110"/>
      <c r="F51" s="110" t="s">
        <v>143</v>
      </c>
      <c r="G51" s="126">
        <v>879925.12</v>
      </c>
      <c r="H51" s="126">
        <v>879925.12</v>
      </c>
      <c r="I51" s="126"/>
      <c r="J51" s="116"/>
      <c r="K51" s="116"/>
    </row>
    <row r="52" spans="2:11">
      <c r="B52" s="110">
        <v>229</v>
      </c>
      <c r="C52" s="110" t="s">
        <v>93</v>
      </c>
      <c r="D52" s="110"/>
      <c r="E52" s="110"/>
      <c r="F52" s="110" t="s">
        <v>144</v>
      </c>
      <c r="G52" s="126">
        <v>879925.12</v>
      </c>
      <c r="H52" s="126">
        <v>879925.12</v>
      </c>
      <c r="I52" s="126"/>
      <c r="J52" s="116"/>
      <c r="K52" s="116"/>
    </row>
    <row r="53" spans="2:11">
      <c r="B53" s="110">
        <v>229</v>
      </c>
      <c r="C53" s="110" t="s">
        <v>93</v>
      </c>
      <c r="D53" s="110" t="s">
        <v>85</v>
      </c>
      <c r="E53" s="110"/>
      <c r="F53" s="110" t="s">
        <v>144</v>
      </c>
      <c r="G53" s="126">
        <v>879925.12</v>
      </c>
      <c r="H53" s="126">
        <v>879925.12</v>
      </c>
      <c r="I53" s="126"/>
      <c r="J53" s="116"/>
      <c r="K53" s="116"/>
    </row>
  </sheetData>
  <mergeCells count="12">
    <mergeCell ref="B1:D1"/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workbookViewId="0">
      <pane ySplit="5" topLeftCell="A6" activePane="bottomLeft" state="frozen"/>
      <selection/>
      <selection pane="bottomLeft" activeCell="C14" sqref="C14"/>
    </sheetView>
  </sheetViews>
  <sheetFormatPr defaultColWidth="10" defaultRowHeight="13.5"/>
  <cols>
    <col min="1" max="1" width="1.5" style="55" customWidth="1"/>
    <col min="2" max="2" width="33.375" style="55" customWidth="1"/>
    <col min="3" max="3" width="16.375" style="55" customWidth="1"/>
    <col min="4" max="4" width="33.375" style="55" customWidth="1"/>
    <col min="5" max="7" width="16.375" style="55" customWidth="1"/>
    <col min="8" max="8" width="19.125" style="55" customWidth="1"/>
    <col min="9" max="9" width="23.375" style="55" customWidth="1"/>
    <col min="10" max="10" width="1.5" style="55" customWidth="1"/>
    <col min="11" max="13" width="9.75" style="55" customWidth="1"/>
    <col min="14" max="16384" width="10" style="55"/>
  </cols>
  <sheetData>
    <row r="1" ht="16.35" customHeight="1" spans="1:10">
      <c r="A1" s="146"/>
      <c r="B1" s="57"/>
      <c r="C1" s="147"/>
      <c r="D1" s="147"/>
      <c r="I1" s="155" t="s">
        <v>145</v>
      </c>
      <c r="J1" s="117" t="s">
        <v>3</v>
      </c>
    </row>
    <row r="2" ht="22.9" customHeight="1" spans="1:10">
      <c r="A2" s="148"/>
      <c r="B2" s="149" t="s">
        <v>146</v>
      </c>
      <c r="C2" s="149"/>
      <c r="D2" s="149"/>
      <c r="E2" s="149"/>
      <c r="F2" s="149"/>
      <c r="G2" s="149"/>
      <c r="H2" s="149"/>
      <c r="I2" s="149"/>
      <c r="J2" s="117"/>
    </row>
    <row r="3" ht="19.5" customHeight="1" spans="1:10">
      <c r="A3" s="148"/>
      <c r="B3" s="61" t="s">
        <v>5</v>
      </c>
      <c r="C3" s="61"/>
      <c r="D3" s="14"/>
      <c r="I3" s="156" t="s">
        <v>6</v>
      </c>
      <c r="J3" s="117"/>
    </row>
    <row r="4" ht="24.4" customHeight="1" spans="1:10">
      <c r="A4" s="148"/>
      <c r="B4" s="63" t="s">
        <v>7</v>
      </c>
      <c r="C4" s="63"/>
      <c r="D4" s="63" t="s">
        <v>8</v>
      </c>
      <c r="E4" s="63"/>
      <c r="F4" s="63"/>
      <c r="G4" s="63"/>
      <c r="H4" s="63"/>
      <c r="I4" s="63"/>
      <c r="J4" s="117"/>
    </row>
    <row r="5" ht="24.4" customHeight="1" spans="1:10">
      <c r="A5" s="148"/>
      <c r="B5" s="63" t="s">
        <v>9</v>
      </c>
      <c r="C5" s="63" t="s">
        <v>10</v>
      </c>
      <c r="D5" s="63" t="s">
        <v>9</v>
      </c>
      <c r="E5" s="63" t="s">
        <v>59</v>
      </c>
      <c r="F5" s="63" t="s">
        <v>147</v>
      </c>
      <c r="G5" s="63" t="s">
        <v>148</v>
      </c>
      <c r="H5" s="63" t="s">
        <v>149</v>
      </c>
      <c r="I5" s="63" t="s">
        <v>150</v>
      </c>
      <c r="J5" s="117"/>
    </row>
    <row r="6" ht="22.9" customHeight="1" spans="1:10">
      <c r="A6" s="62"/>
      <c r="B6" s="67" t="s">
        <v>151</v>
      </c>
      <c r="C6" s="69">
        <f>C7+C8+C9</f>
        <v>15589367</v>
      </c>
      <c r="D6" s="67" t="s">
        <v>152</v>
      </c>
      <c r="E6" s="69">
        <v>15589367</v>
      </c>
      <c r="F6" s="69"/>
      <c r="G6" s="69"/>
      <c r="H6" s="69"/>
      <c r="I6" s="69"/>
      <c r="J6" s="76"/>
    </row>
    <row r="7" ht="22.9" customHeight="1" spans="1:10">
      <c r="A7" s="62"/>
      <c r="B7" s="67" t="s">
        <v>153</v>
      </c>
      <c r="C7" s="69">
        <v>15589367</v>
      </c>
      <c r="D7" s="67" t="s">
        <v>154</v>
      </c>
      <c r="E7" s="150">
        <v>5663479.13</v>
      </c>
      <c r="F7" s="151" t="s">
        <v>155</v>
      </c>
      <c r="G7" s="151"/>
      <c r="H7" s="151"/>
      <c r="I7" s="151"/>
      <c r="J7" s="76"/>
    </row>
    <row r="8" ht="22.9" customHeight="1" spans="1:10">
      <c r="A8" s="62"/>
      <c r="B8" s="67" t="s">
        <v>156</v>
      </c>
      <c r="C8" s="69"/>
      <c r="D8" s="67" t="s">
        <v>157</v>
      </c>
      <c r="E8" s="69"/>
      <c r="F8" s="151" t="s">
        <v>158</v>
      </c>
      <c r="G8" s="151"/>
      <c r="H8" s="151"/>
      <c r="I8" s="151"/>
      <c r="J8" s="76"/>
    </row>
    <row r="9" ht="22.9" customHeight="1" spans="1:10">
      <c r="A9" s="62"/>
      <c r="B9" s="67" t="s">
        <v>159</v>
      </c>
      <c r="C9" s="69"/>
      <c r="D9" s="67" t="s">
        <v>160</v>
      </c>
      <c r="E9" s="69"/>
      <c r="F9" s="151" t="s">
        <v>161</v>
      </c>
      <c r="G9" s="151"/>
      <c r="H9" s="151"/>
      <c r="I9" s="151"/>
      <c r="J9" s="76"/>
    </row>
    <row r="10" ht="22.9" customHeight="1" spans="1:10">
      <c r="A10" s="62"/>
      <c r="B10" s="152" t="s">
        <v>162</v>
      </c>
      <c r="C10" s="69">
        <f>C11+C12+C13</f>
        <v>0</v>
      </c>
      <c r="D10" s="67" t="s">
        <v>163</v>
      </c>
      <c r="E10" s="69"/>
      <c r="F10" s="151" t="s">
        <v>164</v>
      </c>
      <c r="G10" s="151"/>
      <c r="H10" s="151"/>
      <c r="I10" s="151"/>
      <c r="J10" s="76"/>
    </row>
    <row r="11" ht="22.9" customHeight="1" spans="1:10">
      <c r="A11" s="62"/>
      <c r="B11" s="67" t="s">
        <v>153</v>
      </c>
      <c r="C11" s="69"/>
      <c r="D11" s="67" t="s">
        <v>165</v>
      </c>
      <c r="E11" s="69"/>
      <c r="F11" s="151" t="s">
        <v>166</v>
      </c>
      <c r="G11" s="151"/>
      <c r="H11" s="151"/>
      <c r="I11" s="151"/>
      <c r="J11" s="76"/>
    </row>
    <row r="12" ht="22.9" customHeight="1" spans="1:10">
      <c r="A12" s="62"/>
      <c r="B12" s="67" t="s">
        <v>156</v>
      </c>
      <c r="C12" s="69"/>
      <c r="D12" s="67" t="s">
        <v>167</v>
      </c>
      <c r="E12" s="69"/>
      <c r="F12" s="151" t="s">
        <v>168</v>
      </c>
      <c r="G12" s="151" t="s">
        <v>169</v>
      </c>
      <c r="H12" s="151"/>
      <c r="I12" s="151"/>
      <c r="J12" s="76"/>
    </row>
    <row r="13" ht="26.1" customHeight="1" spans="1:10">
      <c r="A13" s="62"/>
      <c r="B13" s="67" t="s">
        <v>159</v>
      </c>
      <c r="C13" s="69"/>
      <c r="D13" s="67" t="s">
        <v>170</v>
      </c>
      <c r="E13" s="150">
        <v>111623.44</v>
      </c>
      <c r="F13" s="151" t="s">
        <v>171</v>
      </c>
      <c r="G13" s="151" t="s">
        <v>172</v>
      </c>
      <c r="H13" s="151"/>
      <c r="I13" s="151"/>
      <c r="J13" s="76"/>
    </row>
    <row r="14" ht="22.9" customHeight="1" spans="1:10">
      <c r="A14" s="62"/>
      <c r="B14" s="67"/>
      <c r="C14" s="69"/>
      <c r="D14" s="67" t="s">
        <v>173</v>
      </c>
      <c r="E14" s="150">
        <v>2078084.37</v>
      </c>
      <c r="F14" s="151" t="s">
        <v>174</v>
      </c>
      <c r="G14" s="151" t="s">
        <v>175</v>
      </c>
      <c r="H14" s="151" t="s">
        <v>176</v>
      </c>
      <c r="I14" s="151"/>
      <c r="J14" s="76"/>
    </row>
    <row r="15" ht="22.9" customHeight="1" spans="1:10">
      <c r="A15" s="62"/>
      <c r="B15" s="67" t="s">
        <v>177</v>
      </c>
      <c r="C15" s="69"/>
      <c r="D15" s="67" t="s">
        <v>178</v>
      </c>
      <c r="E15" s="69"/>
      <c r="F15" s="151" t="s">
        <v>179</v>
      </c>
      <c r="G15" s="151"/>
      <c r="H15" s="151"/>
      <c r="I15" s="151"/>
      <c r="J15" s="76"/>
    </row>
    <row r="16" ht="22.9" customHeight="1" spans="1:10">
      <c r="A16" s="62"/>
      <c r="B16" s="67" t="s">
        <v>177</v>
      </c>
      <c r="C16" s="69"/>
      <c r="D16" s="67" t="s">
        <v>180</v>
      </c>
      <c r="E16" s="150">
        <v>1012033.8</v>
      </c>
      <c r="F16" s="151" t="s">
        <v>181</v>
      </c>
      <c r="G16" s="151"/>
      <c r="H16" s="151"/>
      <c r="I16" s="151"/>
      <c r="J16" s="76"/>
    </row>
    <row r="17" ht="22.9" customHeight="1" spans="1:10">
      <c r="A17" s="62"/>
      <c r="B17" s="67" t="s">
        <v>177</v>
      </c>
      <c r="C17" s="69"/>
      <c r="D17" s="67" t="s">
        <v>182</v>
      </c>
      <c r="E17" s="69"/>
      <c r="F17" s="151" t="s">
        <v>183</v>
      </c>
      <c r="G17" s="151" t="s">
        <v>184</v>
      </c>
      <c r="H17" s="151"/>
      <c r="I17" s="151"/>
      <c r="J17" s="76"/>
    </row>
    <row r="18" ht="22.9" customHeight="1" spans="1:10">
      <c r="A18" s="62"/>
      <c r="B18" s="67" t="s">
        <v>177</v>
      </c>
      <c r="C18" s="69"/>
      <c r="D18" s="67" t="s">
        <v>185</v>
      </c>
      <c r="E18" s="69"/>
      <c r="F18" s="151" t="s">
        <v>186</v>
      </c>
      <c r="G18" s="151" t="s">
        <v>187</v>
      </c>
      <c r="H18" s="151"/>
      <c r="I18" s="151"/>
      <c r="J18" s="76"/>
    </row>
    <row r="19" ht="22.9" customHeight="1" spans="1:10">
      <c r="A19" s="62"/>
      <c r="B19" s="67" t="s">
        <v>177</v>
      </c>
      <c r="C19" s="69"/>
      <c r="D19" s="67" t="s">
        <v>188</v>
      </c>
      <c r="E19" s="150">
        <v>4807945.25</v>
      </c>
      <c r="F19" s="151" t="s">
        <v>189</v>
      </c>
      <c r="G19" s="151" t="s">
        <v>190</v>
      </c>
      <c r="H19" s="151"/>
      <c r="I19" s="151"/>
      <c r="J19" s="76"/>
    </row>
    <row r="20" ht="22.9" customHeight="1" spans="1:10">
      <c r="A20" s="62"/>
      <c r="B20" s="67" t="s">
        <v>177</v>
      </c>
      <c r="C20" s="69"/>
      <c r="D20" s="67" t="s">
        <v>191</v>
      </c>
      <c r="E20" s="69"/>
      <c r="F20" s="151" t="s">
        <v>192</v>
      </c>
      <c r="G20" s="151" t="s">
        <v>193</v>
      </c>
      <c r="H20" s="151"/>
      <c r="I20" s="151"/>
      <c r="J20" s="76"/>
    </row>
    <row r="21" ht="22.9" customHeight="1" spans="1:10">
      <c r="A21" s="62"/>
      <c r="B21" s="67" t="s">
        <v>177</v>
      </c>
      <c r="C21" s="69"/>
      <c r="D21" s="67" t="s">
        <v>194</v>
      </c>
      <c r="E21" s="69"/>
      <c r="F21" s="151" t="s">
        <v>195</v>
      </c>
      <c r="G21" s="151" t="s">
        <v>196</v>
      </c>
      <c r="H21" s="151"/>
      <c r="I21" s="151"/>
      <c r="J21" s="76"/>
    </row>
    <row r="22" ht="22.9" customHeight="1" spans="1:10">
      <c r="A22" s="62"/>
      <c r="B22" s="67" t="s">
        <v>177</v>
      </c>
      <c r="C22" s="69"/>
      <c r="D22" s="67" t="s">
        <v>197</v>
      </c>
      <c r="E22" s="69"/>
      <c r="F22" s="151" t="s">
        <v>198</v>
      </c>
      <c r="G22" s="151"/>
      <c r="H22" s="151"/>
      <c r="I22" s="151"/>
      <c r="J22" s="76"/>
    </row>
    <row r="23" ht="22.9" customHeight="1" spans="1:10">
      <c r="A23" s="62"/>
      <c r="B23" s="67" t="s">
        <v>177</v>
      </c>
      <c r="C23" s="69"/>
      <c r="D23" s="67" t="s">
        <v>199</v>
      </c>
      <c r="E23" s="69"/>
      <c r="F23" s="151" t="s">
        <v>200</v>
      </c>
      <c r="G23" s="151" t="s">
        <v>201</v>
      </c>
      <c r="H23" s="151"/>
      <c r="I23" s="151"/>
      <c r="J23" s="76"/>
    </row>
    <row r="24" ht="22.9" customHeight="1" spans="1:10">
      <c r="A24" s="62"/>
      <c r="B24" s="67" t="s">
        <v>177</v>
      </c>
      <c r="C24" s="69"/>
      <c r="D24" s="67" t="s">
        <v>202</v>
      </c>
      <c r="E24" s="69"/>
      <c r="F24" s="151" t="s">
        <v>203</v>
      </c>
      <c r="G24" s="151"/>
      <c r="H24" s="151"/>
      <c r="I24" s="151"/>
      <c r="J24" s="76"/>
    </row>
    <row r="25" ht="33" customHeight="1" spans="1:10">
      <c r="A25" s="62"/>
      <c r="B25" s="67" t="s">
        <v>177</v>
      </c>
      <c r="C25" s="69"/>
      <c r="D25" s="67" t="s">
        <v>204</v>
      </c>
      <c r="E25" s="69"/>
      <c r="F25" s="151" t="s">
        <v>205</v>
      </c>
      <c r="G25" s="151"/>
      <c r="H25" s="151"/>
      <c r="I25" s="151"/>
      <c r="J25" s="76"/>
    </row>
    <row r="26" ht="22.9" customHeight="1" spans="1:10">
      <c r="A26" s="62"/>
      <c r="B26" s="67" t="s">
        <v>177</v>
      </c>
      <c r="C26" s="69"/>
      <c r="D26" s="67" t="s">
        <v>206</v>
      </c>
      <c r="E26" s="150">
        <v>890275.89</v>
      </c>
      <c r="F26" s="151" t="s">
        <v>207</v>
      </c>
      <c r="G26" s="151"/>
      <c r="H26" s="151"/>
      <c r="I26" s="151"/>
      <c r="J26" s="76"/>
    </row>
    <row r="27" ht="22.9" customHeight="1" spans="1:10">
      <c r="A27" s="62"/>
      <c r="B27" s="67" t="s">
        <v>177</v>
      </c>
      <c r="C27" s="69"/>
      <c r="D27" s="67" t="s">
        <v>208</v>
      </c>
      <c r="E27" s="69"/>
      <c r="F27" s="151" t="s">
        <v>209</v>
      </c>
      <c r="G27" s="151"/>
      <c r="H27" s="151"/>
      <c r="I27" s="151"/>
      <c r="J27" s="76"/>
    </row>
    <row r="28" ht="22.9" customHeight="1" spans="1:10">
      <c r="A28" s="62"/>
      <c r="B28" s="67" t="s">
        <v>177</v>
      </c>
      <c r="C28" s="69"/>
      <c r="D28" s="67" t="s">
        <v>210</v>
      </c>
      <c r="E28" s="69"/>
      <c r="F28" s="151"/>
      <c r="G28" s="151"/>
      <c r="H28" s="151" t="s">
        <v>211</v>
      </c>
      <c r="I28" s="151"/>
      <c r="J28" s="76"/>
    </row>
    <row r="29" ht="27" customHeight="1" spans="1:10">
      <c r="A29" s="62"/>
      <c r="B29" s="67" t="s">
        <v>177</v>
      </c>
      <c r="C29" s="69"/>
      <c r="D29" s="67" t="s">
        <v>212</v>
      </c>
      <c r="E29" s="69"/>
      <c r="F29" s="151" t="s">
        <v>213</v>
      </c>
      <c r="G29" s="151"/>
      <c r="H29" s="151"/>
      <c r="I29" s="151"/>
      <c r="J29" s="76"/>
    </row>
    <row r="30" ht="22.9" customHeight="1" spans="1:10">
      <c r="A30" s="62"/>
      <c r="B30" s="67" t="s">
        <v>177</v>
      </c>
      <c r="C30" s="69"/>
      <c r="D30" s="67" t="s">
        <v>214</v>
      </c>
      <c r="E30" s="69">
        <v>1025925.12</v>
      </c>
      <c r="F30" s="151" t="s">
        <v>215</v>
      </c>
      <c r="G30" s="151" t="s">
        <v>216</v>
      </c>
      <c r="H30" s="151"/>
      <c r="I30" s="151"/>
      <c r="J30" s="76"/>
    </row>
    <row r="31" ht="22.9" customHeight="1" spans="1:10">
      <c r="A31" s="62"/>
      <c r="B31" s="67" t="s">
        <v>177</v>
      </c>
      <c r="C31" s="69"/>
      <c r="D31" s="67" t="s">
        <v>217</v>
      </c>
      <c r="E31" s="69"/>
      <c r="F31" s="151" t="s">
        <v>218</v>
      </c>
      <c r="G31" s="151" t="s">
        <v>219</v>
      </c>
      <c r="H31" s="151"/>
      <c r="I31" s="151"/>
      <c r="J31" s="76"/>
    </row>
    <row r="32" ht="22.9" customHeight="1" spans="1:10">
      <c r="A32" s="62"/>
      <c r="B32" s="67" t="s">
        <v>177</v>
      </c>
      <c r="C32" s="69"/>
      <c r="D32" s="67" t="s">
        <v>220</v>
      </c>
      <c r="E32" s="69"/>
      <c r="F32" s="151" t="s">
        <v>221</v>
      </c>
      <c r="G32" s="151" t="s">
        <v>222</v>
      </c>
      <c r="H32" s="151"/>
      <c r="I32" s="151"/>
      <c r="J32" s="76"/>
    </row>
    <row r="33" ht="22.9" customHeight="1" spans="1:10">
      <c r="A33" s="74"/>
      <c r="B33" s="67" t="s">
        <v>177</v>
      </c>
      <c r="C33" s="69"/>
      <c r="D33" s="67" t="s">
        <v>223</v>
      </c>
      <c r="E33" s="69"/>
      <c r="F33" s="151"/>
      <c r="G33" s="151" t="s">
        <v>224</v>
      </c>
      <c r="H33" s="151"/>
      <c r="I33" s="151"/>
      <c r="J33" s="157"/>
    </row>
    <row r="34" s="145" customFormat="1" ht="24.95" customHeight="1" spans="1:10">
      <c r="A34" s="153"/>
      <c r="B34" s="153"/>
      <c r="C34" s="153"/>
      <c r="D34" s="14"/>
      <c r="E34" s="153"/>
      <c r="F34" s="154"/>
      <c r="G34" s="154"/>
      <c r="H34" s="154"/>
      <c r="I34" s="154"/>
      <c r="J34" s="158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65"/>
  <sheetViews>
    <sheetView workbookViewId="0">
      <pane ySplit="6" topLeftCell="A53" activePane="bottomLeft" state="frozen"/>
      <selection/>
      <selection pane="bottomLeft" activeCell="F8" sqref="F8"/>
    </sheetView>
  </sheetViews>
  <sheetFormatPr defaultColWidth="10" defaultRowHeight="13.5"/>
  <cols>
    <col min="1" max="1" width="1.5" style="55" customWidth="1"/>
    <col min="2" max="2" width="6.625" style="55" customWidth="1"/>
    <col min="3" max="3" width="3.375" style="55" customWidth="1"/>
    <col min="4" max="4" width="9.375" style="55" customWidth="1"/>
    <col min="5" max="5" width="29.125" style="55" customWidth="1"/>
    <col min="6" max="9" width="13.875" style="55" customWidth="1"/>
    <col min="10" max="10" width="13.75" style="55" customWidth="1"/>
    <col min="11" max="16" width="10.25" style="55" customWidth="1"/>
    <col min="17" max="18" width="11.375" style="55" customWidth="1"/>
    <col min="19" max="19" width="10.25" style="55" customWidth="1"/>
    <col min="20" max="20" width="11.375" style="55" customWidth="1"/>
    <col min="21" max="26" width="10.25" style="55" customWidth="1"/>
    <col min="27" max="28" width="11.375" style="55" customWidth="1"/>
    <col min="29" max="29" width="10.25" style="55" customWidth="1"/>
    <col min="30" max="30" width="11.375" style="55" customWidth="1"/>
    <col min="31" max="39" width="10.25" style="55" customWidth="1"/>
    <col min="40" max="40" width="11.375" style="55" customWidth="1"/>
    <col min="41" max="41" width="10.25" style="55" customWidth="1"/>
    <col min="42" max="42" width="11.375" style="55" customWidth="1"/>
    <col min="43" max="43" width="1.5" style="55" customWidth="1"/>
    <col min="44" max="45" width="9.75" style="55" customWidth="1"/>
    <col min="46" max="16384" width="10" style="55"/>
  </cols>
  <sheetData>
    <row r="1" ht="16.35" customHeight="1" spans="1:43">
      <c r="A1" s="57"/>
      <c r="B1" s="57"/>
      <c r="C1" s="57"/>
      <c r="E1" s="103"/>
      <c r="F1" s="56"/>
      <c r="G1" s="56"/>
      <c r="H1" s="56"/>
      <c r="I1" s="103"/>
      <c r="J1" s="103"/>
      <c r="K1" s="56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4" t="s">
        <v>225</v>
      </c>
      <c r="AQ1" s="117"/>
    </row>
    <row r="2" ht="22.9" customHeight="1" spans="1:43">
      <c r="A2" s="56"/>
      <c r="B2" s="59" t="s">
        <v>226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117"/>
    </row>
    <row r="3" ht="19.5" customHeight="1" spans="1:43">
      <c r="A3" s="60"/>
      <c r="B3" s="61" t="s">
        <v>5</v>
      </c>
      <c r="C3" s="61"/>
      <c r="D3" s="61"/>
      <c r="E3" s="61"/>
      <c r="G3" s="60"/>
      <c r="H3" s="105"/>
      <c r="I3" s="140"/>
      <c r="J3" s="140"/>
      <c r="K3" s="141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05" t="s">
        <v>6</v>
      </c>
      <c r="AP3" s="105"/>
      <c r="AQ3" s="117"/>
    </row>
    <row r="4" ht="24.4" customHeight="1" spans="1:43">
      <c r="A4" s="62"/>
      <c r="B4" s="63" t="s">
        <v>9</v>
      </c>
      <c r="C4" s="63"/>
      <c r="D4" s="63"/>
      <c r="E4" s="63"/>
      <c r="F4" s="63" t="s">
        <v>227</v>
      </c>
      <c r="G4" s="134" t="s">
        <v>228</v>
      </c>
      <c r="H4" s="63"/>
      <c r="I4" s="63"/>
      <c r="J4" s="63"/>
      <c r="K4" s="63"/>
      <c r="L4" s="63"/>
      <c r="M4" s="63"/>
      <c r="N4" s="63"/>
      <c r="O4" s="63"/>
      <c r="P4" s="63"/>
      <c r="Q4" s="63" t="s">
        <v>229</v>
      </c>
      <c r="R4" s="63"/>
      <c r="S4" s="63"/>
      <c r="T4" s="63"/>
      <c r="U4" s="63"/>
      <c r="V4" s="63"/>
      <c r="W4" s="63"/>
      <c r="X4" s="63"/>
      <c r="Y4" s="63"/>
      <c r="Z4" s="63"/>
      <c r="AA4" s="63" t="s">
        <v>230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17"/>
    </row>
    <row r="5" ht="24.4" customHeight="1" spans="1:43">
      <c r="A5" s="62"/>
      <c r="B5" s="63" t="s">
        <v>79</v>
      </c>
      <c r="C5" s="63"/>
      <c r="D5" s="63" t="s">
        <v>70</v>
      </c>
      <c r="E5" s="63" t="s">
        <v>71</v>
      </c>
      <c r="F5" s="63"/>
      <c r="G5" s="63" t="s">
        <v>59</v>
      </c>
      <c r="H5" s="63" t="s">
        <v>231</v>
      </c>
      <c r="I5" s="63"/>
      <c r="J5" s="63"/>
      <c r="K5" s="63" t="s">
        <v>232</v>
      </c>
      <c r="L5" s="63"/>
      <c r="M5" s="63"/>
      <c r="N5" s="63" t="s">
        <v>233</v>
      </c>
      <c r="O5" s="63"/>
      <c r="P5" s="63"/>
      <c r="Q5" s="63" t="s">
        <v>59</v>
      </c>
      <c r="R5" s="63" t="s">
        <v>231</v>
      </c>
      <c r="S5" s="63"/>
      <c r="T5" s="63"/>
      <c r="U5" s="63" t="s">
        <v>232</v>
      </c>
      <c r="V5" s="63"/>
      <c r="W5" s="63"/>
      <c r="X5" s="63" t="s">
        <v>233</v>
      </c>
      <c r="Y5" s="63"/>
      <c r="Z5" s="63"/>
      <c r="AA5" s="63" t="s">
        <v>59</v>
      </c>
      <c r="AB5" s="63" t="s">
        <v>231</v>
      </c>
      <c r="AC5" s="63"/>
      <c r="AD5" s="63"/>
      <c r="AE5" s="63" t="s">
        <v>232</v>
      </c>
      <c r="AF5" s="63"/>
      <c r="AG5" s="63"/>
      <c r="AH5" s="63" t="s">
        <v>233</v>
      </c>
      <c r="AI5" s="63"/>
      <c r="AJ5" s="63"/>
      <c r="AK5" s="63" t="s">
        <v>234</v>
      </c>
      <c r="AL5" s="63"/>
      <c r="AM5" s="63"/>
      <c r="AN5" s="63" t="s">
        <v>150</v>
      </c>
      <c r="AO5" s="63"/>
      <c r="AP5" s="63"/>
      <c r="AQ5" s="117"/>
    </row>
    <row r="6" ht="24.4" customHeight="1" spans="1:43">
      <c r="A6" s="14"/>
      <c r="B6" s="63" t="s">
        <v>80</v>
      </c>
      <c r="C6" s="63" t="s">
        <v>81</v>
      </c>
      <c r="D6" s="63"/>
      <c r="E6" s="63"/>
      <c r="F6" s="63"/>
      <c r="G6" s="63"/>
      <c r="H6" s="63" t="s">
        <v>235</v>
      </c>
      <c r="I6" s="63" t="s">
        <v>75</v>
      </c>
      <c r="J6" s="63" t="s">
        <v>76</v>
      </c>
      <c r="K6" s="63" t="s">
        <v>235</v>
      </c>
      <c r="L6" s="63" t="s">
        <v>75</v>
      </c>
      <c r="M6" s="63" t="s">
        <v>76</v>
      </c>
      <c r="N6" s="63" t="s">
        <v>235</v>
      </c>
      <c r="O6" s="63" t="s">
        <v>75</v>
      </c>
      <c r="P6" s="63" t="s">
        <v>76</v>
      </c>
      <c r="Q6" s="63"/>
      <c r="R6" s="63" t="s">
        <v>235</v>
      </c>
      <c r="S6" s="63" t="s">
        <v>75</v>
      </c>
      <c r="T6" s="63" t="s">
        <v>76</v>
      </c>
      <c r="U6" s="63" t="s">
        <v>235</v>
      </c>
      <c r="V6" s="63" t="s">
        <v>75</v>
      </c>
      <c r="W6" s="63" t="s">
        <v>76</v>
      </c>
      <c r="X6" s="63" t="s">
        <v>235</v>
      </c>
      <c r="Y6" s="63" t="s">
        <v>75</v>
      </c>
      <c r="Z6" s="63" t="s">
        <v>76</v>
      </c>
      <c r="AA6" s="63"/>
      <c r="AB6" s="63" t="s">
        <v>235</v>
      </c>
      <c r="AC6" s="63" t="s">
        <v>75</v>
      </c>
      <c r="AD6" s="63" t="s">
        <v>76</v>
      </c>
      <c r="AE6" s="63" t="s">
        <v>235</v>
      </c>
      <c r="AF6" s="63" t="s">
        <v>75</v>
      </c>
      <c r="AG6" s="63" t="s">
        <v>76</v>
      </c>
      <c r="AH6" s="63" t="s">
        <v>235</v>
      </c>
      <c r="AI6" s="63" t="s">
        <v>75</v>
      </c>
      <c r="AJ6" s="63" t="s">
        <v>76</v>
      </c>
      <c r="AK6" s="63" t="s">
        <v>235</v>
      </c>
      <c r="AL6" s="63" t="s">
        <v>75</v>
      </c>
      <c r="AM6" s="63" t="s">
        <v>76</v>
      </c>
      <c r="AN6" s="63" t="s">
        <v>235</v>
      </c>
      <c r="AO6" s="63" t="s">
        <v>75</v>
      </c>
      <c r="AP6" s="63" t="s">
        <v>76</v>
      </c>
      <c r="AQ6" s="117"/>
    </row>
    <row r="7" ht="22.9" customHeight="1" spans="1:43">
      <c r="A7" s="62"/>
      <c r="B7" s="63"/>
      <c r="C7" s="63"/>
      <c r="D7" s="63"/>
      <c r="E7" s="63" t="s">
        <v>72</v>
      </c>
      <c r="F7" s="87">
        <f>H7</f>
        <v>15589367</v>
      </c>
      <c r="G7" s="87"/>
      <c r="H7" s="87">
        <f>I7+J7</f>
        <v>15589367</v>
      </c>
      <c r="I7" s="87">
        <v>14339131</v>
      </c>
      <c r="J7" s="87">
        <v>1250236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117"/>
    </row>
    <row r="8" ht="23" customHeight="1" spans="1:43">
      <c r="A8" s="62"/>
      <c r="B8" s="68" t="s">
        <v>23</v>
      </c>
      <c r="C8" s="68" t="s">
        <v>23</v>
      </c>
      <c r="D8" s="24" t="s">
        <v>236</v>
      </c>
      <c r="E8" s="108" t="s">
        <v>237</v>
      </c>
      <c r="F8" s="87">
        <f>H8</f>
        <v>15589367</v>
      </c>
      <c r="G8" s="87"/>
      <c r="H8" s="87">
        <f>I8+J8</f>
        <v>15589367</v>
      </c>
      <c r="I8" s="87">
        <f>I9+I29+I58+I62+I64</f>
        <v>14339131</v>
      </c>
      <c r="J8" s="87">
        <f>J9+J29+J58+J62+J64</f>
        <v>1250236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117"/>
    </row>
    <row r="9" ht="23" customHeight="1" spans="1:43">
      <c r="A9" s="135"/>
      <c r="B9" s="136">
        <v>301</v>
      </c>
      <c r="C9" s="68"/>
      <c r="D9" s="24" t="s">
        <v>236</v>
      </c>
      <c r="E9" s="137" t="s">
        <v>238</v>
      </c>
      <c r="F9" s="87">
        <f>SUM(F10:F28)</f>
        <v>9785637.03</v>
      </c>
      <c r="G9" s="87"/>
      <c r="H9" s="87">
        <f>SUM(H10:H28)</f>
        <v>9785637.03</v>
      </c>
      <c r="I9" s="87">
        <f>SUM(I10:I28)</f>
        <v>9785637.03</v>
      </c>
      <c r="J9" s="87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144"/>
    </row>
    <row r="10" ht="23" customHeight="1" spans="2:42">
      <c r="B10" s="136">
        <v>301</v>
      </c>
      <c r="C10" s="112" t="s">
        <v>85</v>
      </c>
      <c r="D10" s="24" t="s">
        <v>236</v>
      </c>
      <c r="E10" s="136" t="s">
        <v>239</v>
      </c>
      <c r="F10" s="87">
        <v>1374456</v>
      </c>
      <c r="G10" s="116"/>
      <c r="H10" s="87">
        <v>1374456</v>
      </c>
      <c r="I10" s="87">
        <v>1374456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</row>
    <row r="11" ht="23" customHeight="1" spans="2:42">
      <c r="B11" s="136">
        <v>301</v>
      </c>
      <c r="C11" s="112" t="s">
        <v>85</v>
      </c>
      <c r="D11" s="24" t="s">
        <v>236</v>
      </c>
      <c r="E11" s="136" t="s">
        <v>239</v>
      </c>
      <c r="F11" s="87">
        <v>939924</v>
      </c>
      <c r="G11" s="116"/>
      <c r="H11" s="87">
        <v>939924</v>
      </c>
      <c r="I11" s="87">
        <v>939924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</row>
    <row r="12" ht="23" customHeight="1" spans="2:42">
      <c r="B12" s="136">
        <v>301</v>
      </c>
      <c r="C12" s="112" t="s">
        <v>93</v>
      </c>
      <c r="D12" s="24" t="s">
        <v>236</v>
      </c>
      <c r="E12" s="136" t="s">
        <v>240</v>
      </c>
      <c r="F12" s="87">
        <v>1357032</v>
      </c>
      <c r="G12" s="116"/>
      <c r="H12" s="87">
        <v>1357032</v>
      </c>
      <c r="I12" s="87">
        <v>1357032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</row>
    <row r="13" ht="23" customHeight="1" spans="2:42">
      <c r="B13" s="136">
        <v>301</v>
      </c>
      <c r="C13" s="112" t="s">
        <v>93</v>
      </c>
      <c r="D13" s="24" t="s">
        <v>236</v>
      </c>
      <c r="E13" s="136" t="s">
        <v>240</v>
      </c>
      <c r="F13" s="87">
        <v>220800</v>
      </c>
      <c r="G13" s="116"/>
      <c r="H13" s="87">
        <v>220800</v>
      </c>
      <c r="I13" s="87">
        <v>220800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</row>
    <row r="14" ht="23" customHeight="1" spans="2:42">
      <c r="B14" s="136">
        <v>301</v>
      </c>
      <c r="C14" s="112" t="s">
        <v>90</v>
      </c>
      <c r="D14" s="24" t="s">
        <v>236</v>
      </c>
      <c r="E14" s="136" t="s">
        <v>241</v>
      </c>
      <c r="F14" s="87">
        <v>1184554</v>
      </c>
      <c r="G14" s="116"/>
      <c r="H14" s="87">
        <v>1184554</v>
      </c>
      <c r="I14" s="87">
        <v>1184554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</row>
    <row r="15" ht="23" customHeight="1" spans="2:42">
      <c r="B15" s="136">
        <v>301</v>
      </c>
      <c r="C15" s="112" t="s">
        <v>134</v>
      </c>
      <c r="D15" s="24" t="s">
        <v>236</v>
      </c>
      <c r="E15" s="136" t="s">
        <v>242</v>
      </c>
      <c r="F15" s="87">
        <v>1435954.29</v>
      </c>
      <c r="G15" s="116"/>
      <c r="H15" s="87">
        <v>1435954.29</v>
      </c>
      <c r="I15" s="87">
        <v>1435954.29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</row>
    <row r="16" ht="23" customHeight="1" spans="2:42">
      <c r="B16" s="136">
        <v>301</v>
      </c>
      <c r="C16" s="112" t="s">
        <v>243</v>
      </c>
      <c r="D16" s="24" t="s">
        <v>236</v>
      </c>
      <c r="E16" s="136" t="s">
        <v>244</v>
      </c>
      <c r="F16" s="87">
        <v>626144.32</v>
      </c>
      <c r="G16" s="116"/>
      <c r="H16" s="87">
        <v>626144.32</v>
      </c>
      <c r="I16" s="87">
        <v>626144.32</v>
      </c>
      <c r="J16" s="142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</row>
    <row r="17" s="55" customFormat="1" ht="23" customHeight="1" spans="1:42">
      <c r="A17" s="138"/>
      <c r="B17" s="136">
        <v>301</v>
      </c>
      <c r="C17" s="139" t="s">
        <v>243</v>
      </c>
      <c r="D17" s="24" t="s">
        <v>236</v>
      </c>
      <c r="E17" s="136" t="s">
        <v>244</v>
      </c>
      <c r="F17" s="87">
        <v>386284.53</v>
      </c>
      <c r="G17" s="87"/>
      <c r="H17" s="87">
        <v>386284.53</v>
      </c>
      <c r="I17" s="87">
        <v>386284.53</v>
      </c>
      <c r="J17" s="142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</row>
    <row r="18" s="55" customFormat="1" ht="23" customHeight="1" spans="1:42">
      <c r="A18" s="138"/>
      <c r="B18" s="136">
        <v>301</v>
      </c>
      <c r="C18" s="139" t="s">
        <v>245</v>
      </c>
      <c r="D18" s="24" t="s">
        <v>236</v>
      </c>
      <c r="E18" s="136" t="s">
        <v>246</v>
      </c>
      <c r="F18" s="87">
        <v>365100.03</v>
      </c>
      <c r="G18" s="87"/>
      <c r="H18" s="87">
        <v>365100.03</v>
      </c>
      <c r="I18" s="87">
        <v>365100.03</v>
      </c>
      <c r="J18" s="142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</row>
    <row r="19" s="55" customFormat="1" ht="23" customHeight="1" spans="1:42">
      <c r="A19" s="138"/>
      <c r="B19" s="136">
        <v>301</v>
      </c>
      <c r="C19" s="139" t="s">
        <v>245</v>
      </c>
      <c r="D19" s="24" t="s">
        <v>236</v>
      </c>
      <c r="E19" s="136" t="s">
        <v>246</v>
      </c>
      <c r="F19" s="87">
        <v>222764.23</v>
      </c>
      <c r="G19" s="87"/>
      <c r="H19" s="87">
        <v>222764.23</v>
      </c>
      <c r="I19" s="87">
        <v>222764.23</v>
      </c>
      <c r="J19" s="142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</row>
    <row r="20" s="55" customFormat="1" ht="23" customHeight="1" spans="1:42">
      <c r="A20" s="138"/>
      <c r="B20" s="136">
        <v>301</v>
      </c>
      <c r="C20" s="139" t="s">
        <v>122</v>
      </c>
      <c r="D20" s="24" t="s">
        <v>236</v>
      </c>
      <c r="E20" s="136" t="s">
        <v>247</v>
      </c>
      <c r="F20" s="87">
        <v>216062.35</v>
      </c>
      <c r="G20" s="87"/>
      <c r="H20" s="87">
        <v>216062.35</v>
      </c>
      <c r="I20" s="87">
        <v>216062.35</v>
      </c>
      <c r="J20" s="142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</row>
    <row r="21" s="55" customFormat="1" ht="23" customHeight="1" spans="1:42">
      <c r="A21" s="138"/>
      <c r="B21" s="136">
        <v>301</v>
      </c>
      <c r="C21" s="139" t="s">
        <v>122</v>
      </c>
      <c r="D21" s="24" t="s">
        <v>236</v>
      </c>
      <c r="E21" s="136" t="s">
        <v>247</v>
      </c>
      <c r="F21" s="87">
        <v>107767.19</v>
      </c>
      <c r="G21" s="87"/>
      <c r="H21" s="87">
        <v>107767.19</v>
      </c>
      <c r="I21" s="87">
        <v>107767.19</v>
      </c>
      <c r="J21" s="142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</row>
    <row r="22" s="55" customFormat="1" ht="23" customHeight="1" spans="1:42">
      <c r="A22" s="138"/>
      <c r="B22" s="136">
        <v>301</v>
      </c>
      <c r="C22" s="139" t="s">
        <v>248</v>
      </c>
      <c r="D22" s="24" t="s">
        <v>236</v>
      </c>
      <c r="E22" s="136" t="s">
        <v>249</v>
      </c>
      <c r="F22" s="87">
        <v>9483.11</v>
      </c>
      <c r="G22" s="87"/>
      <c r="H22" s="87">
        <v>9483.11</v>
      </c>
      <c r="I22" s="87">
        <v>9483.11</v>
      </c>
      <c r="J22" s="142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</row>
    <row r="23" s="55" customFormat="1" ht="23" customHeight="1" spans="1:42">
      <c r="A23" s="138"/>
      <c r="B23" s="136">
        <v>301</v>
      </c>
      <c r="C23" s="139" t="s">
        <v>248</v>
      </c>
      <c r="D23" s="24" t="s">
        <v>236</v>
      </c>
      <c r="E23" s="136" t="s">
        <v>249</v>
      </c>
      <c r="F23" s="87">
        <v>27315.09</v>
      </c>
      <c r="G23" s="87"/>
      <c r="H23" s="87">
        <v>27315.09</v>
      </c>
      <c r="I23" s="87">
        <v>27315.09</v>
      </c>
      <c r="J23" s="142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</row>
    <row r="24" s="55" customFormat="1" ht="23" customHeight="1" spans="1:42">
      <c r="A24" s="138"/>
      <c r="B24" s="136">
        <v>301</v>
      </c>
      <c r="C24" s="139" t="s">
        <v>250</v>
      </c>
      <c r="D24" s="24" t="s">
        <v>236</v>
      </c>
      <c r="E24" s="136" t="s">
        <v>251</v>
      </c>
      <c r="F24" s="87">
        <v>552697.53</v>
      </c>
      <c r="G24" s="87"/>
      <c r="H24" s="87">
        <v>552697.53</v>
      </c>
      <c r="I24" s="87">
        <v>552697.53</v>
      </c>
      <c r="J24" s="142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</row>
    <row r="25" s="55" customFormat="1" ht="23" customHeight="1" spans="1:42">
      <c r="A25" s="138"/>
      <c r="B25" s="136">
        <v>301</v>
      </c>
      <c r="C25" s="139" t="s">
        <v>250</v>
      </c>
      <c r="D25" s="24" t="s">
        <v>236</v>
      </c>
      <c r="E25" s="136" t="s">
        <v>251</v>
      </c>
      <c r="F25" s="87">
        <v>337578.36</v>
      </c>
      <c r="G25" s="87"/>
      <c r="H25" s="87">
        <v>337578.36</v>
      </c>
      <c r="I25" s="87">
        <v>337578.36</v>
      </c>
      <c r="J25" s="142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</row>
    <row r="26" s="55" customFormat="1" ht="23" customHeight="1" spans="1:42">
      <c r="A26" s="138"/>
      <c r="B26" s="136">
        <v>301</v>
      </c>
      <c r="C26" s="139" t="s">
        <v>252</v>
      </c>
      <c r="D26" s="24" t="s">
        <v>236</v>
      </c>
      <c r="E26" s="136" t="s">
        <v>253</v>
      </c>
      <c r="F26" s="87">
        <v>16000</v>
      </c>
      <c r="G26" s="87"/>
      <c r="H26" s="87">
        <v>16000</v>
      </c>
      <c r="I26" s="87">
        <v>16000</v>
      </c>
      <c r="J26" s="142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</row>
    <row r="27" s="55" customFormat="1" ht="23" customHeight="1" spans="1:42">
      <c r="A27" s="138"/>
      <c r="B27" s="136">
        <v>301</v>
      </c>
      <c r="C27" s="139" t="s">
        <v>111</v>
      </c>
      <c r="D27" s="24" t="s">
        <v>236</v>
      </c>
      <c r="E27" s="136" t="s">
        <v>254</v>
      </c>
      <c r="F27" s="87">
        <v>235920</v>
      </c>
      <c r="G27" s="87"/>
      <c r="H27" s="87">
        <v>235920</v>
      </c>
      <c r="I27" s="87">
        <v>235920</v>
      </c>
      <c r="J27" s="142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</row>
    <row r="28" s="55" customFormat="1" ht="23" customHeight="1" spans="1:42">
      <c r="A28" s="138"/>
      <c r="B28" s="136">
        <v>301</v>
      </c>
      <c r="C28" s="139" t="s">
        <v>111</v>
      </c>
      <c r="D28" s="24" t="s">
        <v>236</v>
      </c>
      <c r="E28" s="136" t="s">
        <v>254</v>
      </c>
      <c r="F28" s="87">
        <v>169800</v>
      </c>
      <c r="G28" s="87"/>
      <c r="H28" s="87">
        <v>169800</v>
      </c>
      <c r="I28" s="87">
        <v>169800</v>
      </c>
      <c r="J28" s="142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</row>
    <row r="29" s="55" customFormat="1" ht="23" customHeight="1" spans="1:42">
      <c r="A29" s="138"/>
      <c r="B29" s="136">
        <v>302</v>
      </c>
      <c r="C29" s="139"/>
      <c r="D29" s="24" t="s">
        <v>236</v>
      </c>
      <c r="E29" s="137" t="s">
        <v>255</v>
      </c>
      <c r="F29" s="87">
        <f>SUM(F30:F57)</f>
        <v>1811982.96</v>
      </c>
      <c r="G29" s="87"/>
      <c r="H29" s="87">
        <f>SUM(H30:H57)</f>
        <v>1811982.96</v>
      </c>
      <c r="I29" s="87">
        <f>SUM(I30:I57)</f>
        <v>1511046.96</v>
      </c>
      <c r="J29" s="87">
        <f>SUM(J30:J57)</f>
        <v>300936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</row>
    <row r="30" s="55" customFormat="1" ht="23" customHeight="1" spans="1:42">
      <c r="A30" s="138"/>
      <c r="B30" s="136">
        <v>302</v>
      </c>
      <c r="C30" s="139" t="s">
        <v>85</v>
      </c>
      <c r="D30" s="24" t="s">
        <v>236</v>
      </c>
      <c r="E30" s="136" t="s">
        <v>256</v>
      </c>
      <c r="F30" s="87">
        <v>581736</v>
      </c>
      <c r="G30" s="87"/>
      <c r="H30" s="87">
        <v>581736</v>
      </c>
      <c r="I30" s="87">
        <v>429000</v>
      </c>
      <c r="J30" s="87">
        <f>84340+68396</f>
        <v>152736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</row>
    <row r="31" s="55" customFormat="1" ht="23" customHeight="1" spans="1:42">
      <c r="A31" s="138"/>
      <c r="B31" s="136">
        <v>302</v>
      </c>
      <c r="C31" s="139" t="s">
        <v>85</v>
      </c>
      <c r="D31" s="24" t="s">
        <v>236</v>
      </c>
      <c r="E31" s="136" t="s">
        <v>256</v>
      </c>
      <c r="F31" s="87">
        <v>60000</v>
      </c>
      <c r="G31" s="87"/>
      <c r="H31" s="87">
        <v>60000</v>
      </c>
      <c r="I31" s="87">
        <v>60000</v>
      </c>
      <c r="J31" s="142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</row>
    <row r="32" s="55" customFormat="1" ht="23" customHeight="1" spans="1:42">
      <c r="A32" s="138"/>
      <c r="B32" s="136">
        <v>302</v>
      </c>
      <c r="C32" s="139" t="s">
        <v>93</v>
      </c>
      <c r="D32" s="24" t="s">
        <v>236</v>
      </c>
      <c r="E32" s="136" t="s">
        <v>257</v>
      </c>
      <c r="F32" s="87">
        <v>20460</v>
      </c>
      <c r="G32" s="87"/>
      <c r="H32" s="87">
        <v>20460</v>
      </c>
      <c r="I32" s="87">
        <v>20460</v>
      </c>
      <c r="J32" s="142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</row>
    <row r="33" s="55" customFormat="1" ht="23" customHeight="1" spans="1:42">
      <c r="A33" s="138"/>
      <c r="B33" s="136">
        <v>302</v>
      </c>
      <c r="C33" s="139" t="s">
        <v>93</v>
      </c>
      <c r="D33" s="24" t="s">
        <v>236</v>
      </c>
      <c r="E33" s="136" t="s">
        <v>257</v>
      </c>
      <c r="F33" s="87">
        <v>12400</v>
      </c>
      <c r="G33" s="87"/>
      <c r="H33" s="87">
        <v>12400</v>
      </c>
      <c r="I33" s="87">
        <v>12400</v>
      </c>
      <c r="J33" s="142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</row>
    <row r="34" s="55" customFormat="1" ht="23" customHeight="1" spans="1:42">
      <c r="A34" s="138"/>
      <c r="B34" s="136">
        <v>302</v>
      </c>
      <c r="C34" s="139" t="s">
        <v>113</v>
      </c>
      <c r="D34" s="24" t="s">
        <v>236</v>
      </c>
      <c r="E34" s="136" t="s">
        <v>258</v>
      </c>
      <c r="F34" s="87">
        <v>13200</v>
      </c>
      <c r="G34" s="87"/>
      <c r="H34" s="87">
        <v>13200</v>
      </c>
      <c r="I34" s="87">
        <v>13200</v>
      </c>
      <c r="J34" s="142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</row>
    <row r="35" s="55" customFormat="1" ht="23" customHeight="1" spans="1:42">
      <c r="A35" s="138"/>
      <c r="B35" s="136">
        <v>302</v>
      </c>
      <c r="C35" s="139" t="s">
        <v>113</v>
      </c>
      <c r="D35" s="24" t="s">
        <v>236</v>
      </c>
      <c r="E35" s="136" t="s">
        <v>258</v>
      </c>
      <c r="F35" s="87">
        <v>8000</v>
      </c>
      <c r="G35" s="87"/>
      <c r="H35" s="87">
        <v>8000</v>
      </c>
      <c r="I35" s="87">
        <v>8000</v>
      </c>
      <c r="J35" s="142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</row>
    <row r="36" s="55" customFormat="1" ht="23" customHeight="1" spans="1:42">
      <c r="A36" s="138"/>
      <c r="B36" s="136">
        <v>302</v>
      </c>
      <c r="C36" s="139" t="s">
        <v>259</v>
      </c>
      <c r="D36" s="24" t="s">
        <v>236</v>
      </c>
      <c r="E36" s="136" t="s">
        <v>260</v>
      </c>
      <c r="F36" s="87">
        <v>19800</v>
      </c>
      <c r="G36" s="87"/>
      <c r="H36" s="87">
        <v>19800</v>
      </c>
      <c r="I36" s="87">
        <v>19800</v>
      </c>
      <c r="J36" s="142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</row>
    <row r="37" s="55" customFormat="1" ht="23" customHeight="1" spans="1:42">
      <c r="A37" s="138"/>
      <c r="B37" s="136">
        <v>302</v>
      </c>
      <c r="C37" s="139" t="s">
        <v>259</v>
      </c>
      <c r="D37" s="24" t="s">
        <v>236</v>
      </c>
      <c r="E37" s="136" t="s">
        <v>260</v>
      </c>
      <c r="F37" s="87">
        <v>12000</v>
      </c>
      <c r="G37" s="87"/>
      <c r="H37" s="87">
        <v>12000</v>
      </c>
      <c r="I37" s="87">
        <v>12000</v>
      </c>
      <c r="J37" s="142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</row>
    <row r="38" s="55" customFormat="1" ht="23" customHeight="1" spans="1:42">
      <c r="A38" s="138"/>
      <c r="B38" s="136">
        <v>302</v>
      </c>
      <c r="C38" s="139" t="s">
        <v>134</v>
      </c>
      <c r="D38" s="24" t="s">
        <v>236</v>
      </c>
      <c r="E38" s="136" t="s">
        <v>261</v>
      </c>
      <c r="F38" s="87">
        <v>13200</v>
      </c>
      <c r="G38" s="87"/>
      <c r="H38" s="87">
        <v>13200</v>
      </c>
      <c r="I38" s="87">
        <v>13200</v>
      </c>
      <c r="J38" s="142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</row>
    <row r="39" s="55" customFormat="1" ht="23" customHeight="1" spans="1:42">
      <c r="A39" s="138"/>
      <c r="B39" s="136">
        <v>302</v>
      </c>
      <c r="C39" s="139" t="s">
        <v>134</v>
      </c>
      <c r="D39" s="24" t="s">
        <v>236</v>
      </c>
      <c r="E39" s="136" t="s">
        <v>261</v>
      </c>
      <c r="F39" s="87">
        <v>8000</v>
      </c>
      <c r="G39" s="87"/>
      <c r="H39" s="87">
        <v>8000</v>
      </c>
      <c r="I39" s="87">
        <v>8000</v>
      </c>
      <c r="J39" s="142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</row>
    <row r="40" s="55" customFormat="1" ht="23" customHeight="1" spans="1:42">
      <c r="A40" s="138"/>
      <c r="B40" s="136">
        <v>302</v>
      </c>
      <c r="C40" s="139" t="s">
        <v>122</v>
      </c>
      <c r="D40" s="24" t="s">
        <v>236</v>
      </c>
      <c r="E40" s="136" t="s">
        <v>262</v>
      </c>
      <c r="F40" s="87">
        <v>99000</v>
      </c>
      <c r="G40" s="87"/>
      <c r="H40" s="87">
        <v>99000</v>
      </c>
      <c r="I40" s="87">
        <v>99000</v>
      </c>
      <c r="J40" s="142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</row>
    <row r="41" s="55" customFormat="1" ht="23" customHeight="1" spans="1:42">
      <c r="A41" s="138"/>
      <c r="B41" s="136">
        <v>302</v>
      </c>
      <c r="C41" s="139" t="s">
        <v>122</v>
      </c>
      <c r="D41" s="24" t="s">
        <v>236</v>
      </c>
      <c r="E41" s="136" t="s">
        <v>262</v>
      </c>
      <c r="F41" s="87">
        <v>60000</v>
      </c>
      <c r="G41" s="87"/>
      <c r="H41" s="87">
        <v>60000</v>
      </c>
      <c r="I41" s="87">
        <v>60000</v>
      </c>
      <c r="J41" s="142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</row>
    <row r="42" s="55" customFormat="1" ht="23" customHeight="1" spans="1:42">
      <c r="A42" s="138"/>
      <c r="B42" s="136">
        <v>302</v>
      </c>
      <c r="C42" s="139" t="s">
        <v>250</v>
      </c>
      <c r="D42" s="24" t="s">
        <v>236</v>
      </c>
      <c r="E42" s="136" t="s">
        <v>263</v>
      </c>
      <c r="F42" s="87">
        <v>42700</v>
      </c>
      <c r="G42" s="87"/>
      <c r="H42" s="87">
        <v>42700</v>
      </c>
      <c r="I42" s="87">
        <v>34200</v>
      </c>
      <c r="J42" s="143">
        <v>8500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</row>
    <row r="43" s="55" customFormat="1" ht="23" customHeight="1" spans="1:42">
      <c r="A43" s="138"/>
      <c r="B43" s="136">
        <v>302</v>
      </c>
      <c r="C43" s="139" t="s">
        <v>250</v>
      </c>
      <c r="D43" s="24" t="s">
        <v>236</v>
      </c>
      <c r="E43" s="136" t="s">
        <v>263</v>
      </c>
      <c r="F43" s="87">
        <v>20000</v>
      </c>
      <c r="G43" s="87"/>
      <c r="H43" s="87">
        <v>20000</v>
      </c>
      <c r="I43" s="87">
        <v>20000</v>
      </c>
      <c r="J43" s="142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</row>
    <row r="44" s="55" customFormat="1" ht="23" customHeight="1" spans="1:42">
      <c r="A44" s="138"/>
      <c r="B44" s="136">
        <v>302</v>
      </c>
      <c r="C44" s="139" t="s">
        <v>264</v>
      </c>
      <c r="D44" s="24" t="s">
        <v>236</v>
      </c>
      <c r="E44" s="136" t="s">
        <v>265</v>
      </c>
      <c r="F44" s="87">
        <v>56200</v>
      </c>
      <c r="G44" s="87"/>
      <c r="H44" s="87">
        <v>56200</v>
      </c>
      <c r="I44" s="87">
        <v>19800</v>
      </c>
      <c r="J44" s="143">
        <v>36400</v>
      </c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</row>
    <row r="45" s="55" customFormat="1" ht="23" customHeight="1" spans="1:42">
      <c r="A45" s="138"/>
      <c r="B45" s="136">
        <v>302</v>
      </c>
      <c r="C45" s="139" t="s">
        <v>264</v>
      </c>
      <c r="D45" s="24" t="s">
        <v>236</v>
      </c>
      <c r="E45" s="136" t="s">
        <v>265</v>
      </c>
      <c r="F45" s="87">
        <v>12000</v>
      </c>
      <c r="G45" s="87"/>
      <c r="H45" s="87">
        <v>12000</v>
      </c>
      <c r="I45" s="87">
        <v>12000</v>
      </c>
      <c r="J45" s="142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</row>
    <row r="46" s="55" customFormat="1" ht="23" customHeight="1" spans="1:42">
      <c r="A46" s="138"/>
      <c r="B46" s="136">
        <v>302</v>
      </c>
      <c r="C46" s="139" t="s">
        <v>266</v>
      </c>
      <c r="D46" s="24" t="s">
        <v>236</v>
      </c>
      <c r="E46" s="136" t="s">
        <v>267</v>
      </c>
      <c r="F46" s="87">
        <v>9900</v>
      </c>
      <c r="G46" s="87"/>
      <c r="H46" s="87">
        <v>9900</v>
      </c>
      <c r="I46" s="87">
        <v>9900</v>
      </c>
      <c r="J46" s="142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</row>
    <row r="47" s="55" customFormat="1" ht="23" customHeight="1" spans="1:42">
      <c r="A47" s="138"/>
      <c r="B47" s="136">
        <v>302</v>
      </c>
      <c r="C47" s="139" t="s">
        <v>266</v>
      </c>
      <c r="D47" s="24" t="s">
        <v>236</v>
      </c>
      <c r="E47" s="136" t="s">
        <v>267</v>
      </c>
      <c r="F47" s="87">
        <v>6000</v>
      </c>
      <c r="G47" s="87"/>
      <c r="H47" s="87">
        <v>6000</v>
      </c>
      <c r="I47" s="87">
        <v>6000</v>
      </c>
      <c r="J47" s="142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</row>
    <row r="48" s="55" customFormat="1" ht="23" customHeight="1" spans="1:42">
      <c r="A48" s="138"/>
      <c r="B48" s="136">
        <v>302</v>
      </c>
      <c r="C48" s="139" t="s">
        <v>268</v>
      </c>
      <c r="D48" s="24" t="s">
        <v>236</v>
      </c>
      <c r="E48" s="136" t="s">
        <v>269</v>
      </c>
      <c r="F48" s="87">
        <v>2640</v>
      </c>
      <c r="G48" s="87"/>
      <c r="H48" s="87">
        <v>2640</v>
      </c>
      <c r="I48" s="87">
        <v>2640</v>
      </c>
      <c r="J48" s="142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</row>
    <row r="49" s="55" customFormat="1" ht="23" customHeight="1" spans="1:42">
      <c r="A49" s="138"/>
      <c r="B49" s="136">
        <v>302</v>
      </c>
      <c r="C49" s="139" t="s">
        <v>268</v>
      </c>
      <c r="D49" s="24" t="s">
        <v>236</v>
      </c>
      <c r="E49" s="136" t="s">
        <v>269</v>
      </c>
      <c r="F49" s="87">
        <v>1600</v>
      </c>
      <c r="G49" s="87"/>
      <c r="H49" s="87">
        <v>1600</v>
      </c>
      <c r="I49" s="87">
        <v>1600</v>
      </c>
      <c r="J49" s="142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</row>
    <row r="50" s="55" customFormat="1" ht="23" customHeight="1" spans="1:42">
      <c r="A50" s="138"/>
      <c r="B50" s="136">
        <v>302</v>
      </c>
      <c r="C50" s="139" t="s">
        <v>270</v>
      </c>
      <c r="D50" s="24" t="s">
        <v>236</v>
      </c>
      <c r="E50" s="136" t="s">
        <v>271</v>
      </c>
      <c r="F50" s="87">
        <v>87397.86</v>
      </c>
      <c r="G50" s="87"/>
      <c r="H50" s="87">
        <v>87397.86</v>
      </c>
      <c r="I50" s="87">
        <v>87397.86</v>
      </c>
      <c r="J50" s="142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</row>
    <row r="51" s="55" customFormat="1" ht="23" customHeight="1" spans="1:42">
      <c r="A51" s="138"/>
      <c r="B51" s="136">
        <v>302</v>
      </c>
      <c r="C51" s="139" t="s">
        <v>270</v>
      </c>
      <c r="D51" s="24" t="s">
        <v>236</v>
      </c>
      <c r="E51" s="136" t="s">
        <v>271</v>
      </c>
      <c r="F51" s="87">
        <v>48889.82</v>
      </c>
      <c r="G51" s="87"/>
      <c r="H51" s="87">
        <v>48889.82</v>
      </c>
      <c r="I51" s="87">
        <v>48889.82</v>
      </c>
      <c r="J51" s="142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</row>
    <row r="52" s="55" customFormat="1" ht="23" customHeight="1" spans="1:42">
      <c r="A52" s="138"/>
      <c r="B52" s="136">
        <v>302</v>
      </c>
      <c r="C52" s="139" t="s">
        <v>272</v>
      </c>
      <c r="D52" s="24" t="s">
        <v>236</v>
      </c>
      <c r="E52" s="136" t="s">
        <v>273</v>
      </c>
      <c r="F52" s="87">
        <v>41233.68</v>
      </c>
      <c r="G52" s="87"/>
      <c r="H52" s="87">
        <v>41233.68</v>
      </c>
      <c r="I52" s="87">
        <v>41233.68</v>
      </c>
      <c r="J52" s="142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</row>
    <row r="53" s="55" customFormat="1" ht="23" customHeight="1" spans="1:42">
      <c r="A53" s="138"/>
      <c r="B53" s="136">
        <v>302</v>
      </c>
      <c r="C53" s="139" t="s">
        <v>272</v>
      </c>
      <c r="D53" s="24" t="s">
        <v>236</v>
      </c>
      <c r="E53" s="136" t="s">
        <v>273</v>
      </c>
      <c r="F53" s="87">
        <v>25725.6</v>
      </c>
      <c r="G53" s="87"/>
      <c r="H53" s="87">
        <v>25725.6</v>
      </c>
      <c r="I53" s="87">
        <v>25725.6</v>
      </c>
      <c r="J53" s="142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</row>
    <row r="54" s="55" customFormat="1" ht="23" customHeight="1" spans="1:42">
      <c r="A54" s="138"/>
      <c r="B54" s="136">
        <v>302</v>
      </c>
      <c r="C54" s="139" t="s">
        <v>100</v>
      </c>
      <c r="D54" s="24" t="s">
        <v>236</v>
      </c>
      <c r="E54" s="136" t="s">
        <v>274</v>
      </c>
      <c r="F54" s="87">
        <v>109200</v>
      </c>
      <c r="G54" s="87"/>
      <c r="H54" s="87">
        <v>109200</v>
      </c>
      <c r="I54" s="87">
        <v>109200</v>
      </c>
      <c r="J54" s="87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</row>
    <row r="55" s="55" customFormat="1" ht="23" customHeight="1" spans="1:42">
      <c r="A55" s="138"/>
      <c r="B55" s="136">
        <v>302</v>
      </c>
      <c r="C55" s="139" t="s">
        <v>275</v>
      </c>
      <c r="D55" s="24" t="s">
        <v>236</v>
      </c>
      <c r="E55" s="136" t="s">
        <v>276</v>
      </c>
      <c r="F55" s="87">
        <v>323400</v>
      </c>
      <c r="G55" s="87"/>
      <c r="H55" s="87">
        <v>323400</v>
      </c>
      <c r="I55" s="87">
        <v>323400</v>
      </c>
      <c r="J55" s="142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</row>
    <row r="56" s="55" customFormat="1" ht="23" customHeight="1" spans="1:42">
      <c r="A56" s="138"/>
      <c r="B56" s="136">
        <v>302</v>
      </c>
      <c r="C56" s="139" t="s">
        <v>111</v>
      </c>
      <c r="D56" s="24" t="s">
        <v>236</v>
      </c>
      <c r="E56" s="136" t="s">
        <v>277</v>
      </c>
      <c r="F56" s="87">
        <f t="shared" ref="F56:J56" si="0">259300-146000</f>
        <v>113300</v>
      </c>
      <c r="G56" s="87"/>
      <c r="H56" s="87">
        <f t="shared" si="0"/>
        <v>113300</v>
      </c>
      <c r="I56" s="87">
        <v>10000</v>
      </c>
      <c r="J56" s="87">
        <v>103300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</row>
    <row r="57" s="55" customFormat="1" ht="23" customHeight="1" spans="1:42">
      <c r="A57" s="138"/>
      <c r="B57" s="136">
        <v>302</v>
      </c>
      <c r="C57" s="139" t="s">
        <v>111</v>
      </c>
      <c r="D57" s="24" t="s">
        <v>236</v>
      </c>
      <c r="E57" s="136" t="s">
        <v>277</v>
      </c>
      <c r="F57" s="87">
        <v>4000</v>
      </c>
      <c r="G57" s="87"/>
      <c r="H57" s="87">
        <v>4000</v>
      </c>
      <c r="I57" s="87">
        <v>4000</v>
      </c>
      <c r="J57" s="87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</row>
    <row r="58" s="55" customFormat="1" ht="23" customHeight="1" spans="1:42">
      <c r="A58" s="138"/>
      <c r="B58" s="136">
        <v>303</v>
      </c>
      <c r="C58" s="139"/>
      <c r="D58" s="24" t="s">
        <v>236</v>
      </c>
      <c r="E58" s="137" t="s">
        <v>278</v>
      </c>
      <c r="F58" s="87">
        <f>SUM(F59:F61)</f>
        <v>2162521.89</v>
      </c>
      <c r="G58" s="87"/>
      <c r="H58" s="87">
        <f>SUM(H59:H61)</f>
        <v>2162521.89</v>
      </c>
      <c r="I58" s="87">
        <f>SUM(I59:I61)</f>
        <v>2162521.89</v>
      </c>
      <c r="J58" s="87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</row>
    <row r="59" s="55" customFormat="1" ht="23" customHeight="1" spans="1:42">
      <c r="A59" s="138"/>
      <c r="B59" s="136">
        <v>303</v>
      </c>
      <c r="C59" s="139" t="s">
        <v>113</v>
      </c>
      <c r="D59" s="24" t="s">
        <v>236</v>
      </c>
      <c r="E59" s="136" t="s">
        <v>279</v>
      </c>
      <c r="F59" s="87">
        <v>2102764.08</v>
      </c>
      <c r="G59" s="87"/>
      <c r="H59" s="87">
        <v>2102764.08</v>
      </c>
      <c r="I59" s="87">
        <v>2102764.08</v>
      </c>
      <c r="J59" s="142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</row>
    <row r="60" s="55" customFormat="1" ht="23" customHeight="1" spans="1:42">
      <c r="A60" s="138"/>
      <c r="B60" s="136">
        <v>303</v>
      </c>
      <c r="C60" s="139" t="s">
        <v>134</v>
      </c>
      <c r="D60" s="24" t="s">
        <v>236</v>
      </c>
      <c r="E60" s="136" t="s">
        <v>280</v>
      </c>
      <c r="F60" s="87">
        <v>59337.81</v>
      </c>
      <c r="G60" s="87"/>
      <c r="H60" s="87">
        <v>59337.81</v>
      </c>
      <c r="I60" s="87">
        <v>59337.81</v>
      </c>
      <c r="J60" s="142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</row>
    <row r="61" s="55" customFormat="1" ht="23" customHeight="1" spans="1:42">
      <c r="A61" s="138"/>
      <c r="B61" s="136">
        <v>303</v>
      </c>
      <c r="C61" s="139" t="s">
        <v>105</v>
      </c>
      <c r="D61" s="24" t="s">
        <v>236</v>
      </c>
      <c r="E61" s="136" t="s">
        <v>281</v>
      </c>
      <c r="F61" s="87">
        <v>420</v>
      </c>
      <c r="G61" s="87"/>
      <c r="H61" s="87">
        <v>420</v>
      </c>
      <c r="I61" s="87">
        <v>420</v>
      </c>
      <c r="J61" s="142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</row>
    <row r="62" s="55" customFormat="1" ht="23" customHeight="1" spans="1:42">
      <c r="A62" s="138"/>
      <c r="B62" s="136">
        <v>310</v>
      </c>
      <c r="C62" s="139"/>
      <c r="D62" s="24" t="s">
        <v>236</v>
      </c>
      <c r="E62" s="137" t="s">
        <v>282</v>
      </c>
      <c r="F62" s="87">
        <v>523300</v>
      </c>
      <c r="G62" s="87"/>
      <c r="H62" s="87">
        <v>523300</v>
      </c>
      <c r="I62" s="87"/>
      <c r="J62" s="87">
        <v>523300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</row>
    <row r="63" s="55" customFormat="1" ht="23" customHeight="1" spans="1:42">
      <c r="A63" s="138"/>
      <c r="B63" s="136">
        <v>310</v>
      </c>
      <c r="C63" s="139" t="s">
        <v>113</v>
      </c>
      <c r="D63" s="24" t="s">
        <v>236</v>
      </c>
      <c r="E63" s="136" t="s">
        <v>283</v>
      </c>
      <c r="F63" s="87">
        <v>523300</v>
      </c>
      <c r="G63" s="87"/>
      <c r="H63" s="87">
        <v>523300</v>
      </c>
      <c r="I63" s="87"/>
      <c r="J63" s="87">
        <v>523300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</row>
    <row r="64" s="55" customFormat="1" ht="23" customHeight="1" spans="1:42">
      <c r="A64" s="138"/>
      <c r="B64" s="136">
        <v>399</v>
      </c>
      <c r="C64" s="139"/>
      <c r="D64" s="24" t="s">
        <v>236</v>
      </c>
      <c r="E64" s="136" t="s">
        <v>143</v>
      </c>
      <c r="F64" s="87">
        <v>280000</v>
      </c>
      <c r="G64" s="87"/>
      <c r="H64" s="87">
        <v>280000</v>
      </c>
      <c r="I64" s="87">
        <v>879925.12</v>
      </c>
      <c r="J64" s="87">
        <f>280000+146000</f>
        <v>426000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</row>
    <row r="65" s="55" customFormat="1" ht="23" customHeight="1" spans="1:42">
      <c r="A65" s="138"/>
      <c r="B65" s="136">
        <v>399</v>
      </c>
      <c r="C65" s="139" t="s">
        <v>111</v>
      </c>
      <c r="D65" s="24" t="s">
        <v>236</v>
      </c>
      <c r="E65" s="136" t="s">
        <v>143</v>
      </c>
      <c r="F65" s="87">
        <v>280000</v>
      </c>
      <c r="G65" s="87"/>
      <c r="H65" s="87">
        <v>280000</v>
      </c>
      <c r="I65" s="87">
        <v>879925.12</v>
      </c>
      <c r="J65" s="87">
        <v>426000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</row>
  </sheetData>
  <mergeCells count="27">
    <mergeCell ref="B1:C1"/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A18:A6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scale="2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pane ySplit="6" topLeftCell="A7" activePane="bottomLeft" state="frozen"/>
      <selection/>
      <selection pane="bottomLeft" activeCell="L13" sqref="L13"/>
    </sheetView>
  </sheetViews>
  <sheetFormatPr defaultColWidth="10" defaultRowHeight="13.5"/>
  <cols>
    <col min="1" max="1" width="1.5" style="83" customWidth="1"/>
    <col min="2" max="3" width="6.125" style="83" customWidth="1"/>
    <col min="4" max="4" width="8.375" style="83" customWidth="1"/>
    <col min="5" max="5" width="9.375" style="83" customWidth="1"/>
    <col min="6" max="6" width="41" style="83" customWidth="1"/>
    <col min="7" max="9" width="16.375" style="83" customWidth="1"/>
    <col min="10" max="10" width="1.5" style="83" customWidth="1"/>
    <col min="11" max="12" width="9.75" style="83" customWidth="1"/>
    <col min="13" max="16384" width="10" style="83"/>
  </cols>
  <sheetData>
    <row r="1" ht="16.35" customHeight="1" spans="1:10">
      <c r="A1" s="118"/>
      <c r="B1" s="119"/>
      <c r="C1" s="119"/>
      <c r="D1" s="119"/>
      <c r="E1" s="120"/>
      <c r="F1" s="120"/>
      <c r="G1" s="121" t="s">
        <v>284</v>
      </c>
      <c r="H1" s="121"/>
      <c r="I1" s="121"/>
      <c r="J1" s="92"/>
    </row>
    <row r="2" ht="22.9" customHeight="1" spans="1:10">
      <c r="A2" s="118"/>
      <c r="B2" s="3" t="s">
        <v>285</v>
      </c>
      <c r="C2" s="3"/>
      <c r="D2" s="3"/>
      <c r="E2" s="3"/>
      <c r="F2" s="3"/>
      <c r="G2" s="3"/>
      <c r="H2" s="3"/>
      <c r="I2" s="3"/>
      <c r="J2" s="92" t="s">
        <v>3</v>
      </c>
    </row>
    <row r="3" ht="19.5" customHeight="1" spans="1:10">
      <c r="A3" s="122"/>
      <c r="B3" s="123" t="s">
        <v>286</v>
      </c>
      <c r="C3" s="123"/>
      <c r="D3" s="123"/>
      <c r="E3" s="123"/>
      <c r="F3" s="123"/>
      <c r="G3" s="122"/>
      <c r="H3" s="124"/>
      <c r="I3" s="128" t="s">
        <v>6</v>
      </c>
      <c r="J3" s="92"/>
    </row>
    <row r="4" ht="24.4" customHeight="1" spans="1:10">
      <c r="A4" s="125"/>
      <c r="B4" s="63" t="s">
        <v>9</v>
      </c>
      <c r="C4" s="63"/>
      <c r="D4" s="63"/>
      <c r="E4" s="63"/>
      <c r="F4" s="63"/>
      <c r="G4" s="63" t="s">
        <v>59</v>
      </c>
      <c r="H4" s="79" t="s">
        <v>287</v>
      </c>
      <c r="I4" s="79" t="s">
        <v>230</v>
      </c>
      <c r="J4" s="129"/>
    </row>
    <row r="5" ht="24.4" customHeight="1" spans="1:10">
      <c r="A5" s="125"/>
      <c r="B5" s="63" t="s">
        <v>79</v>
      </c>
      <c r="C5" s="63"/>
      <c r="D5" s="63"/>
      <c r="E5" s="63" t="s">
        <v>70</v>
      </c>
      <c r="F5" s="63" t="s">
        <v>71</v>
      </c>
      <c r="G5" s="63"/>
      <c r="H5" s="79"/>
      <c r="I5" s="79"/>
      <c r="J5" s="129"/>
    </row>
    <row r="6" ht="24.4" customHeight="1" spans="1:10">
      <c r="A6" s="91"/>
      <c r="B6" s="63" t="s">
        <v>80</v>
      </c>
      <c r="C6" s="63" t="s">
        <v>81</v>
      </c>
      <c r="D6" s="63" t="s">
        <v>82</v>
      </c>
      <c r="E6" s="63"/>
      <c r="F6" s="63"/>
      <c r="G6" s="63"/>
      <c r="H6" s="79"/>
      <c r="I6" s="79"/>
      <c r="J6" s="93"/>
    </row>
    <row r="7" ht="20" customHeight="1" spans="1:10">
      <c r="A7" s="89"/>
      <c r="B7" s="63"/>
      <c r="C7" s="63"/>
      <c r="D7" s="63"/>
      <c r="E7" s="84">
        <v>800023</v>
      </c>
      <c r="F7" s="63" t="s">
        <v>72</v>
      </c>
      <c r="G7" s="66">
        <v>1250236</v>
      </c>
      <c r="H7" s="66">
        <v>1250236</v>
      </c>
      <c r="I7" s="66"/>
      <c r="J7" s="90"/>
    </row>
    <row r="8" ht="20" customHeight="1" spans="1:10">
      <c r="A8" s="91"/>
      <c r="B8" s="85">
        <v>201</v>
      </c>
      <c r="C8" s="86"/>
      <c r="D8" s="85"/>
      <c r="E8" s="84">
        <v>800023</v>
      </c>
      <c r="F8" s="84" t="s">
        <v>83</v>
      </c>
      <c r="G8" s="126">
        <v>83296</v>
      </c>
      <c r="H8" s="126">
        <v>83296</v>
      </c>
      <c r="I8" s="130"/>
      <c r="J8" s="92"/>
    </row>
    <row r="9" ht="20" customHeight="1" spans="1:10">
      <c r="A9" s="91"/>
      <c r="B9" s="88">
        <v>201</v>
      </c>
      <c r="C9" s="88" t="s">
        <v>85</v>
      </c>
      <c r="D9" s="85"/>
      <c r="E9" s="84">
        <v>800023</v>
      </c>
      <c r="F9" s="84" t="s">
        <v>86</v>
      </c>
      <c r="G9" s="126">
        <v>36400</v>
      </c>
      <c r="H9" s="126">
        <v>36400</v>
      </c>
      <c r="I9" s="131"/>
      <c r="J9" s="93"/>
    </row>
    <row r="10" ht="20" customHeight="1" spans="1:10">
      <c r="A10" s="91"/>
      <c r="B10" s="88">
        <v>201</v>
      </c>
      <c r="C10" s="88" t="s">
        <v>85</v>
      </c>
      <c r="D10" s="88" t="s">
        <v>88</v>
      </c>
      <c r="E10" s="84">
        <v>800023</v>
      </c>
      <c r="F10" s="84" t="s">
        <v>288</v>
      </c>
      <c r="G10" s="126">
        <v>36400</v>
      </c>
      <c r="H10" s="126">
        <v>36400</v>
      </c>
      <c r="I10" s="131"/>
      <c r="J10" s="93"/>
    </row>
    <row r="11" ht="20" customHeight="1" spans="1:10">
      <c r="A11" s="91"/>
      <c r="B11" s="88">
        <v>201</v>
      </c>
      <c r="C11" s="88" t="s">
        <v>90</v>
      </c>
      <c r="D11" s="85"/>
      <c r="E11" s="84">
        <v>800023</v>
      </c>
      <c r="F11" s="84" t="s">
        <v>91</v>
      </c>
      <c r="G11" s="126">
        <v>42236</v>
      </c>
      <c r="H11" s="126">
        <v>42236</v>
      </c>
      <c r="I11" s="131"/>
      <c r="J11" s="93"/>
    </row>
    <row r="12" ht="20" customHeight="1" spans="1:10">
      <c r="A12" s="91"/>
      <c r="B12" s="88">
        <v>201</v>
      </c>
      <c r="C12" s="88" t="s">
        <v>90</v>
      </c>
      <c r="D12" s="88" t="s">
        <v>93</v>
      </c>
      <c r="E12" s="84">
        <v>800023</v>
      </c>
      <c r="F12" s="84" t="s">
        <v>94</v>
      </c>
      <c r="G12" s="126">
        <v>42236</v>
      </c>
      <c r="H12" s="126">
        <v>42236</v>
      </c>
      <c r="I12" s="131"/>
      <c r="J12" s="93"/>
    </row>
    <row r="13" customFormat="1" ht="20" customHeight="1" spans="1:10">
      <c r="A13" s="94"/>
      <c r="B13" s="88">
        <v>201</v>
      </c>
      <c r="C13" s="88" t="s">
        <v>97</v>
      </c>
      <c r="D13" s="85"/>
      <c r="E13" s="84">
        <v>800023</v>
      </c>
      <c r="F13" s="84" t="s">
        <v>98</v>
      </c>
      <c r="G13" s="126">
        <v>4660</v>
      </c>
      <c r="H13" s="126">
        <v>4660</v>
      </c>
      <c r="I13" s="132"/>
      <c r="J13" s="95"/>
    </row>
    <row r="14" customFormat="1" ht="20" customHeight="1" spans="1:10">
      <c r="A14" s="96"/>
      <c r="B14" s="88">
        <v>201</v>
      </c>
      <c r="C14" s="88" t="s">
        <v>97</v>
      </c>
      <c r="D14" s="88" t="s">
        <v>88</v>
      </c>
      <c r="E14" s="84">
        <v>800023</v>
      </c>
      <c r="F14" s="84" t="s">
        <v>99</v>
      </c>
      <c r="G14" s="126">
        <v>4660</v>
      </c>
      <c r="H14" s="126">
        <v>4660</v>
      </c>
      <c r="I14" s="126"/>
      <c r="J14" s="97"/>
    </row>
    <row r="15" customFormat="1" ht="20" customHeight="1" spans="1:10">
      <c r="A15" s="96"/>
      <c r="B15" s="85" t="s">
        <v>107</v>
      </c>
      <c r="C15" s="85"/>
      <c r="D15" s="85"/>
      <c r="E15" s="84">
        <v>800023</v>
      </c>
      <c r="F15" s="84" t="s">
        <v>108</v>
      </c>
      <c r="G15" s="126">
        <v>30000</v>
      </c>
      <c r="H15" s="126">
        <v>30000</v>
      </c>
      <c r="I15" s="126"/>
      <c r="J15" s="97"/>
    </row>
    <row r="16" customFormat="1" ht="20" customHeight="1" spans="1:10">
      <c r="A16" s="96"/>
      <c r="B16" s="85" t="s">
        <v>107</v>
      </c>
      <c r="C16" s="85" t="s">
        <v>85</v>
      </c>
      <c r="D16" s="85"/>
      <c r="E16" s="84">
        <v>800023</v>
      </c>
      <c r="F16" s="84" t="s">
        <v>109</v>
      </c>
      <c r="G16" s="126">
        <v>30000</v>
      </c>
      <c r="H16" s="126">
        <v>30000</v>
      </c>
      <c r="I16" s="126"/>
      <c r="J16" s="98"/>
    </row>
    <row r="17" customFormat="1" ht="20" customHeight="1" spans="2:10">
      <c r="B17" s="85" t="s">
        <v>107</v>
      </c>
      <c r="C17" s="85" t="s">
        <v>85</v>
      </c>
      <c r="D17" s="85">
        <v>99</v>
      </c>
      <c r="E17" s="84">
        <v>800023</v>
      </c>
      <c r="F17" s="84" t="s">
        <v>112</v>
      </c>
      <c r="G17" s="126">
        <v>30000</v>
      </c>
      <c r="H17" s="126">
        <v>30000</v>
      </c>
      <c r="I17" s="126"/>
      <c r="J17" s="97"/>
    </row>
    <row r="18" customFormat="1" ht="20" customHeight="1" spans="1:10">
      <c r="A18" s="96"/>
      <c r="B18" s="85" t="s">
        <v>118</v>
      </c>
      <c r="C18" s="85"/>
      <c r="D18" s="85"/>
      <c r="E18" s="84">
        <v>800023</v>
      </c>
      <c r="F18" s="84" t="s">
        <v>119</v>
      </c>
      <c r="G18" s="126">
        <v>84340</v>
      </c>
      <c r="H18" s="126">
        <v>84340</v>
      </c>
      <c r="I18" s="126"/>
      <c r="J18" s="98"/>
    </row>
    <row r="19" customFormat="1" ht="20" customHeight="1" spans="2:10">
      <c r="B19" s="85" t="s">
        <v>118</v>
      </c>
      <c r="C19" s="85" t="s">
        <v>88</v>
      </c>
      <c r="D19" s="85"/>
      <c r="E19" s="84">
        <v>800023</v>
      </c>
      <c r="F19" s="84" t="s">
        <v>120</v>
      </c>
      <c r="G19" s="126">
        <v>84340</v>
      </c>
      <c r="H19" s="126">
        <v>84340</v>
      </c>
      <c r="I19" s="126"/>
      <c r="J19" s="97"/>
    </row>
    <row r="20" customFormat="1" ht="20" customHeight="1" spans="1:10">
      <c r="A20" s="96"/>
      <c r="B20" s="85" t="s">
        <v>118</v>
      </c>
      <c r="C20" s="85" t="s">
        <v>88</v>
      </c>
      <c r="D20" s="85">
        <v>99</v>
      </c>
      <c r="E20" s="84">
        <v>800023</v>
      </c>
      <c r="F20" s="84" t="s">
        <v>121</v>
      </c>
      <c r="G20" s="126">
        <v>84340</v>
      </c>
      <c r="H20" s="126">
        <v>84340</v>
      </c>
      <c r="I20" s="126"/>
      <c r="J20" s="98"/>
    </row>
    <row r="21" customFormat="1" ht="20" customHeight="1" spans="2:10">
      <c r="B21" s="85" t="s">
        <v>128</v>
      </c>
      <c r="C21" s="85"/>
      <c r="D21" s="85"/>
      <c r="E21" s="84">
        <v>800023</v>
      </c>
      <c r="F21" s="84" t="s">
        <v>129</v>
      </c>
      <c r="G21" s="126">
        <v>906600</v>
      </c>
      <c r="H21" s="126">
        <v>906600</v>
      </c>
      <c r="I21" s="126"/>
      <c r="J21" s="97"/>
    </row>
    <row r="22" customFormat="1" ht="20" customHeight="1" spans="1:10">
      <c r="A22" s="96"/>
      <c r="B22" s="85" t="s">
        <v>128</v>
      </c>
      <c r="C22" s="85" t="s">
        <v>93</v>
      </c>
      <c r="D22" s="85"/>
      <c r="E22" s="84">
        <v>800023</v>
      </c>
      <c r="F22" s="84" t="s">
        <v>131</v>
      </c>
      <c r="G22" s="126">
        <v>280000</v>
      </c>
      <c r="H22" s="126">
        <v>280000</v>
      </c>
      <c r="I22" s="126"/>
      <c r="J22" s="97"/>
    </row>
    <row r="23" customFormat="1" ht="20" customHeight="1" spans="1:10">
      <c r="A23" s="96"/>
      <c r="B23" s="85" t="s">
        <v>128</v>
      </c>
      <c r="C23" s="85" t="s">
        <v>93</v>
      </c>
      <c r="D23" s="85">
        <v>34</v>
      </c>
      <c r="E23" s="84">
        <v>800023</v>
      </c>
      <c r="F23" s="84" t="s">
        <v>133</v>
      </c>
      <c r="G23" s="126">
        <v>280000</v>
      </c>
      <c r="H23" s="126">
        <v>280000</v>
      </c>
      <c r="I23" s="126"/>
      <c r="J23" s="98"/>
    </row>
    <row r="24" customFormat="1" ht="20" customHeight="1" spans="2:10">
      <c r="B24" s="85" t="s">
        <v>128</v>
      </c>
      <c r="C24" s="85" t="s">
        <v>134</v>
      </c>
      <c r="D24" s="85"/>
      <c r="E24" s="84">
        <v>800023</v>
      </c>
      <c r="F24" s="84" t="s">
        <v>135</v>
      </c>
      <c r="G24" s="126">
        <v>626600</v>
      </c>
      <c r="H24" s="126">
        <v>626600</v>
      </c>
      <c r="I24" s="126"/>
      <c r="J24" s="97"/>
    </row>
    <row r="25" customFormat="1" ht="20" customHeight="1" spans="1:10">
      <c r="A25" s="96"/>
      <c r="B25" s="85" t="s">
        <v>128</v>
      </c>
      <c r="C25" s="85" t="s">
        <v>134</v>
      </c>
      <c r="D25" s="84" t="s">
        <v>113</v>
      </c>
      <c r="E25" s="84">
        <v>800023</v>
      </c>
      <c r="F25" s="84" t="s">
        <v>136</v>
      </c>
      <c r="G25" s="126">
        <v>626600</v>
      </c>
      <c r="H25" s="126">
        <v>626600</v>
      </c>
      <c r="I25" s="126"/>
      <c r="J25" s="97"/>
    </row>
    <row r="26" ht="22" customHeight="1" spans="2:9">
      <c r="B26" s="85">
        <v>227</v>
      </c>
      <c r="C26" s="85"/>
      <c r="D26" s="84"/>
      <c r="E26" s="84">
        <v>800023</v>
      </c>
      <c r="F26" s="84" t="s">
        <v>141</v>
      </c>
      <c r="G26" s="126">
        <v>146000</v>
      </c>
      <c r="H26" s="126">
        <v>146000</v>
      </c>
      <c r="I26" s="133"/>
    </row>
    <row r="27" spans="2:3">
      <c r="B27" s="127"/>
      <c r="C27" s="127"/>
    </row>
    <row r="28" spans="2:3">
      <c r="B28" s="127"/>
      <c r="C28" s="127"/>
    </row>
    <row r="29" spans="2:3">
      <c r="B29" s="127"/>
      <c r="C29" s="127"/>
    </row>
    <row r="30" spans="2:3">
      <c r="B30" s="127"/>
      <c r="C30" s="127"/>
    </row>
    <row r="31" spans="2:3">
      <c r="B31" s="127"/>
      <c r="C31" s="127"/>
    </row>
  </sheetData>
  <mergeCells count="12">
    <mergeCell ref="B1:D1"/>
    <mergeCell ref="G1:I1"/>
    <mergeCell ref="B2:I2"/>
    <mergeCell ref="B3:F3"/>
    <mergeCell ref="B4:F4"/>
    <mergeCell ref="B5:D5"/>
    <mergeCell ref="A9:A2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style="55" customWidth="1"/>
    <col min="2" max="2" width="3.625" style="55" customWidth="1"/>
    <col min="3" max="3" width="3.375" style="55" customWidth="1"/>
    <col min="4" max="4" width="9.375" style="101" customWidth="1"/>
    <col min="5" max="5" width="41" style="55" customWidth="1"/>
    <col min="6" max="8" width="16.375" style="55" customWidth="1"/>
    <col min="9" max="9" width="1.5" style="55" customWidth="1"/>
    <col min="10" max="10" width="9.75" style="55" customWidth="1"/>
    <col min="11" max="16384" width="10" style="55"/>
  </cols>
  <sheetData>
    <row r="1" ht="16.35" customHeight="1" spans="1:9">
      <c r="A1" s="57"/>
      <c r="B1" s="57"/>
      <c r="C1" s="57"/>
      <c r="D1" s="102"/>
      <c r="E1" s="103"/>
      <c r="F1" s="56"/>
      <c r="G1" s="56"/>
      <c r="H1" s="104" t="s">
        <v>289</v>
      </c>
      <c r="I1" s="117"/>
    </row>
    <row r="2" ht="22.9" customHeight="1" spans="1:9">
      <c r="A2" s="56"/>
      <c r="B2" s="59" t="s">
        <v>290</v>
      </c>
      <c r="C2" s="59"/>
      <c r="D2" s="59"/>
      <c r="E2" s="59"/>
      <c r="F2" s="59"/>
      <c r="G2" s="59"/>
      <c r="H2" s="59"/>
      <c r="I2" s="117"/>
    </row>
    <row r="3" ht="19.5" customHeight="1" spans="1:9">
      <c r="A3" s="60"/>
      <c r="B3" s="61" t="s">
        <v>5</v>
      </c>
      <c r="C3" s="61"/>
      <c r="D3" s="73"/>
      <c r="E3" s="61"/>
      <c r="G3" s="60"/>
      <c r="H3" s="105" t="s">
        <v>6</v>
      </c>
      <c r="I3" s="117"/>
    </row>
    <row r="4" ht="24.4" customHeight="1" spans="1:9">
      <c r="A4" s="62"/>
      <c r="B4" s="63" t="s">
        <v>9</v>
      </c>
      <c r="C4" s="63"/>
      <c r="D4" s="63"/>
      <c r="E4" s="63"/>
      <c r="F4" s="63" t="s">
        <v>75</v>
      </c>
      <c r="G4" s="63"/>
      <c r="H4" s="63"/>
      <c r="I4" s="117"/>
    </row>
    <row r="5" ht="24.4" customHeight="1" spans="1:9">
      <c r="A5" s="62"/>
      <c r="B5" s="63" t="s">
        <v>79</v>
      </c>
      <c r="C5" s="63"/>
      <c r="D5" s="63" t="s">
        <v>70</v>
      </c>
      <c r="E5" s="63" t="s">
        <v>71</v>
      </c>
      <c r="F5" s="63" t="s">
        <v>59</v>
      </c>
      <c r="G5" s="63" t="s">
        <v>291</v>
      </c>
      <c r="H5" s="63" t="s">
        <v>292</v>
      </c>
      <c r="I5" s="117"/>
    </row>
    <row r="6" ht="24.4" customHeight="1" spans="1:9">
      <c r="A6" s="14"/>
      <c r="B6" s="63" t="s">
        <v>80</v>
      </c>
      <c r="C6" s="63" t="s">
        <v>81</v>
      </c>
      <c r="D6" s="63"/>
      <c r="E6" s="63"/>
      <c r="F6" s="63"/>
      <c r="G6" s="63"/>
      <c r="H6" s="63"/>
      <c r="I6" s="117"/>
    </row>
    <row r="7" ht="22.9" customHeight="1" spans="1:9">
      <c r="A7" s="62"/>
      <c r="B7" s="106"/>
      <c r="C7" s="106"/>
      <c r="D7" s="63"/>
      <c r="E7" s="63" t="s">
        <v>72</v>
      </c>
      <c r="F7" s="66"/>
      <c r="G7" s="66"/>
      <c r="H7" s="66"/>
      <c r="I7" s="117"/>
    </row>
    <row r="8" ht="22.9" customHeight="1" spans="1:9">
      <c r="A8" s="62"/>
      <c r="B8" s="107"/>
      <c r="C8" s="107"/>
      <c r="D8" s="68" t="s">
        <v>293</v>
      </c>
      <c r="E8" s="108" t="s">
        <v>237</v>
      </c>
      <c r="F8" s="109">
        <f>F9+F21+F37+F43</f>
        <v>14339131</v>
      </c>
      <c r="G8" s="109">
        <f>G9+G21+G37+G41+G43</f>
        <v>12694043</v>
      </c>
      <c r="H8" s="109">
        <f>H21+H43</f>
        <v>1645088</v>
      </c>
      <c r="I8" s="117"/>
    </row>
    <row r="9" ht="20" customHeight="1" spans="1:9">
      <c r="A9" s="62"/>
      <c r="B9" s="110" t="s">
        <v>294</v>
      </c>
      <c r="C9" s="107"/>
      <c r="D9" s="111">
        <v>800023</v>
      </c>
      <c r="E9" s="84" t="s">
        <v>238</v>
      </c>
      <c r="F9" s="87">
        <v>9785637.03</v>
      </c>
      <c r="G9" s="87">
        <v>9785637.03</v>
      </c>
      <c r="H9" s="87"/>
      <c r="I9" s="117"/>
    </row>
    <row r="10" ht="20" customHeight="1" spans="2:8">
      <c r="B10" s="110" t="s">
        <v>294</v>
      </c>
      <c r="C10" s="112" t="s">
        <v>85</v>
      </c>
      <c r="D10" s="111">
        <v>800023</v>
      </c>
      <c r="E10" s="113" t="s">
        <v>295</v>
      </c>
      <c r="F10" s="87">
        <v>2314380</v>
      </c>
      <c r="G10" s="87">
        <v>2314380</v>
      </c>
      <c r="H10" s="87"/>
    </row>
    <row r="11" ht="20" customHeight="1" spans="2:8">
      <c r="B11" s="110" t="s">
        <v>294</v>
      </c>
      <c r="C11" s="112" t="s">
        <v>93</v>
      </c>
      <c r="D11" s="111">
        <v>800023</v>
      </c>
      <c r="E11" s="113" t="s">
        <v>296</v>
      </c>
      <c r="F11" s="87">
        <v>1577832</v>
      </c>
      <c r="G11" s="87">
        <v>1577832</v>
      </c>
      <c r="H11" s="87"/>
    </row>
    <row r="12" ht="20" customHeight="1" spans="2:8">
      <c r="B12" s="110" t="s">
        <v>294</v>
      </c>
      <c r="C12" s="112" t="s">
        <v>90</v>
      </c>
      <c r="D12" s="111">
        <v>800023</v>
      </c>
      <c r="E12" s="113" t="s">
        <v>297</v>
      </c>
      <c r="F12" s="87">
        <v>1184554</v>
      </c>
      <c r="G12" s="87">
        <v>1184554</v>
      </c>
      <c r="H12" s="87"/>
    </row>
    <row r="13" ht="20" customHeight="1" spans="2:8">
      <c r="B13" s="110" t="s">
        <v>294</v>
      </c>
      <c r="C13" s="112" t="s">
        <v>134</v>
      </c>
      <c r="D13" s="111">
        <v>800023</v>
      </c>
      <c r="E13" s="113" t="s">
        <v>298</v>
      </c>
      <c r="F13" s="87">
        <v>1435954.29</v>
      </c>
      <c r="G13" s="87">
        <v>1435954.29</v>
      </c>
      <c r="H13" s="87"/>
    </row>
    <row r="14" customFormat="1" ht="20" customHeight="1" spans="1:8">
      <c r="A14" s="114"/>
      <c r="B14" s="110" t="s">
        <v>294</v>
      </c>
      <c r="C14" s="112" t="s">
        <v>243</v>
      </c>
      <c r="D14" s="111">
        <v>800023</v>
      </c>
      <c r="E14" s="113" t="s">
        <v>299</v>
      </c>
      <c r="F14" s="87">
        <v>1012428.85</v>
      </c>
      <c r="G14" s="87">
        <v>1012428.85</v>
      </c>
      <c r="H14" s="87"/>
    </row>
    <row r="15" customFormat="1" ht="20" customHeight="1" spans="1:8">
      <c r="A15" s="115"/>
      <c r="B15" s="110" t="s">
        <v>294</v>
      </c>
      <c r="C15" s="112" t="s">
        <v>245</v>
      </c>
      <c r="D15" s="111">
        <v>800023</v>
      </c>
      <c r="E15" s="113" t="s">
        <v>300</v>
      </c>
      <c r="F15" s="87">
        <v>587864.26</v>
      </c>
      <c r="G15" s="87">
        <v>587864.26</v>
      </c>
      <c r="H15" s="87"/>
    </row>
    <row r="16" customFormat="1" ht="20" customHeight="1" spans="1:8">
      <c r="A16" s="115"/>
      <c r="B16" s="110" t="s">
        <v>294</v>
      </c>
      <c r="C16" s="112" t="s">
        <v>122</v>
      </c>
      <c r="D16" s="111">
        <v>800023</v>
      </c>
      <c r="E16" s="113" t="s">
        <v>301</v>
      </c>
      <c r="F16" s="87">
        <v>323829.54</v>
      </c>
      <c r="G16" s="87">
        <v>323829.54</v>
      </c>
      <c r="H16" s="87"/>
    </row>
    <row r="17" customFormat="1" ht="20" customHeight="1" spans="1:8">
      <c r="A17" s="115"/>
      <c r="B17" s="110" t="s">
        <v>294</v>
      </c>
      <c r="C17" s="112" t="s">
        <v>248</v>
      </c>
      <c r="D17" s="111">
        <v>800023</v>
      </c>
      <c r="E17" s="113" t="s">
        <v>302</v>
      </c>
      <c r="F17" s="87">
        <v>36798.2</v>
      </c>
      <c r="G17" s="87">
        <v>36798.2</v>
      </c>
      <c r="H17" s="87"/>
    </row>
    <row r="18" customFormat="1" ht="20" customHeight="1" spans="1:8">
      <c r="A18" s="115"/>
      <c r="B18" s="110" t="s">
        <v>294</v>
      </c>
      <c r="C18" s="112" t="s">
        <v>250</v>
      </c>
      <c r="D18" s="111">
        <v>800023</v>
      </c>
      <c r="E18" s="113" t="s">
        <v>140</v>
      </c>
      <c r="F18" s="87">
        <v>890275.89</v>
      </c>
      <c r="G18" s="87">
        <v>890275.89</v>
      </c>
      <c r="H18" s="87"/>
    </row>
    <row r="19" customFormat="1" ht="20" customHeight="1" spans="1:8">
      <c r="A19" s="115"/>
      <c r="B19" s="110" t="s">
        <v>294</v>
      </c>
      <c r="C19" s="112" t="s">
        <v>252</v>
      </c>
      <c r="D19" s="111">
        <v>800023</v>
      </c>
      <c r="E19" s="113" t="s">
        <v>303</v>
      </c>
      <c r="F19" s="87">
        <v>16000</v>
      </c>
      <c r="G19" s="87">
        <v>16000</v>
      </c>
      <c r="H19" s="87"/>
    </row>
    <row r="20" customFormat="1" ht="20" customHeight="1" spans="1:8">
      <c r="A20" s="115"/>
      <c r="B20" s="110" t="s">
        <v>294</v>
      </c>
      <c r="C20" s="112" t="s">
        <v>111</v>
      </c>
      <c r="D20" s="111">
        <v>800023</v>
      </c>
      <c r="E20" s="113" t="s">
        <v>304</v>
      </c>
      <c r="F20" s="87">
        <v>405720</v>
      </c>
      <c r="G20" s="87">
        <v>405720</v>
      </c>
      <c r="H20" s="87"/>
    </row>
    <row r="21" customFormat="1" ht="20" customHeight="1" spans="1:8">
      <c r="A21" s="115"/>
      <c r="B21" s="110" t="s">
        <v>305</v>
      </c>
      <c r="C21" s="112"/>
      <c r="D21" s="111">
        <v>800023</v>
      </c>
      <c r="E21" s="84" t="s">
        <v>255</v>
      </c>
      <c r="F21" s="87">
        <v>1511046.96</v>
      </c>
      <c r="G21" s="87">
        <v>0</v>
      </c>
      <c r="H21" s="87">
        <v>1511046.96</v>
      </c>
    </row>
    <row r="22" customFormat="1" ht="20" customHeight="1" spans="1:8">
      <c r="A22" s="115"/>
      <c r="B22" s="110" t="s">
        <v>305</v>
      </c>
      <c r="C22" s="112" t="s">
        <v>85</v>
      </c>
      <c r="D22" s="111">
        <v>800023</v>
      </c>
      <c r="E22" s="113" t="s">
        <v>306</v>
      </c>
      <c r="F22" s="87">
        <v>489000</v>
      </c>
      <c r="G22" s="87"/>
      <c r="H22" s="87">
        <v>489000</v>
      </c>
    </row>
    <row r="23" customFormat="1" ht="20" customHeight="1" spans="1:8">
      <c r="A23" s="115"/>
      <c r="B23" s="110" t="s">
        <v>305</v>
      </c>
      <c r="C23" s="112" t="s">
        <v>93</v>
      </c>
      <c r="D23" s="111">
        <v>800023</v>
      </c>
      <c r="E23" s="113" t="s">
        <v>307</v>
      </c>
      <c r="F23" s="87">
        <v>32860</v>
      </c>
      <c r="G23" s="87"/>
      <c r="H23" s="87">
        <v>32860</v>
      </c>
    </row>
    <row r="24" customFormat="1" ht="20" customHeight="1" spans="1:8">
      <c r="A24" s="115"/>
      <c r="B24" s="110" t="s">
        <v>305</v>
      </c>
      <c r="C24" s="112" t="s">
        <v>113</v>
      </c>
      <c r="D24" s="111">
        <v>800023</v>
      </c>
      <c r="E24" s="113" t="s">
        <v>308</v>
      </c>
      <c r="F24" s="87">
        <v>21200</v>
      </c>
      <c r="G24" s="87"/>
      <c r="H24" s="87">
        <v>21200</v>
      </c>
    </row>
    <row r="25" customFormat="1" ht="20" customHeight="1" spans="1:8">
      <c r="A25" s="115"/>
      <c r="B25" s="110" t="s">
        <v>305</v>
      </c>
      <c r="C25" s="112" t="s">
        <v>259</v>
      </c>
      <c r="D25" s="111">
        <v>800023</v>
      </c>
      <c r="E25" s="113" t="s">
        <v>309</v>
      </c>
      <c r="F25" s="87">
        <v>31800</v>
      </c>
      <c r="G25" s="87"/>
      <c r="H25" s="87">
        <v>31800</v>
      </c>
    </row>
    <row r="26" customFormat="1" ht="20" customHeight="1" spans="1:8">
      <c r="A26" s="115"/>
      <c r="B26" s="110" t="s">
        <v>305</v>
      </c>
      <c r="C26" s="112" t="s">
        <v>134</v>
      </c>
      <c r="D26" s="111">
        <v>800023</v>
      </c>
      <c r="E26" s="113" t="s">
        <v>310</v>
      </c>
      <c r="F26" s="87">
        <v>21200</v>
      </c>
      <c r="G26" s="87"/>
      <c r="H26" s="87">
        <v>21200</v>
      </c>
    </row>
    <row r="27" customFormat="1" ht="20" customHeight="1" spans="2:8">
      <c r="B27" s="110" t="s">
        <v>305</v>
      </c>
      <c r="C27" s="112" t="s">
        <v>122</v>
      </c>
      <c r="D27" s="111">
        <v>800023</v>
      </c>
      <c r="E27" s="113" t="s">
        <v>311</v>
      </c>
      <c r="F27" s="87">
        <v>159000</v>
      </c>
      <c r="G27" s="87"/>
      <c r="H27" s="87">
        <v>159000</v>
      </c>
    </row>
    <row r="28" customFormat="1" ht="20" customHeight="1" spans="1:8">
      <c r="A28" s="115"/>
      <c r="B28" s="110" t="s">
        <v>305</v>
      </c>
      <c r="C28" s="112" t="s">
        <v>250</v>
      </c>
      <c r="D28" s="111">
        <v>800023</v>
      </c>
      <c r="E28" s="113" t="s">
        <v>312</v>
      </c>
      <c r="F28" s="87">
        <v>54200</v>
      </c>
      <c r="G28" s="87"/>
      <c r="H28" s="87">
        <v>54200</v>
      </c>
    </row>
    <row r="29" customFormat="1" ht="20" customHeight="1" spans="1:8">
      <c r="A29" s="115"/>
      <c r="B29" s="110" t="s">
        <v>305</v>
      </c>
      <c r="C29" s="112" t="s">
        <v>264</v>
      </c>
      <c r="D29" s="111">
        <v>800023</v>
      </c>
      <c r="E29" s="113" t="s">
        <v>313</v>
      </c>
      <c r="F29" s="87">
        <v>31800</v>
      </c>
      <c r="G29" s="87"/>
      <c r="H29" s="87">
        <v>31800</v>
      </c>
    </row>
    <row r="30" customFormat="1" ht="20" customHeight="1" spans="1:8">
      <c r="A30" s="115"/>
      <c r="B30" s="110" t="s">
        <v>305</v>
      </c>
      <c r="C30" s="112" t="s">
        <v>266</v>
      </c>
      <c r="D30" s="111">
        <v>800023</v>
      </c>
      <c r="E30" s="113" t="s">
        <v>314</v>
      </c>
      <c r="F30" s="87">
        <v>15900</v>
      </c>
      <c r="G30" s="87"/>
      <c r="H30" s="87">
        <v>15900</v>
      </c>
    </row>
    <row r="31" customFormat="1" ht="20" customHeight="1" spans="1:8">
      <c r="A31" s="115"/>
      <c r="B31" s="110" t="s">
        <v>305</v>
      </c>
      <c r="C31" s="112" t="s">
        <v>268</v>
      </c>
      <c r="D31" s="111">
        <v>800023</v>
      </c>
      <c r="E31" s="113" t="s">
        <v>315</v>
      </c>
      <c r="F31" s="87">
        <v>4240</v>
      </c>
      <c r="G31" s="87"/>
      <c r="H31" s="87">
        <v>4240</v>
      </c>
    </row>
    <row r="32" customFormat="1" ht="20" customHeight="1" spans="1:8">
      <c r="A32" s="115"/>
      <c r="B32" s="110" t="s">
        <v>305</v>
      </c>
      <c r="C32" s="112" t="s">
        <v>270</v>
      </c>
      <c r="D32" s="111">
        <v>800023</v>
      </c>
      <c r="E32" s="113" t="s">
        <v>316</v>
      </c>
      <c r="F32" s="87">
        <v>136287.68</v>
      </c>
      <c r="G32" s="87"/>
      <c r="H32" s="87">
        <v>136287.68</v>
      </c>
    </row>
    <row r="33" customFormat="1" ht="20" customHeight="1" spans="1:8">
      <c r="A33" s="115"/>
      <c r="B33" s="110" t="s">
        <v>305</v>
      </c>
      <c r="C33" s="112" t="s">
        <v>272</v>
      </c>
      <c r="D33" s="111">
        <v>800023</v>
      </c>
      <c r="E33" s="113" t="s">
        <v>317</v>
      </c>
      <c r="F33" s="87">
        <v>66959.28</v>
      </c>
      <c r="G33" s="87"/>
      <c r="H33" s="87">
        <v>66959.28</v>
      </c>
    </row>
    <row r="34" customFormat="1" ht="20" customHeight="1" spans="1:8">
      <c r="A34" s="115"/>
      <c r="B34" s="110" t="s">
        <v>305</v>
      </c>
      <c r="C34" s="112" t="s">
        <v>100</v>
      </c>
      <c r="D34" s="111">
        <v>800023</v>
      </c>
      <c r="E34" s="113" t="s">
        <v>318</v>
      </c>
      <c r="F34" s="87">
        <v>109200</v>
      </c>
      <c r="G34" s="87"/>
      <c r="H34" s="87">
        <v>109200</v>
      </c>
    </row>
    <row r="35" customFormat="1" ht="20" customHeight="1" spans="1:8">
      <c r="A35" s="115"/>
      <c r="B35" s="110" t="s">
        <v>305</v>
      </c>
      <c r="C35" s="112" t="s">
        <v>275</v>
      </c>
      <c r="D35" s="111">
        <v>800023</v>
      </c>
      <c r="E35" s="113" t="s">
        <v>319</v>
      </c>
      <c r="F35" s="87">
        <v>323400</v>
      </c>
      <c r="G35" s="87"/>
      <c r="H35" s="87">
        <v>323400</v>
      </c>
    </row>
    <row r="36" customFormat="1" ht="20" customHeight="1" spans="1:8">
      <c r="A36" s="115"/>
      <c r="B36" s="110" t="s">
        <v>305</v>
      </c>
      <c r="C36" s="112" t="s">
        <v>111</v>
      </c>
      <c r="D36" s="111">
        <v>800023</v>
      </c>
      <c r="E36" s="113" t="s">
        <v>320</v>
      </c>
      <c r="F36" s="87">
        <v>14000</v>
      </c>
      <c r="G36" s="87"/>
      <c r="H36" s="87">
        <v>14000</v>
      </c>
    </row>
    <row r="37" customFormat="1" ht="20" customHeight="1" spans="1:8">
      <c r="A37" s="115"/>
      <c r="B37" s="110" t="s">
        <v>321</v>
      </c>
      <c r="C37" s="112"/>
      <c r="D37" s="111">
        <v>800023</v>
      </c>
      <c r="E37" s="84" t="s">
        <v>278</v>
      </c>
      <c r="F37" s="87">
        <v>2162521.89</v>
      </c>
      <c r="G37" s="87">
        <v>2162521.89</v>
      </c>
      <c r="H37" s="87"/>
    </row>
    <row r="38" customFormat="1" ht="20" customHeight="1" spans="1:8">
      <c r="A38" s="115"/>
      <c r="B38" s="110" t="s">
        <v>321</v>
      </c>
      <c r="C38" s="112" t="s">
        <v>113</v>
      </c>
      <c r="D38" s="111">
        <v>800023</v>
      </c>
      <c r="E38" s="113" t="s">
        <v>322</v>
      </c>
      <c r="F38" s="87">
        <v>2102764.08</v>
      </c>
      <c r="G38" s="87">
        <v>2102764.08</v>
      </c>
      <c r="H38" s="87"/>
    </row>
    <row r="39" customFormat="1" ht="20" customHeight="1" spans="1:8">
      <c r="A39" s="115"/>
      <c r="B39" s="110" t="s">
        <v>321</v>
      </c>
      <c r="C39" s="112" t="s">
        <v>134</v>
      </c>
      <c r="D39" s="111">
        <v>800023</v>
      </c>
      <c r="E39" s="113" t="s">
        <v>323</v>
      </c>
      <c r="F39" s="87">
        <v>59337.81</v>
      </c>
      <c r="G39" s="87">
        <v>59337.81</v>
      </c>
      <c r="H39" s="87"/>
    </row>
    <row r="40" customFormat="1" ht="20" customHeight="1" spans="1:8">
      <c r="A40" s="115"/>
      <c r="B40" s="110" t="s">
        <v>321</v>
      </c>
      <c r="C40" s="112" t="s">
        <v>105</v>
      </c>
      <c r="D40" s="111">
        <v>800023</v>
      </c>
      <c r="E40" s="113" t="s">
        <v>324</v>
      </c>
      <c r="F40" s="87">
        <v>420</v>
      </c>
      <c r="G40" s="87">
        <v>420</v>
      </c>
      <c r="H40" s="87"/>
    </row>
    <row r="41" customFormat="1" ht="20" customHeight="1" spans="1:8">
      <c r="A41" s="115"/>
      <c r="B41" s="110" t="s">
        <v>325</v>
      </c>
      <c r="C41" s="112"/>
      <c r="D41" s="111">
        <v>800023</v>
      </c>
      <c r="E41" s="84" t="s">
        <v>282</v>
      </c>
      <c r="F41" s="87"/>
      <c r="G41" s="87"/>
      <c r="H41" s="87"/>
    </row>
    <row r="42" customFormat="1" ht="20" customHeight="1" spans="1:8">
      <c r="A42" s="115"/>
      <c r="B42" s="110" t="s">
        <v>325</v>
      </c>
      <c r="C42" s="112" t="s">
        <v>113</v>
      </c>
      <c r="D42" s="111">
        <v>800023</v>
      </c>
      <c r="E42" s="113" t="s">
        <v>326</v>
      </c>
      <c r="F42" s="87"/>
      <c r="G42" s="87"/>
      <c r="H42" s="87"/>
    </row>
    <row r="43" spans="2:8">
      <c r="B43" s="85">
        <v>399</v>
      </c>
      <c r="C43" s="112"/>
      <c r="D43" s="111">
        <v>800023</v>
      </c>
      <c r="E43" s="85" t="s">
        <v>143</v>
      </c>
      <c r="F43" s="87">
        <f>G43+H43</f>
        <v>879925.12</v>
      </c>
      <c r="G43" s="87">
        <v>745884.08</v>
      </c>
      <c r="H43" s="87">
        <v>134041.04</v>
      </c>
    </row>
    <row r="44" spans="2:8">
      <c r="B44" s="85">
        <v>399</v>
      </c>
      <c r="C44" s="116">
        <v>99</v>
      </c>
      <c r="D44" s="111">
        <v>800023</v>
      </c>
      <c r="E44" s="85" t="s">
        <v>143</v>
      </c>
      <c r="F44" s="87">
        <f>G44+H44</f>
        <v>879925.12</v>
      </c>
      <c r="G44" s="87">
        <v>745884.08</v>
      </c>
      <c r="H44" s="87">
        <v>134041.04</v>
      </c>
    </row>
  </sheetData>
  <mergeCells count="13">
    <mergeCell ref="B1:C1"/>
    <mergeCell ref="B2:H2"/>
    <mergeCell ref="B3:E3"/>
    <mergeCell ref="B4:E4"/>
    <mergeCell ref="F4:H4"/>
    <mergeCell ref="B5:C5"/>
    <mergeCell ref="A16:A26"/>
    <mergeCell ref="A28:A42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scale="8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workbookViewId="0">
      <pane ySplit="5" topLeftCell="A6" activePane="bottomLeft" state="frozen"/>
      <selection/>
      <selection pane="bottomLeft" activeCell="M9" sqref="M9"/>
    </sheetView>
  </sheetViews>
  <sheetFormatPr defaultColWidth="10" defaultRowHeight="13.5" outlineLevelCol="7"/>
  <cols>
    <col min="1" max="1" width="1.5" style="55" customWidth="1"/>
    <col min="2" max="4" width="6.125" style="55" customWidth="1"/>
    <col min="5" max="5" width="13.375" style="55" customWidth="1"/>
    <col min="6" max="6" width="41" style="55" customWidth="1"/>
    <col min="7" max="7" width="16.375" style="55" customWidth="1"/>
    <col min="8" max="8" width="1.5" style="55" customWidth="1"/>
    <col min="9" max="10" width="9.75" style="55" customWidth="1"/>
    <col min="11" max="16384" width="10" style="55"/>
  </cols>
  <sheetData>
    <row r="1" ht="16.35" customHeight="1" spans="1:8">
      <c r="A1" s="56"/>
      <c r="B1" s="57"/>
      <c r="C1" s="57"/>
      <c r="D1" s="57"/>
      <c r="E1" s="14"/>
      <c r="F1" s="14"/>
      <c r="G1" s="72" t="s">
        <v>327</v>
      </c>
      <c r="H1" s="62"/>
    </row>
    <row r="2" ht="22.9" customHeight="1" spans="1:8">
      <c r="A2" s="56"/>
      <c r="B2" s="59" t="s">
        <v>328</v>
      </c>
      <c r="C2" s="59"/>
      <c r="D2" s="59"/>
      <c r="E2" s="59"/>
      <c r="F2" s="59"/>
      <c r="G2" s="59"/>
      <c r="H2" s="62" t="s">
        <v>3</v>
      </c>
    </row>
    <row r="3" ht="19.5" customHeight="1" spans="1:8">
      <c r="A3" s="60"/>
      <c r="B3" s="61" t="s">
        <v>5</v>
      </c>
      <c r="C3" s="61"/>
      <c r="D3" s="61"/>
      <c r="E3" s="61"/>
      <c r="F3" s="61"/>
      <c r="G3" s="73" t="s">
        <v>6</v>
      </c>
      <c r="H3" s="74"/>
    </row>
    <row r="4" ht="24.4" customHeight="1" spans="1:8">
      <c r="A4" s="64"/>
      <c r="B4" s="63" t="s">
        <v>79</v>
      </c>
      <c r="C4" s="63"/>
      <c r="D4" s="63"/>
      <c r="E4" s="63" t="s">
        <v>70</v>
      </c>
      <c r="F4" s="63" t="s">
        <v>71</v>
      </c>
      <c r="G4" s="63" t="s">
        <v>329</v>
      </c>
      <c r="H4" s="75"/>
    </row>
    <row r="5" ht="24.4" customHeight="1" spans="1:8">
      <c r="A5" s="64"/>
      <c r="B5" s="63" t="s">
        <v>80</v>
      </c>
      <c r="C5" s="63" t="s">
        <v>81</v>
      </c>
      <c r="D5" s="63" t="s">
        <v>82</v>
      </c>
      <c r="E5" s="63"/>
      <c r="F5" s="63"/>
      <c r="G5" s="63"/>
      <c r="H5" s="76"/>
    </row>
    <row r="6" ht="21" customHeight="1" spans="1:8">
      <c r="A6" s="65"/>
      <c r="B6" s="63"/>
      <c r="C6" s="63"/>
      <c r="D6" s="63"/>
      <c r="E6" s="84">
        <v>800023</v>
      </c>
      <c r="F6" s="63" t="s">
        <v>72</v>
      </c>
      <c r="G6" s="66">
        <v>1250236</v>
      </c>
      <c r="H6" s="77"/>
    </row>
    <row r="7" ht="21" customHeight="1" spans="1:8">
      <c r="A7" s="64"/>
      <c r="B7" s="85">
        <v>201</v>
      </c>
      <c r="C7" s="86"/>
      <c r="D7" s="85"/>
      <c r="E7" s="84">
        <v>800023</v>
      </c>
      <c r="F7" s="84" t="s">
        <v>83</v>
      </c>
      <c r="G7" s="87">
        <v>83296</v>
      </c>
      <c r="H7" s="75"/>
    </row>
    <row r="8" ht="21" customHeight="1" spans="1:8">
      <c r="A8" s="64"/>
      <c r="B8" s="88">
        <v>201</v>
      </c>
      <c r="C8" s="88" t="s">
        <v>85</v>
      </c>
      <c r="D8" s="85"/>
      <c r="E8" s="84">
        <v>800023</v>
      </c>
      <c r="F8" s="84" t="s">
        <v>86</v>
      </c>
      <c r="G8" s="87">
        <v>36400</v>
      </c>
      <c r="H8" s="75"/>
    </row>
    <row r="9" ht="21" customHeight="1" spans="1:8">
      <c r="A9" s="70"/>
      <c r="B9" s="88">
        <v>201</v>
      </c>
      <c r="C9" s="88" t="s">
        <v>85</v>
      </c>
      <c r="D9" s="88" t="s">
        <v>88</v>
      </c>
      <c r="E9" s="84">
        <v>800023</v>
      </c>
      <c r="F9" s="84" t="s">
        <v>288</v>
      </c>
      <c r="G9" s="87">
        <v>36400</v>
      </c>
      <c r="H9" s="78"/>
    </row>
    <row r="10" ht="21" customHeight="1" spans="2:7">
      <c r="B10" s="88">
        <v>201</v>
      </c>
      <c r="C10" s="88" t="s">
        <v>90</v>
      </c>
      <c r="D10" s="85"/>
      <c r="E10" s="84">
        <v>800023</v>
      </c>
      <c r="F10" s="84" t="s">
        <v>91</v>
      </c>
      <c r="G10" s="87">
        <v>42236</v>
      </c>
    </row>
    <row r="11" ht="21" customHeight="1" spans="2:7">
      <c r="B11" s="88">
        <v>201</v>
      </c>
      <c r="C11" s="88" t="s">
        <v>90</v>
      </c>
      <c r="D11" s="88" t="s">
        <v>93</v>
      </c>
      <c r="E11" s="84">
        <v>800023</v>
      </c>
      <c r="F11" s="84" t="s">
        <v>94</v>
      </c>
      <c r="G11" s="87">
        <v>42236</v>
      </c>
    </row>
    <row r="12" ht="21" customHeight="1" spans="2:7">
      <c r="B12" s="88">
        <v>201</v>
      </c>
      <c r="C12" s="88" t="s">
        <v>97</v>
      </c>
      <c r="D12" s="85"/>
      <c r="E12" s="84">
        <v>800023</v>
      </c>
      <c r="F12" s="84" t="s">
        <v>98</v>
      </c>
      <c r="G12" s="87">
        <v>4660</v>
      </c>
    </row>
    <row r="13" ht="21" customHeight="1" spans="2:7">
      <c r="B13" s="88">
        <v>201</v>
      </c>
      <c r="C13" s="88" t="s">
        <v>97</v>
      </c>
      <c r="D13" s="88" t="s">
        <v>88</v>
      </c>
      <c r="E13" s="84">
        <v>800023</v>
      </c>
      <c r="F13" s="84" t="s">
        <v>99</v>
      </c>
      <c r="G13" s="87">
        <v>4660</v>
      </c>
    </row>
    <row r="14" ht="21" customHeight="1" spans="2:7">
      <c r="B14" s="85" t="s">
        <v>107</v>
      </c>
      <c r="C14" s="88"/>
      <c r="D14" s="88"/>
      <c r="E14" s="84">
        <v>800023</v>
      </c>
      <c r="F14" s="84" t="s">
        <v>108</v>
      </c>
      <c r="G14" s="87">
        <v>30000</v>
      </c>
    </row>
    <row r="15" s="83" customFormat="1" ht="21" customHeight="1" spans="1:8">
      <c r="A15" s="89"/>
      <c r="B15" s="85" t="s">
        <v>107</v>
      </c>
      <c r="C15" s="88" t="s">
        <v>85</v>
      </c>
      <c r="D15" s="88"/>
      <c r="E15" s="84">
        <v>800023</v>
      </c>
      <c r="F15" s="84" t="s">
        <v>109</v>
      </c>
      <c r="G15" s="87">
        <v>30000</v>
      </c>
      <c r="H15" s="90"/>
    </row>
    <row r="16" s="83" customFormat="1" ht="21" customHeight="1" spans="1:8">
      <c r="A16" s="91"/>
      <c r="B16" s="85" t="s">
        <v>107</v>
      </c>
      <c r="C16" s="88" t="s">
        <v>85</v>
      </c>
      <c r="D16" s="88">
        <v>99</v>
      </c>
      <c r="E16" s="84">
        <v>800023</v>
      </c>
      <c r="F16" s="84" t="s">
        <v>112</v>
      </c>
      <c r="G16" s="87">
        <v>30000</v>
      </c>
      <c r="H16" s="92"/>
    </row>
    <row r="17" s="83" customFormat="1" ht="21" customHeight="1" spans="1:8">
      <c r="A17" s="91"/>
      <c r="B17" s="85" t="s">
        <v>118</v>
      </c>
      <c r="C17" s="88"/>
      <c r="D17" s="88"/>
      <c r="E17" s="84">
        <v>800023</v>
      </c>
      <c r="F17" s="84" t="s">
        <v>119</v>
      </c>
      <c r="G17" s="87">
        <v>84340</v>
      </c>
      <c r="H17" s="93"/>
    </row>
    <row r="18" s="83" customFormat="1" ht="21" customHeight="1" spans="1:8">
      <c r="A18" s="91"/>
      <c r="B18" s="85" t="s">
        <v>118</v>
      </c>
      <c r="C18" s="88" t="s">
        <v>88</v>
      </c>
      <c r="D18" s="88"/>
      <c r="E18" s="84">
        <v>800023</v>
      </c>
      <c r="F18" s="84" t="s">
        <v>120</v>
      </c>
      <c r="G18" s="87">
        <v>84340</v>
      </c>
      <c r="H18" s="93"/>
    </row>
    <row r="19" s="83" customFormat="1" ht="21" customHeight="1" spans="1:8">
      <c r="A19" s="91"/>
      <c r="B19" s="85" t="s">
        <v>118</v>
      </c>
      <c r="C19" s="88" t="s">
        <v>88</v>
      </c>
      <c r="D19" s="88">
        <v>99</v>
      </c>
      <c r="E19" s="84">
        <v>800023</v>
      </c>
      <c r="F19" s="84" t="s">
        <v>121</v>
      </c>
      <c r="G19" s="87">
        <v>84340</v>
      </c>
      <c r="H19" s="93"/>
    </row>
    <row r="20" s="83" customFormat="1" ht="21" customHeight="1" spans="1:8">
      <c r="A20" s="91"/>
      <c r="B20" s="85" t="s">
        <v>128</v>
      </c>
      <c r="C20" s="88"/>
      <c r="D20" s="88"/>
      <c r="E20" s="84">
        <v>800023</v>
      </c>
      <c r="F20" s="84" t="s">
        <v>129</v>
      </c>
      <c r="G20" s="87">
        <v>906600</v>
      </c>
      <c r="H20" s="93"/>
    </row>
    <row r="21" customFormat="1" ht="21" customHeight="1" spans="1:8">
      <c r="A21" s="94"/>
      <c r="B21" s="85" t="s">
        <v>128</v>
      </c>
      <c r="C21" s="88" t="s">
        <v>93</v>
      </c>
      <c r="D21" s="88"/>
      <c r="E21" s="84">
        <v>800023</v>
      </c>
      <c r="F21" s="84" t="s">
        <v>131</v>
      </c>
      <c r="G21" s="87">
        <v>280000</v>
      </c>
      <c r="H21" s="95"/>
    </row>
    <row r="22" customFormat="1" ht="21" customHeight="1" spans="1:8">
      <c r="A22" s="96"/>
      <c r="B22" s="85" t="s">
        <v>128</v>
      </c>
      <c r="C22" s="88" t="s">
        <v>93</v>
      </c>
      <c r="D22" s="88">
        <v>34</v>
      </c>
      <c r="E22" s="84">
        <v>800023</v>
      </c>
      <c r="F22" s="84" t="s">
        <v>133</v>
      </c>
      <c r="G22" s="87">
        <v>280000</v>
      </c>
      <c r="H22" s="97"/>
    </row>
    <row r="23" customFormat="1" ht="21" customHeight="1" spans="1:8">
      <c r="A23" s="96"/>
      <c r="B23" s="85" t="s">
        <v>128</v>
      </c>
      <c r="C23" s="88" t="s">
        <v>134</v>
      </c>
      <c r="D23" s="88"/>
      <c r="E23" s="84">
        <v>800023</v>
      </c>
      <c r="F23" s="84" t="s">
        <v>135</v>
      </c>
      <c r="G23" s="87">
        <v>626600</v>
      </c>
      <c r="H23" s="97"/>
    </row>
    <row r="24" customFormat="1" ht="21" customHeight="1" spans="1:8">
      <c r="A24" s="96"/>
      <c r="B24" s="85" t="s">
        <v>128</v>
      </c>
      <c r="C24" s="88" t="s">
        <v>134</v>
      </c>
      <c r="D24" s="88" t="s">
        <v>113</v>
      </c>
      <c r="E24" s="84">
        <v>800023</v>
      </c>
      <c r="F24" s="84" t="s">
        <v>136</v>
      </c>
      <c r="G24" s="87">
        <v>626600</v>
      </c>
      <c r="H24" s="98"/>
    </row>
    <row r="25" spans="2:7">
      <c r="B25" s="99" t="s">
        <v>330</v>
      </c>
      <c r="C25" s="88"/>
      <c r="D25" s="88"/>
      <c r="E25" s="84">
        <v>800023</v>
      </c>
      <c r="F25" s="99" t="s">
        <v>141</v>
      </c>
      <c r="G25" s="100">
        <v>146000</v>
      </c>
    </row>
  </sheetData>
  <mergeCells count="8">
    <mergeCell ref="B1:D1"/>
    <mergeCell ref="B2:G2"/>
    <mergeCell ref="B3:F3"/>
    <mergeCell ref="B4:D4"/>
    <mergeCell ref="A17:A24"/>
    <mergeCell ref="E4:E5"/>
    <mergeCell ref="F4:F5"/>
    <mergeCell ref="G4:G5"/>
  </mergeCells>
  <printOptions horizontalCentered="1"/>
  <pageMargins left="0.751388888888889" right="0.751388888888889" top="0.271527777777778" bottom="0.271527777777778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1部门收支总表</vt:lpstr>
      <vt:lpstr>1-1部门收入总表</vt:lpstr>
      <vt:lpstr>1-2部门支出总表</vt:lpstr>
      <vt:lpstr>2财政拨款收支预算总表</vt:lpstr>
      <vt:lpstr>2-1财政拨款支出预算表（政府经济分类科目）</vt:lpstr>
      <vt:lpstr>3一般公共预算支出预算表</vt:lpstr>
      <vt:lpstr>3-1一般公共预算基本支出预算表</vt:lpstr>
      <vt:lpstr>3-2一般公共预算项目支出预算表</vt:lpstr>
      <vt:lpstr>3-3一般公共预算“三公”经费支出预算表</vt:lpstr>
      <vt:lpstr>4政府性基金支出预算表</vt:lpstr>
      <vt:lpstr>4-1政府性基金预算“三公”经费支出预算表</vt:lpstr>
      <vt:lpstr>5国有资本经营预算支出预算表</vt:lpstr>
      <vt:lpstr>6-1部门预算项目支出绩效目标表</vt:lpstr>
      <vt:lpstr>6-2部门预算项目支出绩效目标表</vt:lpstr>
      <vt:lpstr>6-3部门预算项目支出绩效目标表</vt:lpstr>
      <vt:lpstr>6-4部门预算项目支出绩效目标表</vt:lpstr>
      <vt:lpstr>6-5部门预算项目支出绩效目标表</vt:lpstr>
      <vt:lpstr>6-6部门预算项目支出绩效目标表</vt:lpstr>
      <vt:lpstr>6-7部门预算项目支出绩效目标表</vt:lpstr>
      <vt:lpstr>6-8部门预算项目支出绩效目标表</vt:lpstr>
      <vt:lpstr>6-9部门预算项目支出绩效目标表</vt:lpstr>
      <vt:lpstr>7部门整体支出绩效目标表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2022-01-26T08:20:00Z</dcterms:created>
  <dcterms:modified xsi:type="dcterms:W3CDTF">2024-04-28T08:14:42Z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ICV">
    <vt:lpwstr>C6F8D6E41A3446898D27B03B4C27511C</vt:lpwstr>
  </property>
</Properties>
</file>