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7022.55 (2)" sheetId="3" r:id="rId1"/>
    <sheet name="Sheet1" sheetId="4" r:id="rId2"/>
  </sheets>
  <definedNames>
    <definedName name="_xlnm._FilterDatabase" localSheetId="0" hidden="1">'7022.55 (2)'!$6:$8</definedName>
    <definedName name="_xlnm._FilterDatabase" localSheetId="1" hidden="1">Sheet1!$A$4:$L$125</definedName>
    <definedName name="_xlnm.Print_Titles" localSheetId="0">'7022.55 (2)'!$4:$6</definedName>
  </definedNames>
  <calcPr calcId="144525"/>
</workbook>
</file>

<file path=xl/sharedStrings.xml><?xml version="1.0" encoding="utf-8"?>
<sst xmlns="http://schemas.openxmlformats.org/spreadsheetml/2006/main" count="1026" uniqueCount="643">
  <si>
    <t>附件</t>
  </si>
  <si>
    <t>盐边县2021年第二批县级财政衔接推进乡村振兴补助资金项目安排计划</t>
  </si>
  <si>
    <t>项目类别和名称</t>
  </si>
  <si>
    <t>项目建设基本情况</t>
  </si>
  <si>
    <t>项目资金来源及资金规模</t>
  </si>
  <si>
    <t>项目实施</t>
  </si>
  <si>
    <t>绩效目标</t>
  </si>
  <si>
    <t>带贫减贫机制</t>
  </si>
  <si>
    <t>备注</t>
  </si>
  <si>
    <t>序号</t>
  </si>
  <si>
    <t>项目类别</t>
  </si>
  <si>
    <t>项目名称</t>
  </si>
  <si>
    <t>项目建设地点</t>
  </si>
  <si>
    <t>项目建设内容</t>
  </si>
  <si>
    <t>单位</t>
  </si>
  <si>
    <t>规模</t>
  </si>
  <si>
    <t>建设标准</t>
  </si>
  <si>
    <t>补助标准</t>
  </si>
  <si>
    <t>计划投入资金（万元）</t>
  </si>
  <si>
    <t>项目实施责任单位</t>
  </si>
  <si>
    <t>责任人</t>
  </si>
  <si>
    <t>项目建设年度</t>
  </si>
  <si>
    <t>总投资</t>
  </si>
  <si>
    <t>财政衔接推进乡村振兴补助资金</t>
  </si>
  <si>
    <t>自筹及其他资金</t>
  </si>
  <si>
    <t>乡镇</t>
  </si>
  <si>
    <t>村</t>
  </si>
  <si>
    <t>小计</t>
  </si>
  <si>
    <t>中央资金</t>
  </si>
  <si>
    <t>省级资金</t>
  </si>
  <si>
    <t>市级资金</t>
  </si>
  <si>
    <t>县级资金</t>
  </si>
  <si>
    <t>县本级投入资金</t>
  </si>
  <si>
    <t>医疗保障项目</t>
  </si>
  <si>
    <t>医疗救助</t>
  </si>
  <si>
    <t>全县</t>
  </si>
  <si>
    <t>计划补充注入县卫生扶贫救助基金项目1项。</t>
  </si>
  <si>
    <t>项</t>
  </si>
  <si>
    <t>达到行业部门建设标准</t>
  </si>
  <si>
    <t>按照实际完成工程量进行补助</t>
  </si>
  <si>
    <t>县卫生健康局</t>
  </si>
  <si>
    <t>姜旺东</t>
  </si>
  <si>
    <t>2021年</t>
  </si>
  <si>
    <t>详见绩效申报表</t>
  </si>
  <si>
    <t>有效解决脱贫户基本医疗保障问题，防止出现规模性返贫致贫</t>
  </si>
  <si>
    <t>附件2</t>
  </si>
  <si>
    <t>盐边县2021年度各级财政衔接推进乡村振兴补助资金年度项目计划</t>
  </si>
  <si>
    <t>项目库系统项目编号</t>
  </si>
  <si>
    <t>项目类型</t>
  </si>
  <si>
    <t>项目子类型</t>
  </si>
  <si>
    <t>项目地点
（乡、村）</t>
  </si>
  <si>
    <t>项目摘要
（项目内容及规模）</t>
  </si>
  <si>
    <t>群众参与和利益联结机制</t>
  </si>
  <si>
    <t>项目预算（万元）</t>
  </si>
  <si>
    <t>其中：各级衔接资金和整合资金</t>
  </si>
  <si>
    <t>其他资金</t>
  </si>
  <si>
    <t>易地扶贫搬迁贴息</t>
  </si>
  <si>
    <t>盐边县_金融扶贫_盐边县2021年易地扶贫搬迁贷款贴息项目</t>
  </si>
  <si>
    <t>5300000828283820</t>
  </si>
  <si>
    <t>金融扶贫</t>
  </si>
  <si>
    <t>其他</t>
  </si>
  <si>
    <t>计划实施易地扶贫搬迁贴息资金项目1个，对全县易地扶贫搬迁脱贫户贷款贴息。</t>
  </si>
  <si>
    <t>有效解决全县900户4218人易地扶贫搬迁户住房建设资金短缺问题，促进地方经济发展，巩固脱贫成效。</t>
  </si>
  <si>
    <t>全县小额信贷贴息</t>
  </si>
  <si>
    <t>盐边县_金融扶贫_2021年扶贫小额信贷产业贷款贴息资金项目</t>
  </si>
  <si>
    <t>5300000828283698</t>
  </si>
  <si>
    <t>扶贫小额信贷贴息</t>
  </si>
  <si>
    <t>计划实施全县小额信贷贴息资金项目1个，对全县脱贫户小额贷款财政贴息。</t>
  </si>
  <si>
    <t>有效解决全县脱贫户产业发展资金短缺问题，促进地方经济发展，巩固脱贫成效。</t>
  </si>
  <si>
    <t>项目管理费</t>
  </si>
  <si>
    <t>盐边县_项目管理费_盐边县2021年巩固拓展项目管理费113.97万元</t>
  </si>
  <si>
    <t>5300000830893237</t>
  </si>
  <si>
    <t>计划实施全县项目管理费项目1项，用于全县巩固拓展项目设计、监理及项目管理、验收等费用</t>
  </si>
  <si>
    <t>确保项目顺利实施，促进地方经济发展，巩固脱贫成效。</t>
  </si>
  <si>
    <t>监测户危旧房改造</t>
  </si>
  <si>
    <t>盐边县_危房改造_盐边县2021年边缘易致贫户危房改造项目</t>
  </si>
  <si>
    <t>5300000830894307</t>
  </si>
  <si>
    <t>危房改造</t>
  </si>
  <si>
    <t>农村危房改造</t>
  </si>
  <si>
    <t>计划实施监测户危旧房改造项目1项，用于全县99户监测对象危旧房改造。</t>
  </si>
  <si>
    <t>有效解决农户99户住房建设资金短缺问题，保障住房安全，消除致贫风险点。</t>
  </si>
  <si>
    <t>种养殖加工服务</t>
  </si>
  <si>
    <t>盐边县_产业项目_格萨拉乡坪原村2021年财政资金20万元（种植红花椒）</t>
  </si>
  <si>
    <t>5300000780438325</t>
  </si>
  <si>
    <t>产业项目</t>
  </si>
  <si>
    <t>种植养殖加工服务</t>
  </si>
  <si>
    <t>格萨拉乡坪原村</t>
  </si>
  <si>
    <t>计划实施格萨拉乡坪原村种养殖加工服务项目1项，新种植红花椒400亩。</t>
  </si>
  <si>
    <t>带动农户115户603人，其中脱贫户86户353人发展青花椒种植，促进地方经济发展，巩固脱贫成效。</t>
  </si>
  <si>
    <t>盐边县-格萨拉彝族乡_产业项目_格萨拉乡大湾村、韭菜坪村村2021年财政资金15万元（种植当归）</t>
  </si>
  <si>
    <t>5300000827932629</t>
  </si>
  <si>
    <t>格萨拉乡大湾村、韭菜坪村</t>
  </si>
  <si>
    <t>计划实施格萨拉乡大湾村、韭菜坪村种养殖加工服务项目1项，新种植当归100亩。</t>
  </si>
  <si>
    <t>带动当地农户发展当归种植，促进地方经济发展，巩固脱贫成效。</t>
  </si>
  <si>
    <t>盐边县-温泉彝族乡_产业项目_温泉彝族乡道角村2021年财政资金35万元（养殖特色山猪项目）</t>
  </si>
  <si>
    <t>5300000780473759</t>
  </si>
  <si>
    <t>温泉乡道角村</t>
  </si>
  <si>
    <t>计划实施温泉乡道角村种养殖加工服务项目1个，养殖特色山猪500头，建圈舍6600㎡。</t>
  </si>
  <si>
    <t>带动农户140户620人，其中脱贫户76户376人发展当归种植，促进地方经济发展，巩固脱贫成效。</t>
  </si>
  <si>
    <t>盐边县-温泉彝族乡_产业项目_温泉彝族乡野麻地村2021年财政资金20万元（种植新品种土豆项目）</t>
  </si>
  <si>
    <t>5300000780541430</t>
  </si>
  <si>
    <t>温泉乡野麻地村</t>
  </si>
  <si>
    <t>计划实施温泉乡野麻地村种养殖加工服务项目1个，种植新品土豆400亩。</t>
  </si>
  <si>
    <t>带动农户53户228人，其中脱贫户18户76人种植新品种土豆，促进地方经济发展，巩固脱贫成效。</t>
  </si>
  <si>
    <t>盐边县-惠民镇_产业项目_惠民镇建新村2021年财政资金2万元（种植魔芋）</t>
  </si>
  <si>
    <t>5300000827965163</t>
  </si>
  <si>
    <t>惠民镇建新村</t>
  </si>
  <si>
    <t>计划实施惠民镇建新村种养殖加工服务项目1个，新种植魔芋20亩。</t>
  </si>
  <si>
    <t>带动脱贫户5户26人种植魔芋，促进地方经济发展，巩固脱贫成效。</t>
  </si>
  <si>
    <t>盐边县_产业项目_盐边县2021年财政资金105.6万元（建设智能烤烟烤房项目）</t>
  </si>
  <si>
    <t>5300000830930759</t>
  </si>
  <si>
    <t>计划实施种养殖加工服务项目1个，建设智能烤烟房88座。其中：格萨拉乡11座、共和乡27座、国胜乡5座、红宝乡14座、永兴镇2座、红果乡8座、渔门镇21座。</t>
  </si>
  <si>
    <t>新建智能烤烟房88个，有效帮扶农户88户480人，其中脱贫户及边缘户88户480人发展烤烟种植，促进地方经济发展，巩固脱贫成效。</t>
  </si>
  <si>
    <t>入社及产业路道路硬化</t>
  </si>
  <si>
    <t>盐边县_村基础设施_格萨拉乡支六河村2021年财政资金114万元（入社及产业路道路硬化项目）</t>
  </si>
  <si>
    <t>5300000780293386</t>
  </si>
  <si>
    <t>格萨拉乡支六河村</t>
  </si>
  <si>
    <t>计划实施入社及产业路道路硬化项目1个，硬化道路3.8公里（原后元村村道至彭家沟组2.6公里；原后元村村道至支六河朱子沟组1.2公里），规格：C25砼路面宽3m，厚18cm，边沟C15砼，弯道处按规范要求加宽；每公里不少于3个错车道。</t>
  </si>
  <si>
    <t>有效解决农户45户245人，其中脱贫户15户77人出行问题及农产品运输问题，促进地方经济发展，巩固脱贫成效。</t>
  </si>
  <si>
    <t>盐边县_村基础设施_温泉彝族乡四呷左村2021年财政资金105万元（入社及产业路道路硬化项目）</t>
  </si>
  <si>
    <t>5300000780303216</t>
  </si>
  <si>
    <t>温泉乡四呷左村</t>
  </si>
  <si>
    <t>计划实施入社及产业路道路硬化项目1个，硬化道路3公里（村道至马家湾社），规格：C25砼路面宽3m，厚18cm，边沟C15砼，弯道处按规范要求加宽；每公里不少于3个错车道。</t>
  </si>
  <si>
    <t>有效解决农户22户92人，其中脱贫户8户41人出行问题及农产品运输问题，促进地方经济发展，巩固脱贫成效。</t>
  </si>
  <si>
    <t>盐边县-共和乡_村基础设施_共和乡太田村2021年度扶贫项目73.5万元（道路硬化项目）</t>
  </si>
  <si>
    <t>5300000827966446</t>
  </si>
  <si>
    <t>共和乡太田村</t>
  </si>
  <si>
    <t>计划实施入社及产业路道路硬化项目1个，硬化道路2.1公里（芦家村组至高家坪子），规格：C25砼路面宽3m，厚18cm，边沟C15砼，弯道处按规范要求加宽；每公里不少于3个错车道。</t>
  </si>
  <si>
    <t>有效解决农户34户155人，其中脱贫户8户41人出行问题及农产品运输问题，促进地方经济发展，巩固脱贫成效。</t>
  </si>
  <si>
    <t>盐边县-永兴镇_村基础设施_永兴镇强胜村2021年财政资金108万元（入社及产业路道路硬化项目）</t>
  </si>
  <si>
    <t>5300000777086773</t>
  </si>
  <si>
    <t>永兴镇强胜村</t>
  </si>
  <si>
    <t>计划实施入社及产业路道路硬化项目1个，硬化道路3.6公里（原纸坊村村道卫生站至川岩社1.4公里；村道至坪子社2.2公里），规格：C25砼路面宽3m，厚18cm，边沟C15砼，弯道处按规范要求加宽；每公里不少于3个错车道。</t>
  </si>
  <si>
    <t>有效解决农户70户330人，其中脱贫户13户57人出行问题及农产品运输问题，促进地方经济发展，巩固脱贫成效。</t>
  </si>
  <si>
    <t>盐边县_村基础设施_盐边县国胜乡民胜村2021年财政资金135万元（道路硬化项目）</t>
  </si>
  <si>
    <t>5300000780389930</t>
  </si>
  <si>
    <t>国胜乡民胜村</t>
  </si>
  <si>
    <t>计划实施入社及产业路道路硬化项目1个，硬化道路4.5公里（原村道至黄竹湾社），规格：C25砼路面宽3m，厚18cm，边沟C15砼，弯道处按规范要求加宽；每公里不少于3个错车道。</t>
  </si>
  <si>
    <t>有效解决农户79户330人，其中脱贫户39户196人出行问题及农产品运输问题，促进地方经济发展，巩固脱贫成效。</t>
  </si>
  <si>
    <t>盐边县_村基础设施_红果乡蒿枝坪村2021年财政资金99万元（入社及产业路道路硬化项目）</t>
  </si>
  <si>
    <t>5300000801062506</t>
  </si>
  <si>
    <t>红果乡蒿枝坪村</t>
  </si>
  <si>
    <t>计划实施入社及产业路道路硬化项目1个，硬化道路3.3公里（原村道铜厂沟至大河沟），规格：C25砼路面宽3m，厚18cm，边沟C15砼，弯道处按规范要求加宽；每公里不少于3个错车道。</t>
  </si>
  <si>
    <t>有效解决农户72户340人，其中脱贫户6户25人出行问题及农产品运输问题，促进地方经济发展，巩固脱贫成效。</t>
  </si>
  <si>
    <t>盐边县_村基础设施_红果乡花椒箐村2021年财政资金87万元（入社及产业路道路硬化项目）</t>
  </si>
  <si>
    <t>5300000800982515</t>
  </si>
  <si>
    <t>红果乡花椒箐村</t>
  </si>
  <si>
    <t>计划实施入社及产业路道路硬化项目1个，硬化道路2.9公里（原大槽村村委会至上大槽组），规格：C25砼路面宽3m，厚18cm，边沟C15砼，弯道处按规范要求加宽；每公里不少于3个错车道。</t>
  </si>
  <si>
    <t>有效解决农户53户273人，其中脱贫户15户72人出行问题及农产品运输问题，促进地方经济发展，巩固脱贫成效。</t>
  </si>
  <si>
    <t>盐边县-红果彝族乡_村基础设施_红果乡篙枝坪村2021年财政资金54万元（入社及产业路硬化项目）</t>
  </si>
  <si>
    <t>5300000827967706</t>
  </si>
  <si>
    <t>计划实施入社及产业路道路硬化项目1个，硬化道路1.8公里（原松坪子村村委会至上松坪社毛银安等户），规格：C25砼路面宽3m，厚18cm，边沟C15砼，弯道处按规范要求加宽；每公里不少于3个错车道。</t>
  </si>
  <si>
    <t>有效解决农户52户267人，其中脱贫户18户92人出行问题及农产品运输问题，促进地方经济发展，巩固脱贫成效。</t>
  </si>
  <si>
    <t>盐边县_村基础设施_红宝乡择木龙村2021年财政扶贫资金143.5万元（道路硬化项目）</t>
  </si>
  <si>
    <t>5300000784119105</t>
  </si>
  <si>
    <t>红宝乡择木龙村</t>
  </si>
  <si>
    <t>计划实施入社及产业路道路硬化项目1个，硬化道路4.1公里（盐择路至干河社），规格：C25砼路面宽3m，厚18cm，边沟C15砼，弯道处按规范要求加宽；每公里不少于3个错车道。</t>
  </si>
  <si>
    <t>有效解决农户186户647人，其中脱贫户55户235人出行问题及农产品运输问题，促进地方经济发展，巩固脱贫成效。</t>
  </si>
  <si>
    <t>盐边县_村基础设施_红宝乡谜塘村2021年扶贫资金30万元（道路硬化项目）</t>
  </si>
  <si>
    <t>5300000805557312</t>
  </si>
  <si>
    <t>红宝乡谜塘村</t>
  </si>
  <si>
    <t>计划实施入社及产业路道路硬化项目1个，硬化道路1公里（原村道至杉木坪社杨成忠等户），规格：C25砼路面宽3m，厚18cm，边沟C15砼，弯道处按规范要求加宽；每公里不少于3个错车道。</t>
  </si>
  <si>
    <t>有效解决农户出行问题及农产品运输问题，促进地方经济发展，巩固脱贫成效。</t>
  </si>
  <si>
    <t>盐边县_村基础设施_渔门镇龙胜村2021年财政资金101.5万（道路硬化项目）</t>
  </si>
  <si>
    <t>5300000785507290</t>
  </si>
  <si>
    <t>渔门镇龙胜村</t>
  </si>
  <si>
    <t>计划实施入社及产业路道路硬化项目1个，硬化道路2.9公里（原联合村村委会至谭坪、马尔坪），规格：C25砼路面宽3m，厚18cm，边沟C15砼，弯道处按规范要求加宽；每公里不少于3个错车道。</t>
  </si>
  <si>
    <t>有效解决农户30户147人，其中脱贫户19户98人出行问题及农产品运输问题，促进地方经济发展，巩固脱贫成效。</t>
  </si>
  <si>
    <t>盐边县-渔门镇_村基础设施_渔门镇高坪村2021年财政专项资金54万（入户及产业路硬化项目）</t>
  </si>
  <si>
    <t>5300000828003764</t>
  </si>
  <si>
    <t>渔门镇高坪村</t>
  </si>
  <si>
    <t>计划实施入社及产业路道路硬化项目1个，硬化道路1.8公里（惠民镇三元村村道至渔门镇高坪村后山社），规格：C25砼路面宽3m，厚18cm，边沟C15砼，弯道处按规范要求加宽；每公里不少于3个错车道。</t>
  </si>
  <si>
    <t>有效解决农户60户298人，其中脱贫户7户34人出行问题及农产品运输问题，促进地方经济发展，巩固脱贫成效。</t>
  </si>
  <si>
    <t>盐边县-渔门镇_村基础设施_渔门镇鱤鱼村（原侯家坪村）2021年财政资金122.5万（入社及产业路硬化目）</t>
  </si>
  <si>
    <t>5300000828005307</t>
  </si>
  <si>
    <t>渔门镇鳡鱼村</t>
  </si>
  <si>
    <t>计划实施入社及产业路道路硬化项目1个，硬化道路3.5公里（原侯家坪村道至伙食团、侯家坪社），规格：C25砼路面宽3m，厚18cm，边沟C15砼，弯道处按规范要求加宽；每公里不少于3个错车道。</t>
  </si>
  <si>
    <t>有效解决农户140户596人，其中脱贫户43户187人出行问题及农产品运输问题，促进地方经济发展，巩固脱贫成效。</t>
  </si>
  <si>
    <t>盐边县-渔门镇_村基础设施_渔门镇东风村2021年财政资金105万（入社及产业路道路硬化项目）</t>
  </si>
  <si>
    <t>5300000830954327</t>
  </si>
  <si>
    <t>渔门镇东风村</t>
  </si>
  <si>
    <t>计划实施入社及产业路道路硬化项目1个，硬化道路3公里（东风村村委会至冬瓜坪社），规格：C25砼路面宽3m，厚18cm，边沟C15砼，弯道处按规范要求加宽；每公里不少于3个错车道。</t>
  </si>
  <si>
    <t>盐边县_村基础设施_温泉彝族乡道角村2021年财政资金105万元（道路硬化项目）</t>
  </si>
  <si>
    <t>5300000780293974</t>
  </si>
  <si>
    <t>计划实施入社及产业路道路硬化项目1个，硬化道路3公里（原村道至罗家山社），规格：C25砼路面宽3m，厚18cm，边沟C15砼，弯道处按规范要求加宽；每公里不少于3个错车道。</t>
  </si>
  <si>
    <t>盐边县-渔门镇_村基础设施_渔门镇高坪村2021年财政资金13.12万（入社及产业路道路硬化项目）</t>
  </si>
  <si>
    <t>5300000831573880</t>
  </si>
  <si>
    <t>计划实施新建产业路项目1个，新建硬化产业路0.8公里（尾矿库至团结社0.6公里；惠民路至苹果园0.2公里），规格：C25砼路面宽3m，厚18cm，边沟C15砼，弯道处按规范要求加宽；每公里不少于3个错车道。</t>
  </si>
  <si>
    <t>有效解决农户21户115人，其中脱贫户4户17人农产品运输问题，促进地方经济发展，巩固脱贫成效。</t>
  </si>
  <si>
    <t>新建产业路</t>
  </si>
  <si>
    <t>盐边县-国胜乡_村基础设施_盐边县国胜乡大毕村老水洞组2021年6万元（新建产业道路项目）</t>
  </si>
  <si>
    <t>5300000824804217</t>
  </si>
  <si>
    <t>国胜乡大毕村</t>
  </si>
  <si>
    <t>计划实施新建产业路项目1个，新建产业路1.6公里。</t>
  </si>
  <si>
    <t>有效解决农户20户92人，其中脱贫户4户17人农产品运输问题，促进地方经济发展，巩固脱贫成效。</t>
  </si>
  <si>
    <t>盐边县-渔门镇_村基础设施_渔门镇鱤鱼村村2021年财政资金8.5万元（新建产业路项目）</t>
  </si>
  <si>
    <t>5300000824342927</t>
  </si>
  <si>
    <t>渔门镇鱤鱼村</t>
  </si>
  <si>
    <t>计划实施新建产业路项目1个，新建产业路1.7公里。</t>
  </si>
  <si>
    <t>有效解决农户120户460人，其中脱贫户19户98人农产品运输问题，促进地方经济发展，巩固脱贫成效。</t>
  </si>
  <si>
    <t>新建产业挡墙</t>
  </si>
  <si>
    <t>盐边县-红果彝族乡_村基础设施_红果乡花地村2021年县级财政补助资金32.7万元（河堤挡墙建设项目）</t>
  </si>
  <si>
    <t>5300000801065017</t>
  </si>
  <si>
    <t>村基础设施</t>
  </si>
  <si>
    <t>小型农田水利设施</t>
  </si>
  <si>
    <t>红果乡花地村</t>
  </si>
  <si>
    <t>计划实施建产业挡墙项目1个，新建M7.5浆砌毛石挡墙1170立方米。</t>
  </si>
  <si>
    <t>有效解决农户产业发展问题，促进地方经济发展，巩固脱贫成效。</t>
  </si>
  <si>
    <t>产业及便民行人桥</t>
  </si>
  <si>
    <t>盐边县-红宝苗族彝族乡_村基础设施_红宝乡干坪子村2021年财政资金15万元（产业及人行便民桥）</t>
  </si>
  <si>
    <t>5300000827996027</t>
  </si>
  <si>
    <t>红宝乡干坪子村</t>
  </si>
  <si>
    <t>计划实施产业及便民行人桥项目1个，新建人行便民桥1座,具体建设内容以乡镇上报实施方案及批复为准。</t>
  </si>
  <si>
    <t>有效解决农户46户197人，其中脱贫户23户104人出行及农产品运输问题，促进地方经济发展，巩固脱贫成效</t>
  </si>
  <si>
    <t>村道水毁挡墙项目</t>
  </si>
  <si>
    <t>盐边县-红宝苗族彝族乡_村基础设施_红宝乡谜塘村2021年财政资金14万元（村道水毁挡墙项目）</t>
  </si>
  <si>
    <t>5300000830957274</t>
  </si>
  <si>
    <t>计划实施村道水毁挡墙项目1个，新建M7.5浆砌毛石挡墙500立方米。</t>
  </si>
  <si>
    <t>有效解决农户45户253人，其中脱贫户7户38人出行及农产品运输问题，促进地方经济发展，巩固脱贫成效。</t>
  </si>
  <si>
    <t>解决安全饮水</t>
  </si>
  <si>
    <t>盐边县_生活条件改善_盐边县-永兴镇_生活条件改善_永兴镇江西村2021年财政资金5万元（安全饮水项目）</t>
  </si>
  <si>
    <t>5300000827954031</t>
  </si>
  <si>
    <t>生活条件改善</t>
  </si>
  <si>
    <t>永兴镇江西村</t>
  </si>
  <si>
    <t>计划新建钻机井120米，安装φ32PE管500米。</t>
  </si>
  <si>
    <t>有效解决农户115户365人，其中脱贫户2户5人安全饮水问题，巩固脱贫成效。</t>
  </si>
  <si>
    <t>盐边县-惠民镇_生活条件改善_惠民镇青龙村2021年财政资金20万元（安全饮水项目）</t>
  </si>
  <si>
    <t>5300000804219015</t>
  </si>
  <si>
    <t>惠民镇青龙村</t>
  </si>
  <si>
    <t>计划新建深井取水300米,200m³蓄水池一口，安装φ25PE管4000米。</t>
  </si>
  <si>
    <t>有效解决农户106户452人，其中脱贫户27户130人安全饮水问题，巩固脱贫成效。</t>
  </si>
  <si>
    <t>盐边县-惠民镇_生活条件改善_惠民镇民主村2021年安全饮水建设项目15万元（提灌取水项目）</t>
  </si>
  <si>
    <t>5300000827962774</t>
  </si>
  <si>
    <t>惠民镇民主村</t>
  </si>
  <si>
    <t>计划实施提灌取水项目，新建100m³蓄水池一口，具体工程量以乡镇上报实施方案及批复为准</t>
  </si>
  <si>
    <t>有效解决农户14户61人安全饮水问题，巩固脱贫成效。</t>
  </si>
  <si>
    <t>人饮安全及生产用水项目</t>
  </si>
  <si>
    <t>盐边县-红宝苗族彝族乡_生活条件改善_红宝乡2021年谜塘村财政资金18万元（人饮安全及生产用水项目）</t>
  </si>
  <si>
    <t>5300000827999722</t>
  </si>
  <si>
    <t>修建3m³取水池3口，100m³蓄水池1口，50m³蓄水池2口，安装Φ32PE管7000m,安装Φ50PE管3000m，安装Φ25PE管2000m等工程。</t>
  </si>
  <si>
    <t>有效解决农户25户112人，其中脱贫户10户47人安全饮水问题，巩固脱贫成效。</t>
  </si>
  <si>
    <t>农产品交易市场</t>
  </si>
  <si>
    <t>盐边县-惠民镇_村公共服务_惠民镇和平村2021年财政资金25万元（新建便民活动场地项目）</t>
  </si>
  <si>
    <t>5300000827965007</t>
  </si>
  <si>
    <t>村公共服务</t>
  </si>
  <si>
    <t>村级文化活动广场</t>
  </si>
  <si>
    <t>惠民镇和平村</t>
  </si>
  <si>
    <t>新建农产品交易市场便民服务点及活动场一个，72㎡服务房及篮球场一个。</t>
  </si>
  <si>
    <t>丰富乡村文化生活，方便群众办事，巩固脱贫成效。</t>
  </si>
  <si>
    <t>脱贫户受灾补助</t>
  </si>
  <si>
    <t>盐边县-红果彝族乡_危房改造_红果彝族乡2021年扶贫资金3万元（脱贫户受灾补助项目）</t>
  </si>
  <si>
    <t>5300000833850737</t>
  </si>
  <si>
    <t>红果乡梁子田村</t>
  </si>
  <si>
    <t>2020年两户脱贫户因洪灾住房受损，计划实施维修加固。</t>
  </si>
  <si>
    <t>有效解决脱贫户2户9人住房问题，巩固脱贫攻坚成果。</t>
  </si>
  <si>
    <t>雨露计划补助</t>
  </si>
  <si>
    <t>盐边县_教育扶贫_盐边县2021年雨露计划项目</t>
  </si>
  <si>
    <t>5300000837595382</t>
  </si>
  <si>
    <t>教育扶贫</t>
  </si>
  <si>
    <t>享受"雨露计划"职业教育补助</t>
  </si>
  <si>
    <t>计划对全县脱贫户及监测对象（脱贫不稳定户、边缘易致贫户、突发严重困难户）中符合条件的中、高职学生发放雨露计划补助，每人每学期补助1500元</t>
  </si>
  <si>
    <t>有效解决脱贫户子女教育保障问题，进一步隔断贫困代际传递</t>
  </si>
  <si>
    <t>公益性岗位安置</t>
  </si>
  <si>
    <t>盐边县_公益岗位_盐边县2021年农村公益性岗位安置就业就业创业补助资金60万元（农村公益性岗位安置就业项目）</t>
  </si>
  <si>
    <t>5300000837638385</t>
  </si>
  <si>
    <t>公益岗位</t>
  </si>
  <si>
    <t>全县新增安置公益性岗位100人，每人每月补助500元。</t>
  </si>
  <si>
    <t>有效解决脱贫户就近务工问题，增加务工收入</t>
  </si>
  <si>
    <t>支持带动龙头企业发展</t>
  </si>
  <si>
    <t>盐边县-红格镇_产业项目_盐边县红格镇2021年度财政衔接推进乡村振兴补助资金400万元（产业发展项目）</t>
  </si>
  <si>
    <t>5300000837422138</t>
  </si>
  <si>
    <t>红格镇</t>
  </si>
  <si>
    <t>奖补龙头企业田野创新农业科技有限公司公司发展，带动脱贫户、监测户务工就业及全县芒果产业发展</t>
  </si>
  <si>
    <t>支持壮大龙头企业发展，带动脱贫地区产业增收及脱贫群众务工问题</t>
  </si>
  <si>
    <t>盐边县-温泉彝族乡_产业项目_盐边县温泉乡野麻地村2021年度第二批财政衔接推进乡村振兴补助资金30万元（产业发展项目）</t>
  </si>
  <si>
    <t>5300000837631054</t>
  </si>
  <si>
    <t>由盐边县玖龙种植专业合作社组织重楼育苗30万株，将低于市场价1元/株的价格售卖给周边农户（辐射格萨拉片区），同时免费提供种植技术指导。</t>
  </si>
  <si>
    <t>带动农户160户720人，其中脱贫户60户262人产业发展，促进地方经济发展，巩固脱贫成效。</t>
  </si>
  <si>
    <t>村集体经济培育</t>
  </si>
  <si>
    <t>盐边县-温泉彝族乡_产业项目_盐边县温泉乡那片村2021年度第二批财政衔接推进乡村振兴补助资金50万元（产业发展项目）</t>
  </si>
  <si>
    <t>5300000837631202</t>
  </si>
  <si>
    <t>温泉乡那片村</t>
  </si>
  <si>
    <t>计划实施温泉乡那片村新建金窝凼康养农庄，发展壮大村集体经济，具体建设内容以乡镇上报实施方案及批复为准。</t>
  </si>
  <si>
    <t>发展壮大村集体经济，促进地方经济发展，巩固脱贫成效。</t>
  </si>
  <si>
    <t>盐边县-红宝苗族彝族乡_产业项目_盐边县红宝乡择木龙村2021年度第二批财政衔接推进乡村振兴补助资金6万元（产业发展项目）</t>
  </si>
  <si>
    <t>5300000837604105</t>
  </si>
  <si>
    <t>计划实施红宝乡择木龙村羊肚菌试种2亩</t>
  </si>
  <si>
    <t>带动农户6户30人，其中脱贫户3户15人发展羊肚菌试种，促进地方经济发展，巩固脱贫成效。</t>
  </si>
  <si>
    <t>新建便民桥</t>
  </si>
  <si>
    <t>盐边县-格萨拉彝族乡_村基础设施_盐边县格萨拉乡支六河村2021年度省级财政衔接推进乡村振兴补助资金3万元（新建便民桥项目）</t>
  </si>
  <si>
    <t>5300000839892622</t>
  </si>
  <si>
    <t>计划实施格萨拉乡支六河村部下河坝新建便民桥1座，具体建设内容以乡镇上报实施方案及批复为准。</t>
  </si>
  <si>
    <t>有效解决农户20户120人，其中脱贫户7户42人出行问题及农产品运输问题，促进地方经济发展，巩固脱贫成效。</t>
  </si>
  <si>
    <t>人饮安全及生产用水</t>
  </si>
  <si>
    <t>盐边县-格萨拉彝族乡_生活条件改善_盐边县格萨拉乡韭菜坪村2021年度省级财政衔接推进乡村振兴补助资金187万元（人饮安全及生产用水项目）</t>
  </si>
  <si>
    <t>5300000839897464</t>
  </si>
  <si>
    <t>格萨拉乡韭菜坪村</t>
  </si>
  <si>
    <t>计划实施格萨拉乡韭菜坪村提灌饮水项目1个，项目建设内容：①提灌部分：新建50m³取水池一口，新建100m³蓄水池一口，新建D12-25×10水泵（含18.5KW电机,一用一备）两套，安装YJV0.6/KV-3*25+1*16mm² 铜芯电缆线长30m，架设DN80热镀锌钢管（壁厚4mm）长1900m及管道相关的镇墩，新建净空面积9㎡泵房一座，施工临时道路1400m，安装380V输电线2310m；②农灌部分：新建500m³蓄水池一口，③补充水源部分：埋设φ32PE管1500m；④人饮部分：架设DN40热镀锌钢管（壁厚4.0mm）长11900m及管道相关的镇墩，埋设φ40PE管2000m。</t>
  </si>
  <si>
    <t>有效解决农户320户1400人，其中脱贫户85户390人的人饮安全及生产用水问题，促进地方经济发展，巩固脱贫成效。</t>
  </si>
  <si>
    <t>盐边县-红格镇_村基础设施_盐边县红格镇联合村2021年度第二批财政衔接推进乡村振兴补助资金600万元（入社及产业路道路硬化项目）</t>
  </si>
  <si>
    <t>5300000837605963</t>
  </si>
  <si>
    <t>通村、组硬化路及护栏</t>
  </si>
  <si>
    <t>红格镇联合村</t>
  </si>
  <si>
    <t>计划实施红格镇联合村村社道路加宽及改扩建，具体工程量以设计图纸预算及财评清单为准</t>
  </si>
  <si>
    <t>有效解决农户607户2592人，其中脱贫户90户411人出行问题及农产品运输问题，促进地方经济发展，巩固脱贫成效。</t>
  </si>
  <si>
    <t>盐边县-桐子林镇_村基础设施_盐边县桐子林镇纳尔河村2021年度第二批财政衔接推进乡村振兴补助资金60万元（入社及产业路道路硬化项目）</t>
  </si>
  <si>
    <t>5300000837610969</t>
  </si>
  <si>
    <t>产业路</t>
  </si>
  <si>
    <t>桐子林镇纳尔河村</t>
  </si>
  <si>
    <t>计划实施桐子林镇纳尔河村磨刀坪组马颈子入社及产业道路硬化2公里，规格：C25砼路面宽3m，厚18cm，边沟C15砼，弯道处按规范要求加宽；每公里不少于3个错车道。</t>
  </si>
  <si>
    <t>有效解决农户10户38人出行问题及农产品运输问题，促进地方经济发展，巩固脱贫成效。</t>
  </si>
  <si>
    <t>盐边县-桐子林镇_村基础设施_盐边县桐子林镇桐子林社区2021年度第二批财政衔接推进乡村振兴补助资金105.8万元（入社及产业路道路硬化项目）</t>
  </si>
  <si>
    <t>5300000837611082</t>
  </si>
  <si>
    <t>桐子林镇桐子林社区</t>
  </si>
  <si>
    <t>计划实施桐子林镇桐子林社区湾滩组入社及产业路道路硬化3里，含涵管安装、新建挡墙等附属工程，规格：C25砼路面宽3.5m，厚18cm，边沟C15砼，弯道处按规范要求加宽；每公里不少于3个错车道（含DN1000水泥涵管6m、M7.5浆砌石挡墙13m³）。</t>
  </si>
  <si>
    <t>有效解决农户48户208人，其中脱贫户1户6人出行问题及农产品运输问题，促进地方经济发展，巩固脱贫成效。</t>
  </si>
  <si>
    <t>盐边县-桐子林镇_村基础设施_盐边县桐子林镇木撒拉村2021年度第二批财政衔接推进乡村振兴补助资金28.5万元（入社及产业路道路硬化项目）</t>
  </si>
  <si>
    <t>5300000837611184</t>
  </si>
  <si>
    <t>桐子林镇木撒拉村</t>
  </si>
  <si>
    <t>计划实施桐子林镇木撒拉村入社及产业路道路硬化0.95公里，规格：C25砼路面宽3m，厚18cm，边沟C15砼，弯道处按规范要求加宽；每公里不少于3个错车道。</t>
  </si>
  <si>
    <t>有效解决农户4户26人出行问题及农产品运输问题，促进地方经济发展，巩固脱贫成效。</t>
  </si>
  <si>
    <t>盐边县-桐子林镇_村基础设施_盐边县桐子林镇金河村2021年度第二批财政衔接推进乡村振兴补助资金105万元（入社及产业路道路硬化项目）</t>
  </si>
  <si>
    <t>5300000837611498</t>
  </si>
  <si>
    <t>桐子林镇金河村</t>
  </si>
  <si>
    <t>计划实施桐子林镇金河村易地扶贫搬迁户入社及产业道路硬化3.5公里，规格：C25砼路面宽3m，厚18cm，边沟C15砼，弯道处按规范要求加宽；每公里不少于3个错车道。</t>
  </si>
  <si>
    <t>有效解决农户12户70人出行问题及农产品运输问题，促进地方经济发展，巩固脱贫成效。</t>
  </si>
  <si>
    <t>盐边县-格萨拉彝族乡_村基础设施_盐边县格萨拉乡韭菜坪村（原茅坪子村）2021年第二批财政衔接推进乡村振兴补助资金61.12万元（入社及产业路道路硬化项目）</t>
  </si>
  <si>
    <t>5300000837596140</t>
  </si>
  <si>
    <t>格萨拉乡韭菜坪村（原茅坪子村）</t>
  </si>
  <si>
    <t>计划实施格萨拉乡茅坪子村村道硬化项目，具体建设内容以乡镇上报实施方案及批复为准。</t>
  </si>
  <si>
    <t>有效解决农户103户560人，其中脱贫户38户121人出行问题及农产品运输问题，促进地方经济发展，巩固脱贫成效。</t>
  </si>
  <si>
    <t>盐边县-格萨拉彝族乡_村基础设施_盐边县格萨拉乡支六河村2021年第二批财政衔接推进乡村振兴补助资金45万元（入社及产业路道路硬化项目）</t>
  </si>
  <si>
    <t>5300000837596467</t>
  </si>
  <si>
    <t>计划实施格萨拉乡支六河村翁家屋基组入社及产业道路硬化1.5公里，规格：C25砼路面宽3m，厚18cm，边沟C15砼，弯道处按规范要求加宽；每公里不少于3个错车道。</t>
  </si>
  <si>
    <t>盐边县-格萨拉彝族乡_村基础设施_盐边县格萨拉乡韭菜坪村2021年第二批财政衔接推进乡村振兴补助资金86.5万元（入社及产业路道路硬化项目）</t>
  </si>
  <si>
    <t>5300000837596625</t>
  </si>
  <si>
    <t>计划实施格萨拉乡韭菜坪村李子坪组入户及产业道路硬化3.265公里，规格：C25砼路面宽3m，厚18cm。</t>
  </si>
  <si>
    <t>有效解决农户130户510人，其中脱贫户25户103人出行问题及农产品运输问题，促进地方经济发展，巩固脱贫成效。</t>
  </si>
  <si>
    <t>盐边县-格萨拉彝族乡_村基础设施_盐边县格萨拉乡大湾村2021年第二批财政衔接推进乡村振兴补助资金77万元（入社及产业路道路硬化项目）</t>
  </si>
  <si>
    <t>5300000837596784</t>
  </si>
  <si>
    <t>格萨拉乡大湾村</t>
  </si>
  <si>
    <t>计划实施格萨拉乡大湾村罗家湾果入社及产业道路硬化2.2公里，规格：C25砼路面宽3m，厚18cm，边沟C15砼，弯道处按规范要求加宽；每公里不少于3个错车道。</t>
  </si>
  <si>
    <t>有效解决农户15户97人，其中脱贫户5户34人出行问题及农产品运输问题，促进地方经济发展，巩固脱贫成效。</t>
  </si>
  <si>
    <t>盐边县_村基础设施_盐边县-共和乡_村基础设施_盐边县共和乡扎古村2021年度第二批财政衔接推进乡村振兴补助资金112万元（入社及产业路道路硬化项目）</t>
  </si>
  <si>
    <t>5300000837598374</t>
  </si>
  <si>
    <t>共和乡扎古村</t>
  </si>
  <si>
    <t>计划实施共和乡扎古村毛家屋基入社及产业道路硬化3.2公里，规格：C25砼路面宽3m，厚18cm，边沟C15砼，弯道处按规范要求加宽；每公里不少于3个错车道。</t>
  </si>
  <si>
    <t>有效解决农户62户360人，其中脱贫户7户32人出行问题及农产品运输问题，促进地方经济发展，巩固脱贫成效。</t>
  </si>
  <si>
    <t>盐边县-共和乡_村基础设施_盐边县共和乡林海村2021年度第二批财政衔接推进乡村振兴补助资金110.2万元（入社及产业路道路硬化项目）</t>
  </si>
  <si>
    <t>5300000837598666</t>
  </si>
  <si>
    <t>共和乡林海村</t>
  </si>
  <si>
    <t>计划实施共和乡林海村河沟至尖石产业道路硬化2.9公里，规格：C25砼路面宽3.5m，厚18cm，边沟C15砼，弯道处按规范要求加宽；每公里不少于3个错车道。</t>
  </si>
  <si>
    <t>有效解决农户107户463人，其中脱贫户36户203人出行问题及农产品运输问题，促进地方经济发展，巩固脱贫成效。</t>
  </si>
  <si>
    <t>盐边县-共和乡_村基础设施_盐边县共和乡纳底河村2021年度第二批财政衔接推进乡村振兴补助资金91万元（入社及产业路道路硬化项目）</t>
  </si>
  <si>
    <t>5300000837598901</t>
  </si>
  <si>
    <t>共和乡纳底河村</t>
  </si>
  <si>
    <t>计划实施共和乡纳底河村云南坪组入社及产业道路硬化2.6公里，规格：C25砼路面宽3m，厚18cm，边沟C15砼，弯道处按规范要求加宽；每公里不少于3个错车道。</t>
  </si>
  <si>
    <t>有效解决农户33户165人，其中脱贫户24户97人出行问题及农产品运输问题，促进地方经济发展，巩固脱贫成效。</t>
  </si>
  <si>
    <t>盐边县-共和乡_村基础设施_盐边县共和乡太田村2021年度第二批财政衔接推进乡村振兴补助资金105万元（入社及产业路道路硬化项目）</t>
  </si>
  <si>
    <t>5300000837599253</t>
  </si>
  <si>
    <t>计划实施共和乡太田村兴旺组入社及产业道路硬化3公里，规格：C25砼路面宽3m，厚18cm，边沟C15砼，弯道处按规范要求加宽；每公里不少于3个错车道。</t>
  </si>
  <si>
    <t>有效解决农户83户273人，其中脱贫户11户46人出行问题及农产品运输问题，促进地方经济发展，巩固脱贫成效。</t>
  </si>
  <si>
    <t>盐边县-共和乡_村基础设施_盐边县共和乡太田村2021年度第二批财政衔接推进乡村振兴补助资金178.6万元（入社及产业路道路硬化项目）</t>
  </si>
  <si>
    <t>5300000837599364</t>
  </si>
  <si>
    <t>计划实施共和乡太田村银湾组入社及产业道路硬化4.7公里，规格：C25砼路面宽3.5m，厚18cm，边沟C15砼，弯道处按规范要求加宽；每公里不少于3个错车道。</t>
  </si>
  <si>
    <t>有效解决农户23户92人，其中脱贫户3户9人出行问题及农产品运输问题，促进地方经济发展，巩固脱贫成效。</t>
  </si>
  <si>
    <t>盐边县-共和乡_村基础设施_盐边县共和乡大湾子村2021年度第二批财政衔接推进乡村振兴补助资金70万元（入社及产业路道路硬化项目）</t>
  </si>
  <si>
    <t>5300000837599522</t>
  </si>
  <si>
    <t>共和乡大湾子村</t>
  </si>
  <si>
    <t>计划实施共和乡大湾子村鸡爪啃至付家村入社及产业道路硬化2公里，规格：C25砼路面宽3m，厚18cm，边沟C15砼，弯道处按规范要求加宽；每公里不少于3个错车道。</t>
  </si>
  <si>
    <t>有效解决农户34户144人，其中脱贫户5户24人出行问题及农产品运输问题，促进地方经济发展，巩固脱贫成效。</t>
  </si>
  <si>
    <t>盐边县-共和乡_村基础设施_盐边县共和乡纳底河村2021年度第二批财政衔接推进乡村振兴补助资金35万元（入社及产业路道路硬化项目）</t>
  </si>
  <si>
    <t>5300000837599739</t>
  </si>
  <si>
    <t>计划实施共和乡纳底河村村委会至朱家坪付家林入社及产业道路硬化1公里，规格：C25砼路面宽3m，厚18cm，边沟C15砼，弯道处按规范要求加宽；每公里不少于3个错车道。</t>
  </si>
  <si>
    <t>有效解决农户32户128人，其中脱贫户20户76人出行问题及农产品运输问题，促进地方经济发展，巩固脱贫成效。</t>
  </si>
  <si>
    <t>盐边县-国胜乡_村基础设施_盐边县国胜乡大石房村2021年度第二批财政衔接推进乡村振兴补助资金55.5万元（入社及产业路道路硬化项目）</t>
  </si>
  <si>
    <t>5300000837600780</t>
  </si>
  <si>
    <t>国胜乡大石房村</t>
  </si>
  <si>
    <t>计划实施国胜乡大石房村矿部至蔡家屋基入社及产业道路硬化1.85公里，规格：C25砼路面宽3m，厚18cm，边沟C15砼，弯道处按规范要求加宽；每公里不少于3个错车道。</t>
  </si>
  <si>
    <t>有效解决农户41户125人，其中脱贫户1户3人农产品运输问题，促进地方经济发展，巩固脱贫成效。</t>
  </si>
  <si>
    <t>盐边县-国胜乡_村基础设施_国胜乡大毕村石碓窝组2021年财政专项资金74.1万（道路硬化项目）</t>
  </si>
  <si>
    <t>5300000838918378</t>
  </si>
  <si>
    <t>计划实施国胜乡大毕村石碓窝组入社及产业道路硬化2.2公里，新建挡墙200m³，土方开挖500米，规格：C25砼路面宽3m，厚18cm，边沟C15砼，弯道处按规范要求加宽；每公里不少于3个错车道。</t>
  </si>
  <si>
    <t>有效解决135户425人，其中脱贫户4户11人交通瓶颈问题，促进地方经济发展，巩固脱贫成效。</t>
  </si>
  <si>
    <t>盐边县-红宝苗族彝族乡_村基础设施_盐边县红宝乡谜塘村2021年度第二批财政衔接推进乡村振兴补助资金73.5万元（入社及产业路道路硬化项目）</t>
  </si>
  <si>
    <t>5300000837602080</t>
  </si>
  <si>
    <t>计划实施红宝乡谜塘村皮家湾产业道路硬化2.1公里，规格：C25砼路面宽3m，厚18cm，边沟C15砼，弯道处按规范要求加宽；每公里不少于3个错车道。</t>
  </si>
  <si>
    <t>有效解决农户36户208人，其中脱贫户5户32人出行问题及农产品运输问题，促进地方经济发展，巩固脱贫成效。</t>
  </si>
  <si>
    <t>盐边县_村基础设施_红宝乡谜塘村2021年财政专项资金140万元（道路硬化）</t>
  </si>
  <si>
    <t>5300000784277315</t>
  </si>
  <si>
    <t>计划实施红宝乡谜塘村产业道路硬化共4公里（其中三坪子社板棚2公里，三坪社社彝家子2公里），规格：C25砼路面宽3m，厚18cm，边沟C15砼，弯道处按规范要求加宽；每公里不少于3个错车道。</t>
  </si>
  <si>
    <t>有效解决农户28户118人，其中脱贫户7户45人出行问题及农产品运输问题，促进地方经济发展，巩固脱贫成效。</t>
  </si>
  <si>
    <t>盐边县-红宝苗族彝族乡_村基础设施_盐边县红宝乡干坪子村2021年度第二批财政衔接推进乡村振兴补助资金45万元（入社及产业路道路硬化项目）</t>
  </si>
  <si>
    <t>5300000837602510</t>
  </si>
  <si>
    <t>计划实施红宝乡干坪子村入社及产业道路硬化共2.5公里（其中农业农村局1公里），规格：C25砼路面宽3m，厚18cm，边沟C15砼，弯道处按规范要求加宽；每公里不少于3个错车道。</t>
  </si>
  <si>
    <t>有效解决农户52户196人，其中脱贫户9户37人出行问题及农产品运输问题，促进地方经济发展，巩固脱贫成效。</t>
  </si>
  <si>
    <t>盐边县-红果彝族乡_村基础设施_盐边县红果乡梁子田村2021年度财政衔接推进乡村振兴补助资金144万元（入社及产业路道路硬化项目）</t>
  </si>
  <si>
    <t>5300000837607170</t>
  </si>
  <si>
    <t>计划实施红果乡梁子田村（原白沙沟村锅底凼组）入社及产业道路硬化4.8公里，规格：C25砼路面宽3m，厚18cm，边沟C15砼，弯道处按规范要求加宽；每公里不少于3个错车道。</t>
  </si>
  <si>
    <t>有效解决农户42户165人，其中脱贫户20户83人出行问题及农产品运输问题，促进地方经济发展，巩固脱贫成效。</t>
  </si>
  <si>
    <t>盐边县-红果彝族乡_村基础设施_盐边县红果乡蒿枝坪村2021年度第二批财政衔接推进乡村振兴补助资金96万元（入社及产业路道路硬化项目）</t>
  </si>
  <si>
    <t>5300000837607538</t>
  </si>
  <si>
    <t>计划实施红果乡蒿枝坪村葫芦口组入社及产业道路硬化3.2公里，规格：C25砼路面宽3m，厚18cm，边沟C15砼，弯道处按规范要求加宽；每公里不少于3个错车道。</t>
  </si>
  <si>
    <t>有效解决农户35户121人，其中脱贫户4户12人出行问题及农产品运输问题，促进地方经济发展，巩固脱贫成效。</t>
  </si>
  <si>
    <t>盐边县-红果彝族乡_村基础设施_盐边县红果乡蒿枝坪村021年度第二批财政衔接推进乡村振兴补助资金48万元（入社及产业路道路硬化项目）</t>
  </si>
  <si>
    <t>5300000837607990</t>
  </si>
  <si>
    <t>计划实施红果乡蒿枝坪村河门口社猫鼻梁入社及产业道路硬化1.6公里，规格：C25砼路面宽3m，厚18cm，边沟C15砼，弯道处按规范要求加宽；每公里不少于3个错车道。</t>
  </si>
  <si>
    <t>有效解决农户25户92人，其中脱贫户3户12人出行问题及农产品运输问题，促进地方经济发展，巩固脱贫成效。</t>
  </si>
  <si>
    <t>盐边县-红果彝族乡_村基础设施_盐边县红果乡三滩村2021年度第二批财政衔接推进乡村振兴补助资金69万元（入社及产业路道路硬化项目）</t>
  </si>
  <si>
    <t>5300000837608231</t>
  </si>
  <si>
    <t>红果乡三滩村</t>
  </si>
  <si>
    <t>计划实施红果乡三滩村入社及产业道路硬化2.3公里，规格：C25砼路面宽3m，厚18cm，边沟C15砼，弯道处按规范要求加宽；每公里不少于3个错车道。</t>
  </si>
  <si>
    <t>有效解决农户52户221人，其中脱贫户3户8人出行问题及农产品运输问题，促进地方经济发展，巩固脱贫成效。</t>
  </si>
  <si>
    <t>盐边县-红果彝族乡_村基础设施_盐边县红果乡花地村2021年度第二批财政衔接推进乡村振兴补助资金75万元（入社及产业路道路硬化项目）</t>
  </si>
  <si>
    <t>5300000837608540</t>
  </si>
  <si>
    <t>计划实施红果乡花地村村道至大鹿箐入社及产业道路硬化2.5公里，规格：C25砼路面宽3m，厚18cm，边沟C15砼，弯道处按规范要求加宽；每公里不少于3个错车道。</t>
  </si>
  <si>
    <t>有效解决农户47户165人出行问题及农产品运输问题，促进地方经济发展，巩固脱贫成效。</t>
  </si>
  <si>
    <t>盐边县-惠民镇_村基础设施_盐边县惠民镇和平村2021年度第二批财政衔接推进乡村振兴补助资金200万元（入社及产业路道路硬化项目）</t>
  </si>
  <si>
    <t>5300000837610072</t>
  </si>
  <si>
    <t>计划实施渔门镇高箐村至惠民镇和平村道路维修改造，具体工程量详见施工图设计预算及财评清单</t>
  </si>
  <si>
    <t>有效解决农户640户2442人出行问题及农产品运输问题，促进地方经济发展，巩固脱贫成效。</t>
  </si>
  <si>
    <t>盐边县-惠民镇_村基础设施_盐边县惠民镇民主村2021年度第二批财政衔接推进乡村振兴补助资金48万元（入社及产业路道路硬化项目）</t>
  </si>
  <si>
    <t>5300000837610343</t>
  </si>
  <si>
    <t>计划实施原村道至柳家坪子入社及产业道路硬化1.6公里，规格：C25砼路面宽3m，厚18cm，边沟C15砼，弯道处按规范要求加宽；每公里不少于3个错车道。</t>
  </si>
  <si>
    <t>有效解决农户33户153人出行问题及农产品运输问题，促进地方经济发展，巩固脱贫成效。</t>
  </si>
  <si>
    <t>盐边县-温泉彝族乡_村基础设施_盐边县温泉乡四呷左村2021年度第二批财政衔接推进乡村振兴补助资金51万元（入社及产业路道路硬化项目）</t>
  </si>
  <si>
    <t>5300000837630417</t>
  </si>
  <si>
    <t>计划实施温泉乡四呷左村村道至拉厂入社及产业道路硬化1.7公里，规格：C25砼路面宽3m，厚18cm，边沟C15砼，弯道处按规范要求加宽；每公里不少于3个错车道。</t>
  </si>
  <si>
    <t>有效解决农户11户67人，其中脱贫户2户10人出行问题及农产品运输问题，促进地方经济发展，巩固脱贫成效。</t>
  </si>
  <si>
    <t>盐边县-温泉彝族乡_村基础设施_盐边县温泉乡野麻地村2021年度第二批财政衔接推进乡村振兴补助资金70万元（入社及产业路道路硬化项目）</t>
  </si>
  <si>
    <t>5300000837630563</t>
  </si>
  <si>
    <t>计划实施温泉乡野麻地村羊排喜组入社及产业道路硬化2公里，规格：C25砼路面宽3m，厚18cm，边沟C15砼，弯道处按规范要求加宽；每公里不少于3个错车道。</t>
  </si>
  <si>
    <t>有效解决农户12户52人，其中脱贫户4户20人出行问题及农产品运输问题，促进地方经济发展，巩固脱贫成效。</t>
  </si>
  <si>
    <t>盐边县-温泉彝族乡_村基础设施_盐边县温泉乡野麻地村2021年度第二批财政衔接推进乡村振兴补助资金76万元（入社及产业路道路硬化项目）</t>
  </si>
  <si>
    <t>5300000837640226</t>
  </si>
  <si>
    <t>计划实施温泉乡野麻地村大窝凼易地扶贫安置点至关来湾入社及产业道路硬化2公里，规格：C25砼路面宽3.5m，厚18cm，边沟C15砼，弯道处按规范要求加宽；每公里不少于3个错车道。</t>
  </si>
  <si>
    <t>有效解决农户34户140人，其中脱贫户29户123人出行问题及农产品运输问题，促进地方经济发展，巩固脱贫成效。</t>
  </si>
  <si>
    <t>盐边县-永兴镇_村基础设施_盐边县永兴镇新胜村2021年度第二批财政衔接推进乡村振兴补助资金21万元（入社及产业路道路硬化项目）</t>
  </si>
  <si>
    <t>5300000837631760</t>
  </si>
  <si>
    <t>永兴镇新胜村</t>
  </si>
  <si>
    <t>计划实施永兴镇新胜村麦地组入社及产业道路硬化0.7公里，规格：C25砼路面宽3m，厚18cm，边沟C15砼，弯道处按规范要求加宽；每公里不少于3个错车道。</t>
  </si>
  <si>
    <t>有效解决农户35户120人出行问题及农产品运输问题，促进地方经济发展，巩固脱贫成效。</t>
  </si>
  <si>
    <t>盐边县-永兴镇_村基础设施_盐边县永兴镇复兴村2021年度第二批财政衔接推进乡村振兴补助资金81万元（入社及产业路道路硬化项目）</t>
  </si>
  <si>
    <t>5300000837631850</t>
  </si>
  <si>
    <t>永兴镇复兴村</t>
  </si>
  <si>
    <t>计划实施永兴镇复兴村（原尖山村白草坡组）入社及产业道路硬化2.7公里，规格：C25砼路面宽3m，厚18cm，边沟C15砼，弯道处按规范要求加宽；每公里不少于3个错车道。</t>
  </si>
  <si>
    <t>有效解决农户30户116人出行问题及农产品运输问题，促进地方经济发展，巩固脱贫成效。</t>
  </si>
  <si>
    <t>盐边县-永兴镇_村基础设施_盐边县永兴镇复兴村2021年度第二批财政衔接推进乡村振兴补助资金90万元（入社及产业路道路硬化项目）</t>
  </si>
  <si>
    <t>5300000837631948</t>
  </si>
  <si>
    <t>计划实施永兴镇复兴村至苍朴入社及产业道路硬化3公里，规格：C25砼路面宽3m，厚18cm，边沟C15砼，弯道处按规范要求加宽；每公里不少于3个错车道。</t>
  </si>
  <si>
    <t>有效解决农户135户420人出行问题及农产品运输问题，促进地方经济发展，巩固脱贫成效。</t>
  </si>
  <si>
    <t>盐边县-渔门镇_村基础设施_盐边县渔门镇龙胜村2021年度第二批财政衔接推进乡村振兴补助资金87.5万元（入社及产业路道路硬化项目）</t>
  </si>
  <si>
    <t>5300000837629484</t>
  </si>
  <si>
    <t>计划实施渔门镇龙胜村新田榜组入社及产业道路硬化2.5公里，规格：C25砼路面宽3m，厚18cm，边沟C15砼，弯道处按规范要求加宽；每公里不少于3个错车道。</t>
  </si>
  <si>
    <t>有效解决农户19户94人，其中脱贫户9户37人出行问题及农产品运输问题，促进地方经济发展，巩固脱贫成效。</t>
  </si>
  <si>
    <t>盐边县-渔门镇_村基础设施_盐边县渔门镇龙胜村2021年度第二批财政衔接推进乡村振兴补助资金126万元（入社及产业路道路硬化项目）</t>
  </si>
  <si>
    <t>5300000837629572</t>
  </si>
  <si>
    <t>计划实施渔门镇龙胜村马鹿茶山入社及产业道路硬化3.6公里，规格：C25砼路面宽3m，厚18cm，边沟C15砼，弯道处按规范要求加宽；每公里不少于3个错车道。</t>
  </si>
  <si>
    <t>有效解决农户25户124人，其中脱贫户10户46人出行问题及农产品运输问题，促进地方经济发展，巩固脱贫成效。</t>
  </si>
  <si>
    <t>盐边县-渔门镇_村基础设施_盐边县渔门镇鳡鱼村2021年度第二批财政衔接推进乡村振兴补助资金100万元（入社及产业路道路硬化项目）</t>
  </si>
  <si>
    <t>5300000837629684</t>
  </si>
  <si>
    <t>计划实施渔门镇鳡鱼村岔河（原道开门）入社及产业道路硬化3.333公里，规格：C25砼路面宽3m，厚18cm，边沟C15砼，弯道处按规范要求加宽；每公里不少于3个错车道。</t>
  </si>
  <si>
    <t>有效解决农户73户294人，其中脱贫户21户83人出行问题及农产品运输问题，促进地方经济发展，巩固脱贫成效。</t>
  </si>
  <si>
    <t>盐边县_村基础设施_盐边县渔门镇力马村2021年度第二批省级财政衔接推进乡村振兴补助资金60万元（入社及产业路道路硬化项目）</t>
  </si>
  <si>
    <t>5300000837629836</t>
  </si>
  <si>
    <t>渔门镇力马村</t>
  </si>
  <si>
    <t>计划实施渔门镇力马村（原鱤鱼村大坪子）入社及产业道路硬化2公里，规格：C25砼路面宽3m，厚18cm，边沟C15砼，弯道处按规范要求加宽；每公里不少于3个错车道。</t>
  </si>
  <si>
    <t>有效解决农户20户72人出行问题及农产品运输问题，促进地方经济发展，巩固脱贫成效。</t>
  </si>
  <si>
    <t>村道维修改造</t>
  </si>
  <si>
    <t>盐边县_村基础设施_共和乡纳底河村2021年度第一批市级财政专项资金91.62万元（村道维修改造项目）</t>
  </si>
  <si>
    <t>5300000805550927</t>
  </si>
  <si>
    <t>计划实施共和乡纳底河村村道维修改造项目1个，具体建设内容以乡镇上报实施方案及批复为准。</t>
  </si>
  <si>
    <t>有效解决农户434户1670人，其中脱贫户89户330人出行问题及农产品运输问题，促进地方经济发展，巩固脱贫成效。</t>
  </si>
  <si>
    <t>水毁道路恢复项目</t>
  </si>
  <si>
    <t>盐边县-温泉彝族乡_村基础设施_盐边县温泉乡野麻地村2021年度第二批财政衔接推进乡村振兴补助资金30万元（村道水毁恢复项目）</t>
  </si>
  <si>
    <t>5300000837630781</t>
  </si>
  <si>
    <t>计划实施温泉乡野麻地村村道水毁恢复项目1个，新建1000m3挡墙及受损路面恢复等工程。</t>
  </si>
  <si>
    <t>有效解决农户160户720人，其中脱贫户60户262人出行问题及农产品运输问题，促进地方经济发展，巩固脱贫成效。</t>
  </si>
  <si>
    <t>盐边县-渔门镇_村基础设施_盐边县渔门镇犀牛村2021年度第二批财政衔接推进乡村振兴补助资金16万元（水毁道路恢复项目）</t>
  </si>
  <si>
    <t>5300000837639721</t>
  </si>
  <si>
    <t>渔门镇犀牛村</t>
  </si>
  <si>
    <t>计划实施渔门镇犀牛村二坪组道路水毁恢复项目1个，新建M7.5挡墙293m3，平板涵3*3一道，2*2米两道等工程。</t>
  </si>
  <si>
    <t>有效解决农户85户268人，其中脱贫户2户6人出行问题及农产品运输问题，促进地方经济发展，巩固脱贫成效。</t>
  </si>
  <si>
    <t>产业路及跨河桥</t>
  </si>
  <si>
    <t>盐边县-渔门镇_村基础设施_盐边县渔门镇鳡鱼村2021年度第二批财政衔接推进乡村振兴补助资金52万元（产业路及跨河桥项目）</t>
  </si>
  <si>
    <t>5300000837629974</t>
  </si>
  <si>
    <t>计划实施渔门镇鱤鱼村大洼社产业道路硬化0.56公里，跨河桥一座。</t>
  </si>
  <si>
    <t>有效解决农户43户217人，其中脱贫户4户20人出行问题及农产品运输问题，促进地方经济发展，巩固脱贫成效。</t>
  </si>
  <si>
    <t>盐边县-红宝苗族彝族乡_村基础设施_盐边县红宝乡广东湾村2021年度第二批财政衔接推进乡村振兴补助资金14万元（新建产业路项目）</t>
  </si>
  <si>
    <t>5300000837603109</t>
  </si>
  <si>
    <t>红宝乡广东湾村</t>
  </si>
  <si>
    <t>计划实施红宝乡广东湾村新建产业路2.8公里</t>
  </si>
  <si>
    <t>有效解决农户52户160人，其中脱贫户7户28人农产品运输问题，促进地方经济发展，巩固脱贫成效。</t>
  </si>
  <si>
    <t>盐边县-红宝苗族彝族乡_村基础设施_盐边县红宝乡择木龙村2021年度第二批财政衔接推进乡村振兴补助资金60万元（新建产业路项目）</t>
  </si>
  <si>
    <t>5300000837603807</t>
  </si>
  <si>
    <t>计划实施红宝乡择木龙热水至盐源边界新建产业路6公里</t>
  </si>
  <si>
    <t>有效解决农户400户1200人，其中脱贫户143户624人农产品运输问题，促进地方经济发展，巩固脱贫成效。</t>
  </si>
  <si>
    <t>择木龙村</t>
  </si>
  <si>
    <t>盐边县_村基础设施_盐边县红宝乡择木龙村2021年度第二批财政衔接推进乡村振兴补助资金32万元（产业及新建便民桥项目）</t>
  </si>
  <si>
    <t>5300000837603363</t>
  </si>
  <si>
    <t>计划实施红宝乡择木龙村新建产业及便民桥1座，具体工程量详见设计图纸及财评清单</t>
  </si>
  <si>
    <t>有效解决农户48户175人，其中脱贫户15户66人出行问题及农产品运输问题，促进地方经济发展，巩固脱贫成效。</t>
  </si>
  <si>
    <t>新建产业及便民桥</t>
  </si>
  <si>
    <t>盐边县-国胜乡_村基础设施_盐边县国胜乡大毕村2021年度第二批财政衔接推进乡村振兴补资助金43万元（新建桥梁项目）</t>
  </si>
  <si>
    <t>5300000837601427</t>
  </si>
  <si>
    <t>计划实施国胜乡大毕村家鸡沟产业及便民桥1座，具体工程量详见设计图纸及财评清单</t>
  </si>
  <si>
    <t>有效解决230户393人，其中脱贫户21户85人（惠及部分红宝乡脱贫户18户74人）交通瓶颈问题，促进地方经济发展，巩固脱贫成效。</t>
  </si>
  <si>
    <t>盐边县_村基础设施_渔门镇双龙村2021年第二批市级财政衔接推进乡村振兴补助资金60万元（入社及产业道路硬化项目）</t>
  </si>
  <si>
    <t>5300000785410824</t>
  </si>
  <si>
    <t>渔门镇双龙村</t>
  </si>
  <si>
    <t>计划实施渔门镇双龙村入社及产业道路硬化0.9公里，含路面修补、新建挡墙、增设错车道道路附属工程项目。</t>
  </si>
  <si>
    <t>有效解决农户180户560人，其中脱贫户6户23人出行问题及农产品运输问题，促进地方经济发展，巩固脱贫成效。</t>
  </si>
  <si>
    <t>盐边县-国胜乡_生活条件改善_盐边县国胜乡新毕村、 小坪村2021年度第二批市级财政衔接推进乡村振兴补助资金30万元（人饮安全及生产用水项目）</t>
  </si>
  <si>
    <t>5300000839654957</t>
  </si>
  <si>
    <t>国胜乡新毕村、 小坪村</t>
  </si>
  <si>
    <t>计划实施国胜乡小坪村五兴社高效节水灌溉(管灌）80亩及配套设施，新建100m³蓄水池1口；新毕村狮子社高效节水灌溉（微喷灌）60亩及配套设施，新建2m³取水池1口，新建堰放水洞升级改造共计13处，新建挡墙2处（含芒果装运车台一处）等工程。</t>
  </si>
  <si>
    <t>有效解决小坪村五星组183户570人，其中脱贫户1户4人；新毕村狮子组60户227人生产用水问题，升级基础设施，促进地方经济发展，巩固脱贫成效。</t>
  </si>
  <si>
    <t>盐边县-永兴镇_生活条件改善_盐边县永兴镇复兴村2021年度第二批财政衔接推进乡村振兴补助资金18万元（人畜饮水项目）</t>
  </si>
  <si>
    <t>5300000837632320</t>
  </si>
  <si>
    <t>计划实施永兴镇复兴村（原尖山村白草坡组）人畜饮水项目1个，具体工程量以乡镇上报实施方案及批复为准</t>
  </si>
  <si>
    <t>有效解决农户133户412人人饮安全及生产用水问题，促进地方经济发展，巩固脱贫成效。</t>
  </si>
  <si>
    <t>盐边县_生活条件改善_盐边县红宝乡择木龙村2021年财政资金7.6万元（人饮安全及生产用水项目）</t>
  </si>
  <si>
    <t>5300000828000550</t>
  </si>
  <si>
    <t>计划实施红宝乡择木龙村人畜饮水项目1个，修建30m³蓄水池1口，安装Φ32PE管7800m,安装Φ25PE管2000m等工程。按照实际完成工程量进行补助，项目总投资7.6万元，其中：投入2021年第一批中央财政衔接推进乡村振兴补助资金5.6万元，第二批省级财政衔接推进乡村振兴补助资金2万元。</t>
  </si>
  <si>
    <t>有效解决农户28户141人，其中脱贫户10户43人安全饮水问题，巩固脱贫成效。</t>
  </si>
  <si>
    <t>盐边县-红宝苗族彝族乡_生活条件改善_盐边县红宝乡迷塘村2021年度第二批财政衔接推进乡村振兴补助资金6万元（人畜饮水项目）</t>
  </si>
  <si>
    <t>5300000837862719</t>
  </si>
  <si>
    <t>计划实施红宝乡谜塘村三坪子组人畜饮水项目1个，修建3m³取水池1口，安装Φ50PE管4000m，安装Φ25PE管500m；</t>
  </si>
  <si>
    <t>有效解决农户42户179人，其中脱贫户7户48人安全饮水及生产用水问题，巩固脱贫成效。</t>
  </si>
  <si>
    <t>扶贫住房建设贷款贴息</t>
  </si>
  <si>
    <t>盐边县_金融扶贫_盐边县2021年度财政衔接推进乡村振兴补助资金299.31万元（扶贫住房建设贷款贴息资金项目）</t>
  </si>
  <si>
    <t>5300000839643433</t>
  </si>
  <si>
    <t>计划实施2021年全县扶贫住房建设贷款贴息资金项目1个，对全县脱贫户扶贫住房建设贷款予以贴息</t>
  </si>
  <si>
    <t>有效解决农户住房建设资金短缺问题，保障住房安全，消除致贫风险点。</t>
  </si>
  <si>
    <t>盐边县_产业项目_盐边县2021年度第二批市级财政衔接推进乡村振兴补助资金20万元（支持带动龙头企业发展项目）</t>
  </si>
  <si>
    <t>5300000839904518</t>
  </si>
  <si>
    <t>休闲农业与乡村旅游</t>
  </si>
  <si>
    <t>支持盐边县杯碗福农业旅游开发有限公司发展，带动脱贫户就业、乡村旅游和产业发展，给与适当生产奖补</t>
  </si>
  <si>
    <t>档案归档专用经费</t>
  </si>
  <si>
    <t>盐边县_项目管理费_2021年盐边县脱贫攻坚档案归档专用经费46.12万元</t>
  </si>
  <si>
    <t>5300000840983273</t>
  </si>
  <si>
    <t>计划实施全县脱贫攻坚档案归档专用经费项目1项，用于全县脱贫攻坚档案归档、验收、检查相关支出。</t>
  </si>
  <si>
    <t>烤烟保险费</t>
  </si>
  <si>
    <t>盐边县_金融扶贫_盐边县2021年烤烟保险费</t>
  </si>
  <si>
    <t>5300000836775579</t>
  </si>
  <si>
    <t>产业保险</t>
  </si>
  <si>
    <t>计划实施盐边县2021年烤烟保险费</t>
  </si>
  <si>
    <t>有效预防农户因灾导致烤烟收入下降，促进地方经济发展，巩固脱贫成效。</t>
  </si>
  <si>
    <t>扶贫保</t>
  </si>
  <si>
    <t>盐边县_金融扶贫_盐边县2021年度县级财政衔接推进乡村振兴补助资金14.71万元（扶贫保项目）</t>
  </si>
  <si>
    <t>5300000839820969</t>
  </si>
  <si>
    <t>计划实施全县脱贫户、监测户购买“扶贫保”，提高抵御风险能力，防止因病、因灾、重大事故而意外返贫，持续巩固脱贫攻坚成果。每户投保费用为42元，其中：财政补贴80%、贫困户自缴20%。</t>
  </si>
  <si>
    <t>提高抵御风险能力，防止因病、因灾、重大事故而意外返贫，持续巩固脱贫攻坚成果。每户投保费用为42元，其中：财政补贴80%、贫困户自缴20%。</t>
  </si>
  <si>
    <t>盐边县_健康扶贫_盐边县2021年度县级财政衔接推进乡村振兴补助资金80万元（接受医疗救助项目）</t>
  </si>
  <si>
    <t>5300000839822173</t>
  </si>
  <si>
    <t>健康扶贫</t>
  </si>
  <si>
    <t>接受医疗救助</t>
  </si>
  <si>
    <t>城乡居民医疗保险</t>
  </si>
  <si>
    <t>盐边县_健康扶贫_2021年盐边县资助困难人员参加2021年城乡居民医疗保险</t>
  </si>
  <si>
    <t>5300000836774971</t>
  </si>
  <si>
    <t>参加城乡居民基本医疗保险</t>
  </si>
  <si>
    <t>计划实施资助脱贫户、边缘户等困难人员参加2021年城乡居民医疗保险。</t>
  </si>
  <si>
    <t>驻村工作经费保障</t>
  </si>
  <si>
    <t>盐边县_项目管理费_2021年驻村工作经费保障61.06万元</t>
  </si>
  <si>
    <t>5300000839824075</t>
  </si>
  <si>
    <t>计划实施2021年1至5月第一书记生活补助28人，每人每年补助1.5万元；计划实施2021年1至5月驻村工作队员生活补助46人，每人每年补助1.32万元；计划实施2021年下半年新选派驻村队员购买意外保险费50人，每人补助300元；计划实施2021年下半年新选派驻村干部一次性生活补助45人，每人补助2000元</t>
  </si>
  <si>
    <t>进一步保障落实驻村工作组工作经费，确保完成巩固拓展脱贫攻坚成果同乡村振兴有效衔接目标任务。</t>
  </si>
  <si>
    <t>工作经费</t>
  </si>
  <si>
    <t>盐边县_项目管理费_2021年工作经费28.9962万元</t>
  </si>
  <si>
    <t>5300000839824624</t>
  </si>
  <si>
    <t>计划保障县财政局、县乡村振兴局2021年巩固拓展脱贫攻坚成果同乡村振兴有效衔接工作经费</t>
  </si>
  <si>
    <t>有效解决乡村振兴工作经费短缺问题，确保完成巩固拓展脱贫攻坚成果同乡村振兴有效衔接目标任务。</t>
  </si>
  <si>
    <t>幼儿园保教费补助</t>
  </si>
  <si>
    <t>盐边县_教育扶贫_2021年幼儿园保教费补助</t>
  </si>
  <si>
    <t>5300000839829119</t>
  </si>
  <si>
    <t>其他教育扶贫</t>
  </si>
  <si>
    <t>计划实施全县脱贫户子女幼儿园保教费补助500人</t>
  </si>
  <si>
    <t>高中（免杂费、教科书费）</t>
  </si>
  <si>
    <t>盐边县_教育扶贫_2021年高中（免杂费、教科书费）</t>
  </si>
  <si>
    <t>5300000839829737</t>
  </si>
  <si>
    <t>计划实施全县脱贫户子女免高中（免杂费、教科书费）补助205人</t>
  </si>
  <si>
    <t>中职生活费补助</t>
  </si>
  <si>
    <t>盐边县_教育扶贫_2021年中职生活费补助</t>
  </si>
  <si>
    <t>5300000839830674</t>
  </si>
  <si>
    <t>计划实施全县脱贫户子女中职生活费补助230人</t>
  </si>
  <si>
    <t>本专科补助</t>
  </si>
  <si>
    <t>盐边县_教育扶贫_2021年本专科补助</t>
  </si>
  <si>
    <t>5300000839831192</t>
  </si>
  <si>
    <t>计划实施全县脱贫户子女本专科补助256人</t>
  </si>
  <si>
    <t>人居环境整治项目</t>
  </si>
  <si>
    <t>盐边县-红格镇_村公共服务_盐边县2021年度县级财政衔接推进乡村振兴补助资金120万元（人居环境整治项目）</t>
  </si>
  <si>
    <t>5300000839845721</t>
  </si>
  <si>
    <t>计划实施红格镇昔格达村、益民村、鲊石村、新民村、红格村 5个村村容村貌打造、人居环境整治及垃圾清运等项目</t>
  </si>
  <si>
    <t>进一步提升村容村貌，助力乡村振兴</t>
  </si>
  <si>
    <t>产业配套基础设施</t>
  </si>
  <si>
    <t>盐边县温泉乡道角村2021年度中央少数民族发展资金30万元（产业发展项目）</t>
  </si>
  <si>
    <t>5300000839047212</t>
  </si>
  <si>
    <t>计划实施温泉乡道角村干河组产业基地基础设施建设项目，新建蓄水池2口105m³：5m³1口、100m³1口，架设PE40管网4000米，平整场坝8791平方米（含猪舍场地、草料房场地、住房场地、医务室场地、干粪堆积场地、污水池）等工程</t>
  </si>
  <si>
    <t>通过对全乡867户1876人（其中脱贫户114户565人）产业配套基础设施建设，增加贫困群众收入，助力巩固脱贫攻坚成效。</t>
  </si>
  <si>
    <t>产业集贸市场建设</t>
  </si>
  <si>
    <t>盐边县-渔门镇_产业项目_盐边县渔门镇力马村2021年度中央少数民族发展资金25万元（产业集贸市场建设）</t>
  </si>
  <si>
    <t>5300000839049931</t>
  </si>
  <si>
    <t>计划实施渔门镇力马村集贸市场建设项目，新建彩钢棚1000㎡（长35米，宽28.6米、层高10米），地面硬化 120m³（长42米，宽18，厚度0.16米）、建设简易办公室两间20㎡、地面排水100m(30㎝×30 ㎝)及水电架设等工程</t>
  </si>
  <si>
    <t>通过对产业集贸市场建设，有效增加485户1425人，其中脱贫户48户134人收入，助力巩固脱贫攻坚成效。</t>
  </si>
  <si>
    <t>盐边县-红宝苗族彝族乡_村基础设施_盐边县红宝乡谜塘村2021年中央少数民族发展资金60万元（入社及产业道路硬化项目）</t>
  </si>
  <si>
    <t>5300000839058012</t>
  </si>
  <si>
    <t>计划实施红宝乡谜塘村龙头组杉木坪庙子沟段硬化产业道路2.4公里，有效路面宽3米、厚18厘米，每公里3个错车道，规格：C25砼路面宽3m，厚18cm，边沟C15砼，弯道处按规范要求加宽；每公里不少于3个错车道。</t>
  </si>
  <si>
    <t>有效解决农户16户70人，其中脱贫户5户23人出行问题及农产品运输问题，促进地方经济发展，巩固脱贫成效。</t>
  </si>
  <si>
    <t>农村安全饮水</t>
  </si>
  <si>
    <t>盐边县-渔门镇_生活条件改善_盐边县渔门镇龙胜村2021年度中央少数民族发展资金52万元（农村安全饮水项目）</t>
  </si>
  <si>
    <t>5300000839056500</t>
  </si>
  <si>
    <t>计划实施渔门镇龙胜村马鹿组人饮建设项目1个，新建蓄水池4口256m³，其中：2m³取水池3口、100m³蓄水池2口、30m³蓄水池1口、10m³蓄水池2口；架设引水管道26950m，其中：φ50PE主管8050m、φ40PE管9200m，φ32PE供水管1500m、φ25PE管8200m；架设给水栓124个及过滤器、闸阀井、排污井等设施设备。</t>
  </si>
  <si>
    <t>有效解决农户105户537人，其中脱贫户39户197人安全饮水问题，促进地方经济发展，巩固脱贫成效。</t>
  </si>
  <si>
    <t>生产用水</t>
  </si>
  <si>
    <t>盐边县-桐子林镇_村基础设施_盐边县桐子林镇金河村2021年中央少数民族发展资金20万元（生产用水项目）</t>
  </si>
  <si>
    <t>5300000839060782</t>
  </si>
  <si>
    <t>计划实施桐子林镇金河村石对窝李家沟生产用水项目1个，新建210米三面光排洪沟2处：第一处为1.9m×1.5m钢筋砼100m、第二处1m×1m砼110m）；新建砼护坡宽15m、高12m；M7.5浆砌石墙挡墙180m³（长15m，基础高2m、上顶宽4m、下底宽5m，墙高5m、上顶宽0.8m、下底宽4m)；</t>
  </si>
  <si>
    <t>有效解决农户20户87人生产用水问题，促进地方经济发展，巩固脱贫成效。</t>
  </si>
  <si>
    <t>盐边县-渔门镇_村基础设施_盐边县渔门镇高坪村2021年度中央少数民族发展资金33万元（小型公益性基础设施项目）</t>
  </si>
  <si>
    <t>5300000839055282</t>
  </si>
  <si>
    <t>计划实施渔门镇高坪村护林组产业灌溉项目，新建蓄水池9口29m³，其中：1m³取水池4口、5m³蓄水池5口；架设灌溉田间管网24000m，其中：φ50PE主管18000m、φ25PE管4000m等工程。</t>
  </si>
  <si>
    <t>有效解决农户138户580人，其中脱贫户8户32人产业生产用水问题，促进地方经济发展，巩固脱贫成效。</t>
  </si>
  <si>
    <t>生产用水项目</t>
  </si>
  <si>
    <t>盐边县-格萨拉彝族乡_村基础设施_盐边县格萨拉乡支六河村2021年度支援不发达地区发展资金45万元（产业灌溉堰渠三面光项目）</t>
  </si>
  <si>
    <t>5300000837633035</t>
  </si>
  <si>
    <t>计划实施格萨拉乡支六河村下河坝组产业灌溉堰渠三面光项目，在土地中间三面光沟堰4850m，其中：整治三面光渠道 4500m，净空尺寸 0.4m,两边墙体厚度0.15、沟底厚0.1m,高度0.4m；新建350米土地中间沼泽排涝沟，净空尺寸 1m；两边墙体高度1m,厚度0.4m,沟底厚0.2m等工程</t>
  </si>
  <si>
    <t>有效解决农户30户180人，其中脱贫户10户60人产业发展用水问题，促进地方经济发展，巩固脱贫成效。</t>
  </si>
  <si>
    <t>盐边县-惠民镇_村基础设施_盐边县惠民镇和平村2021年度支援不发达地区发展资金35万元（青椒、核桃产业灌溉项目）</t>
  </si>
  <si>
    <t>5300000837633735</t>
  </si>
  <si>
    <t>计划实施惠民镇和平村红旗组产业灌溉项目，架设灌溉引水管道及田间管网13400m，其中：主管φ63PE管1000m、田间官网主管φ50PE管10000m、支管φ32PE管1400m、支管φ25PE管1000m；新建灌溉用蓄水池11口188m³，其中：2m³取水池4口、30m³蓄水池2口、100m³蓄水池1口、5m³蓄水池4口等工程。</t>
  </si>
  <si>
    <t>有效解决农户42户183人产业发展用水问题，促进地方经济发展，巩固脱贫成效。</t>
  </si>
  <si>
    <t>盐边县-永兴镇_村基础设施_永兴镇2021年中央 预算内投资资金150万元（以工代赈项目）</t>
  </si>
  <si>
    <t>5300000777084713</t>
  </si>
  <si>
    <t>计划实施硬化社道路项目1个，新建硬化复兴村尖山社下坪子至复兴5社社道路5公里，规格：路基宽4m，砼路面宽3m，砼路面厚18cm，路面C25砼，抗折强度4mpa，边沟C15砼；2.新建M7.5浆砌块石挡墙51m³；3. 新建长7m，净空2mＸ2m涵洞一座；4.新建错车道15个，规格：长8m，宽2m。</t>
  </si>
  <si>
    <t>有效解决农户134户415人，其中脱贫户4户21人出行及农产品运输问题，巩固脱贫成效。</t>
  </si>
  <si>
    <t>盐边县-永兴镇_村基础设施_永兴镇复兴村2021年中央财政衔接推进乡村振兴补助资金257.74万元（2021年第二批中央财政以工代赈项目）</t>
  </si>
  <si>
    <t>5300000837404527</t>
  </si>
  <si>
    <t>计划新建硬化永兴镇复兴村入社及产业道路合计7.8公里，其中：烂堡社道路3.362公里、哨房社道路1.25公里、双桥社道路1.469公里、松堡社道路0.594公里、田坝社道路1.125公里，规格：砼路面宽3m，厚18cm，抗折强度4.0MPA，边沟C15砼，弯道处按规范要求加宽，含背沟、挡墙、涵洞，过水路面等附属设施，且每公里不少于五个错车道。</t>
  </si>
  <si>
    <t>有效解决农户385户1155人出行问题及农产品运输问题，促进地方经济发展，巩固脱贫成效。</t>
  </si>
  <si>
    <t>盐边县-国胜乡_村基础设施_盐边县国胜乡大石房村2021年度第二批省级财政衔接推进乡村振兴补资助金16万元（新建便民桥及防洪沟项目）</t>
  </si>
  <si>
    <t>5300000841248880</t>
  </si>
  <si>
    <t>计划新建钢筋砼拱桥一座及配套设施，主桥为两跨连拱设计方案，桥总长44米，宽4.1米，高5米，主拱跨度25米，副拱跨度14米，拱高5米，拱圈厚度0.6米，拱圈宽度23.5米，桥面宽度4.1米，桥面厚度0.1米。拱座及拱圈砼结构为C25钢筋，桥面结构为C25钢筋砼，拱圈至桥面填充墙采用M7.5浆砌石结构，墙内采用砂卵石石渣料回填碾压夯实在铺设桥面。连段与道路连接段侧墙采用M7.5浆砌石连接，回填石渣料碾压夯实后铺设连接路面。桥面栏杆采用钢栏杆，栏杆高度1.2米。</t>
  </si>
  <si>
    <t>有效解决农户50户157人，其中脱贫户3户10人出行问题及农产品运输问题，促进地方经济发展，巩固脱贫成效。</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</si>
</sst>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sz val="10"/>
      <name val="Times New Roman"/>
      <charset val="204"/>
    </font>
    <font>
      <sz val="10"/>
      <name val="黑体"/>
      <charset val="204"/>
    </font>
    <font>
      <b/>
      <sz val="16"/>
      <name val="方正小标宋简体"/>
      <charset val="204"/>
    </font>
    <font>
      <b/>
      <sz val="10"/>
      <name val="宋体"/>
      <charset val="134"/>
    </font>
    <font>
      <b/>
      <sz val="10"/>
      <name val="宋体"/>
      <charset val="204"/>
    </font>
    <font>
      <sz val="10"/>
      <name val="宋体"/>
      <charset val="134"/>
    </font>
    <font>
      <sz val="10"/>
      <name val="宋体"/>
      <charset val="0"/>
    </font>
    <font>
      <sz val="10"/>
      <name val="宋体"/>
      <charset val="204"/>
    </font>
    <font>
      <sz val="10"/>
      <name val="Courier New"/>
      <charset val="0"/>
    </font>
    <font>
      <b/>
      <sz val="10"/>
      <name val="方正小标宋简体"/>
      <charset val="204"/>
    </font>
    <font>
      <b/>
      <sz val="11"/>
      <color indexed="8"/>
      <name val="宋体"/>
      <charset val="134"/>
    </font>
    <font>
      <sz val="11"/>
      <color indexed="8"/>
      <name val="黑体"/>
      <charset val="134"/>
    </font>
    <font>
      <b/>
      <sz val="18"/>
      <color indexed="8"/>
      <name val="宋体"/>
      <charset val="134"/>
    </font>
    <font>
      <b/>
      <sz val="11"/>
      <color theme="1"/>
      <name val="宋体"/>
      <charset val="134"/>
      <scheme val="minor"/>
    </font>
    <font>
      <sz val="18"/>
      <color indexed="8"/>
      <name val="宋体"/>
      <charset val="134"/>
    </font>
    <font>
      <b/>
      <sz val="10"/>
      <color rgb="FF000000"/>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6" borderId="0" applyNumberFormat="0" applyBorder="0" applyAlignment="0" applyProtection="0">
      <alignment vertical="center"/>
    </xf>
    <xf numFmtId="0" fontId="19"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8" applyNumberFormat="0" applyFont="0" applyAlignment="0" applyProtection="0">
      <alignment vertical="center"/>
    </xf>
    <xf numFmtId="0" fontId="18" fillId="21"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18" fillId="16" borderId="0" applyNumberFormat="0" applyBorder="0" applyAlignment="0" applyProtection="0">
      <alignment vertical="center"/>
    </xf>
    <xf numFmtId="0" fontId="24" fillId="0" borderId="11" applyNumberFormat="0" applyFill="0" applyAlignment="0" applyProtection="0">
      <alignment vertical="center"/>
    </xf>
    <xf numFmtId="0" fontId="18" fillId="5" borderId="0" applyNumberFormat="0" applyBorder="0" applyAlignment="0" applyProtection="0">
      <alignment vertical="center"/>
    </xf>
    <xf numFmtId="0" fontId="30" fillId="24" borderId="12" applyNumberFormat="0" applyAlignment="0" applyProtection="0">
      <alignment vertical="center"/>
    </xf>
    <xf numFmtId="0" fontId="31" fillId="24" borderId="7" applyNumberFormat="0" applyAlignment="0" applyProtection="0">
      <alignment vertical="center"/>
    </xf>
    <xf numFmtId="0" fontId="32" fillId="25" borderId="13" applyNumberFormat="0" applyAlignment="0" applyProtection="0">
      <alignment vertical="center"/>
    </xf>
    <xf numFmtId="0" fontId="17" fillId="15" borderId="0" applyNumberFormat="0" applyBorder="0" applyAlignment="0" applyProtection="0">
      <alignment vertical="center"/>
    </xf>
    <xf numFmtId="0" fontId="18" fillId="10" borderId="0" applyNumberFormat="0" applyBorder="0" applyAlignment="0" applyProtection="0">
      <alignment vertical="center"/>
    </xf>
    <xf numFmtId="0" fontId="29" fillId="0" borderId="10" applyNumberFormat="0" applyFill="0" applyAlignment="0" applyProtection="0">
      <alignment vertical="center"/>
    </xf>
    <xf numFmtId="0" fontId="33" fillId="0" borderId="14" applyNumberFormat="0" applyFill="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17" fillId="22" borderId="0" applyNumberFormat="0" applyBorder="0" applyAlignment="0" applyProtection="0">
      <alignment vertical="center"/>
    </xf>
    <xf numFmtId="0" fontId="18" fillId="23"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7" fillId="14" borderId="0" applyNumberFormat="0" applyBorder="0" applyAlignment="0" applyProtection="0">
      <alignment vertical="center"/>
    </xf>
    <xf numFmtId="0" fontId="18" fillId="31" borderId="0" applyNumberFormat="0" applyBorder="0" applyAlignment="0" applyProtection="0">
      <alignment vertical="center"/>
    </xf>
    <xf numFmtId="0" fontId="18" fillId="4" borderId="0" applyNumberFormat="0" applyBorder="0" applyAlignment="0" applyProtection="0">
      <alignment vertical="center"/>
    </xf>
    <xf numFmtId="0" fontId="17" fillId="20" borderId="0" applyNumberFormat="0" applyBorder="0" applyAlignment="0" applyProtection="0">
      <alignment vertical="center"/>
    </xf>
    <xf numFmtId="0" fontId="17" fillId="32" borderId="0" applyNumberFormat="0" applyBorder="0" applyAlignment="0" applyProtection="0">
      <alignment vertical="center"/>
    </xf>
    <xf numFmtId="0" fontId="18" fillId="19" borderId="0" applyNumberFormat="0" applyBorder="0" applyAlignment="0" applyProtection="0">
      <alignment vertical="center"/>
    </xf>
    <xf numFmtId="0" fontId="17" fillId="3" borderId="0" applyNumberFormat="0" applyBorder="0" applyAlignment="0" applyProtection="0">
      <alignment vertical="center"/>
    </xf>
    <xf numFmtId="0" fontId="18" fillId="9" borderId="0" applyNumberFormat="0" applyBorder="0" applyAlignment="0" applyProtection="0">
      <alignment vertical="center"/>
    </xf>
    <xf numFmtId="0" fontId="18" fillId="33" borderId="0" applyNumberFormat="0" applyBorder="0" applyAlignment="0" applyProtection="0">
      <alignment vertical="center"/>
    </xf>
    <xf numFmtId="0" fontId="17" fillId="18" borderId="0" applyNumberFormat="0" applyBorder="0" applyAlignment="0" applyProtection="0">
      <alignment vertical="center"/>
    </xf>
    <xf numFmtId="0" fontId="18" fillId="13" borderId="0" applyNumberFormat="0" applyBorder="0" applyAlignment="0" applyProtection="0">
      <alignment vertical="center"/>
    </xf>
  </cellStyleXfs>
  <cellXfs count="54">
    <xf numFmtId="0" fontId="0" fillId="0" borderId="0" xfId="0">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6" fillId="0" borderId="2" xfId="0" applyNumberFormat="1"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4" xfId="0" applyFont="1" applyFill="1" applyBorder="1" applyAlignment="1">
      <alignment horizontal="center" vertical="center"/>
    </xf>
    <xf numFmtId="176" fontId="10"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176" fontId="4"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8"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8" fillId="0" borderId="5" xfId="0" applyNumberFormat="1" applyFont="1" applyFill="1" applyBorder="1" applyAlignment="1">
      <alignment horizontal="center" vertical="center" wrapText="1"/>
    </xf>
    <xf numFmtId="0" fontId="11"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2" borderId="0" xfId="0" applyFill="1" applyAlignment="1">
      <alignment horizontal="center" vertical="center"/>
    </xf>
    <xf numFmtId="0" fontId="0" fillId="0" borderId="0" xfId="0" applyFont="1" applyFill="1" applyAlignment="1">
      <alignment horizontal="center" vertical="center"/>
    </xf>
    <xf numFmtId="0" fontId="0" fillId="0" borderId="0" xfId="0" applyFill="1">
      <alignment vertical="center"/>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13" fillId="2" borderId="0" xfId="0" applyFont="1" applyFill="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0" fillId="0" borderId="1" xfId="0" applyFill="1" applyBorder="1" applyAlignment="1">
      <alignment horizontal="center" vertical="center"/>
    </xf>
    <xf numFmtId="0" fontId="14" fillId="0"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15" fillId="0" borderId="0" xfId="0" applyFont="1" applyFill="1" applyAlignment="1">
      <alignment horizontal="center" vertical="center"/>
    </xf>
    <xf numFmtId="176" fontId="14"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6" fillId="0" borderId="1" xfId="0" applyFont="1" applyBorder="1" applyAlignment="1">
      <alignment horizontal="center" vertical="center" wrapText="1"/>
    </xf>
    <xf numFmtId="0" fontId="7" fillId="0" borderId="4" xfId="0"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8"/>
  <sheetViews>
    <sheetView tabSelected="1" zoomScale="70" zoomScaleNormal="70" topLeftCell="C1" workbookViewId="0">
      <pane ySplit="6" topLeftCell="A7" activePane="bottomLeft" state="frozen"/>
      <selection/>
      <selection pane="bottomLeft" activeCell="N12" sqref="N12"/>
    </sheetView>
  </sheetViews>
  <sheetFormatPr defaultColWidth="9" defaultRowHeight="14.4" outlineLevelRow="7"/>
  <cols>
    <col min="1" max="1" width="8.25" style="30" customWidth="1"/>
    <col min="2" max="2" width="18.8796296296296" style="31" customWidth="1"/>
    <col min="3" max="3" width="18.5" style="31" customWidth="1"/>
    <col min="4" max="4" width="12.8796296296296" style="30" customWidth="1"/>
    <col min="5" max="5" width="11" style="30" customWidth="1"/>
    <col min="6" max="6" width="27.3148148148148" style="32" customWidth="1"/>
    <col min="7" max="7" width="9.87962962962963" style="30" customWidth="1"/>
    <col min="8" max="8" width="8.87962962962963" style="30" customWidth="1"/>
    <col min="9" max="9" width="15.25" style="30" customWidth="1"/>
    <col min="10" max="11" width="13.8796296296296" style="30" customWidth="1"/>
    <col min="12" max="12" width="11.8796296296296" style="33" customWidth="1"/>
    <col min="13" max="17" width="11.8796296296296" style="30" customWidth="1"/>
    <col min="18" max="20" width="13.5" style="30" customWidth="1"/>
    <col min="21" max="21" width="12.8518518518519" style="34" customWidth="1"/>
    <col min="22" max="22" width="14.1296296296296" style="34"/>
    <col min="23" max="23" width="11.1296296296296" style="30" customWidth="1"/>
    <col min="24" max="24" width="11.6296296296296" style="34"/>
    <col min="25" max="16384" width="9" style="34"/>
  </cols>
  <sheetData>
    <row r="1" spans="1:2">
      <c r="A1" s="35" t="s">
        <v>0</v>
      </c>
      <c r="B1" s="36"/>
    </row>
    <row r="2" ht="36" customHeight="1" spans="1:23">
      <c r="A2" s="37" t="s">
        <v>1</v>
      </c>
      <c r="B2" s="38"/>
      <c r="C2" s="38"/>
      <c r="D2" s="37"/>
      <c r="E2" s="37"/>
      <c r="F2" s="39"/>
      <c r="G2" s="37"/>
      <c r="H2" s="37"/>
      <c r="I2" s="37"/>
      <c r="J2" s="37"/>
      <c r="K2" s="37"/>
      <c r="L2" s="48"/>
      <c r="M2" s="37"/>
      <c r="N2" s="37"/>
      <c r="O2" s="37"/>
      <c r="P2" s="37"/>
      <c r="Q2" s="37"/>
      <c r="R2" s="37"/>
      <c r="S2" s="37"/>
      <c r="T2" s="37"/>
      <c r="W2" s="37"/>
    </row>
    <row r="3" ht="36" customHeight="1" spans="1:23">
      <c r="A3" s="40" t="s">
        <v>2</v>
      </c>
      <c r="B3" s="41"/>
      <c r="C3" s="41"/>
      <c r="D3" s="40" t="s">
        <v>3</v>
      </c>
      <c r="E3" s="40"/>
      <c r="F3" s="42"/>
      <c r="G3" s="40"/>
      <c r="H3" s="40"/>
      <c r="I3" s="40"/>
      <c r="J3" s="40"/>
      <c r="K3" s="40" t="s">
        <v>4</v>
      </c>
      <c r="L3" s="40"/>
      <c r="M3" s="40"/>
      <c r="N3" s="40"/>
      <c r="O3" s="40"/>
      <c r="P3" s="40"/>
      <c r="Q3" s="40"/>
      <c r="R3" s="40" t="s">
        <v>5</v>
      </c>
      <c r="S3" s="40"/>
      <c r="T3" s="40"/>
      <c r="U3" s="53" t="s">
        <v>6</v>
      </c>
      <c r="V3" s="53" t="s">
        <v>7</v>
      </c>
      <c r="W3" s="41" t="s">
        <v>8</v>
      </c>
    </row>
    <row r="4" s="29" customFormat="1" ht="30.95" customHeight="1" spans="1:23">
      <c r="A4" s="40" t="s">
        <v>9</v>
      </c>
      <c r="B4" s="41" t="s">
        <v>10</v>
      </c>
      <c r="C4" s="41" t="s">
        <v>11</v>
      </c>
      <c r="D4" s="40" t="s">
        <v>12</v>
      </c>
      <c r="E4" s="40"/>
      <c r="F4" s="42" t="s">
        <v>13</v>
      </c>
      <c r="G4" s="40" t="s">
        <v>14</v>
      </c>
      <c r="H4" s="40" t="s">
        <v>15</v>
      </c>
      <c r="I4" s="40" t="s">
        <v>16</v>
      </c>
      <c r="J4" s="40" t="s">
        <v>17</v>
      </c>
      <c r="K4" s="41" t="s">
        <v>18</v>
      </c>
      <c r="L4" s="41"/>
      <c r="M4" s="41"/>
      <c r="N4" s="41"/>
      <c r="O4" s="41"/>
      <c r="P4" s="41"/>
      <c r="Q4" s="41"/>
      <c r="R4" s="41" t="s">
        <v>19</v>
      </c>
      <c r="S4" s="41" t="s">
        <v>20</v>
      </c>
      <c r="T4" s="41" t="s">
        <v>21</v>
      </c>
      <c r="U4" s="53"/>
      <c r="V4" s="53"/>
      <c r="W4" s="41"/>
    </row>
    <row r="5" s="29" customFormat="1" ht="30.95" customHeight="1" spans="1:23">
      <c r="A5" s="40"/>
      <c r="B5" s="41"/>
      <c r="C5" s="41"/>
      <c r="D5" s="40"/>
      <c r="E5" s="40"/>
      <c r="F5" s="42"/>
      <c r="G5" s="40"/>
      <c r="H5" s="40"/>
      <c r="I5" s="40"/>
      <c r="J5" s="40"/>
      <c r="K5" s="40" t="s">
        <v>22</v>
      </c>
      <c r="L5" s="41" t="s">
        <v>23</v>
      </c>
      <c r="M5" s="41"/>
      <c r="N5" s="41"/>
      <c r="O5" s="41"/>
      <c r="P5" s="41"/>
      <c r="Q5" s="41" t="s">
        <v>24</v>
      </c>
      <c r="R5" s="41"/>
      <c r="S5" s="41"/>
      <c r="T5" s="41"/>
      <c r="U5" s="53"/>
      <c r="V5" s="53"/>
      <c r="W5" s="41"/>
    </row>
    <row r="6" s="29" customFormat="1" ht="33.95" customHeight="1" spans="1:23">
      <c r="A6" s="40"/>
      <c r="B6" s="41"/>
      <c r="C6" s="41"/>
      <c r="D6" s="40" t="s">
        <v>25</v>
      </c>
      <c r="E6" s="40" t="s">
        <v>26</v>
      </c>
      <c r="F6" s="42"/>
      <c r="G6" s="40"/>
      <c r="H6" s="40"/>
      <c r="I6" s="40"/>
      <c r="J6" s="40"/>
      <c r="K6" s="40"/>
      <c r="L6" s="40" t="s">
        <v>27</v>
      </c>
      <c r="M6" s="40" t="s">
        <v>28</v>
      </c>
      <c r="N6" s="40" t="s">
        <v>29</v>
      </c>
      <c r="O6" s="41" t="s">
        <v>30</v>
      </c>
      <c r="P6" s="41" t="s">
        <v>31</v>
      </c>
      <c r="Q6" s="41"/>
      <c r="R6" s="41"/>
      <c r="S6" s="41"/>
      <c r="T6" s="41"/>
      <c r="U6" s="53"/>
      <c r="V6" s="53"/>
      <c r="W6" s="41"/>
    </row>
    <row r="7" ht="45" customHeight="1" spans="1:24">
      <c r="A7" s="43"/>
      <c r="B7" s="44" t="s">
        <v>32</v>
      </c>
      <c r="C7" s="44"/>
      <c r="D7" s="44"/>
      <c r="E7" s="44"/>
      <c r="F7" s="45"/>
      <c r="G7" s="44"/>
      <c r="H7" s="44"/>
      <c r="I7" s="44"/>
      <c r="J7" s="44"/>
      <c r="K7" s="49">
        <v>20</v>
      </c>
      <c r="L7" s="49">
        <v>20</v>
      </c>
      <c r="M7" s="49"/>
      <c r="N7" s="49"/>
      <c r="O7" s="49"/>
      <c r="P7" s="49">
        <v>20</v>
      </c>
      <c r="Q7" s="49">
        <f>SUM(Q8:Q8)</f>
        <v>0</v>
      </c>
      <c r="R7" s="44"/>
      <c r="S7" s="44"/>
      <c r="T7" s="44"/>
      <c r="U7" s="13"/>
      <c r="V7" s="13"/>
      <c r="W7" s="44"/>
      <c r="X7" s="29"/>
    </row>
    <row r="8" ht="74" customHeight="1" spans="1:24">
      <c r="A8" s="43">
        <v>1</v>
      </c>
      <c r="B8" s="46" t="s">
        <v>33</v>
      </c>
      <c r="C8" s="46" t="s">
        <v>34</v>
      </c>
      <c r="D8" s="46" t="s">
        <v>35</v>
      </c>
      <c r="E8" s="46"/>
      <c r="F8" s="47" t="s">
        <v>36</v>
      </c>
      <c r="G8" s="46" t="s">
        <v>37</v>
      </c>
      <c r="H8" s="46">
        <v>1</v>
      </c>
      <c r="I8" s="46" t="s">
        <v>38</v>
      </c>
      <c r="J8" s="46" t="s">
        <v>39</v>
      </c>
      <c r="K8" s="50">
        <v>20</v>
      </c>
      <c r="L8" s="51">
        <v>20</v>
      </c>
      <c r="M8" s="51"/>
      <c r="N8" s="52"/>
      <c r="O8" s="51"/>
      <c r="P8" s="43">
        <v>20</v>
      </c>
      <c r="Q8" s="43"/>
      <c r="R8" s="43" t="s">
        <v>40</v>
      </c>
      <c r="S8" s="43" t="s">
        <v>41</v>
      </c>
      <c r="T8" s="43" t="s">
        <v>42</v>
      </c>
      <c r="U8" s="13" t="s">
        <v>43</v>
      </c>
      <c r="V8" s="13" t="s">
        <v>44</v>
      </c>
      <c r="W8" s="46"/>
      <c r="X8" s="29"/>
    </row>
  </sheetData>
  <autoFilter ref="A6:XFD8">
    <extLst/>
  </autoFilter>
  <mergeCells count="24">
    <mergeCell ref="A2:T2"/>
    <mergeCell ref="A3:C3"/>
    <mergeCell ref="D3:J3"/>
    <mergeCell ref="K3:Q3"/>
    <mergeCell ref="R3:T3"/>
    <mergeCell ref="K4:Q4"/>
    <mergeCell ref="L5:P5"/>
    <mergeCell ref="A4:A6"/>
    <mergeCell ref="B4:B6"/>
    <mergeCell ref="C4:C6"/>
    <mergeCell ref="F4:F6"/>
    <mergeCell ref="G4:G6"/>
    <mergeCell ref="H4:H6"/>
    <mergeCell ref="I4:I6"/>
    <mergeCell ref="J4:J6"/>
    <mergeCell ref="K5:K6"/>
    <mergeCell ref="Q5:Q6"/>
    <mergeCell ref="R4:R6"/>
    <mergeCell ref="S4:S6"/>
    <mergeCell ref="T4:T6"/>
    <mergeCell ref="U3:U6"/>
    <mergeCell ref="V3:V6"/>
    <mergeCell ref="W3:W6"/>
    <mergeCell ref="D4:E5"/>
  </mergeCells>
  <pageMargins left="0.275" right="0.156944444444444" top="0.472222222222222" bottom="1" header="0.5" footer="0.156944444444444"/>
  <pageSetup paperSize="8" scale="6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5"/>
  <sheetViews>
    <sheetView workbookViewId="0">
      <selection activeCell="A9" sqref="$A9:$XFD9"/>
    </sheetView>
  </sheetViews>
  <sheetFormatPr defaultColWidth="6.75" defaultRowHeight="13.2"/>
  <cols>
    <col min="1" max="1" width="6.73148148148148" style="1" customWidth="1"/>
    <col min="2" max="2" width="14.7962962962963" style="1" customWidth="1"/>
    <col min="3" max="3" width="24.0648148148148" style="1" customWidth="1"/>
    <col min="4" max="7" width="11.8796296296296" style="1" customWidth="1"/>
    <col min="8" max="8" width="38.1759259259259" style="1" customWidth="1"/>
    <col min="9" max="9" width="27.9537037037037" style="1" customWidth="1"/>
    <col min="10" max="10" width="11.3333333333333" style="2" customWidth="1"/>
    <col min="11" max="11" width="12.0185185185185" style="2" customWidth="1"/>
    <col min="12" max="12" width="8.66666666666667" style="2" customWidth="1"/>
    <col min="13" max="16384" width="6.75" style="1"/>
  </cols>
  <sheetData>
    <row r="1" s="1" customFormat="1" spans="1:12">
      <c r="A1" s="3" t="s">
        <v>45</v>
      </c>
      <c r="J1" s="2"/>
      <c r="K1" s="2"/>
      <c r="L1" s="2"/>
    </row>
    <row r="2" s="1" customFormat="1" ht="38" customHeight="1" spans="1:12">
      <c r="A2" s="4" t="s">
        <v>46</v>
      </c>
      <c r="B2" s="4"/>
      <c r="C2" s="4"/>
      <c r="D2" s="4"/>
      <c r="E2" s="4"/>
      <c r="F2" s="4"/>
      <c r="G2" s="4"/>
      <c r="H2" s="4"/>
      <c r="I2" s="4"/>
      <c r="J2" s="15"/>
      <c r="K2" s="16"/>
      <c r="L2" s="16"/>
    </row>
    <row r="3" s="1" customFormat="1" ht="20.5" customHeight="1" spans="1:12">
      <c r="A3" s="5" t="s">
        <v>9</v>
      </c>
      <c r="B3" s="5" t="s">
        <v>11</v>
      </c>
      <c r="C3" s="5"/>
      <c r="D3" s="5" t="s">
        <v>47</v>
      </c>
      <c r="E3" s="5" t="s">
        <v>48</v>
      </c>
      <c r="F3" s="5" t="s">
        <v>49</v>
      </c>
      <c r="G3" s="5" t="s">
        <v>50</v>
      </c>
      <c r="H3" s="6" t="s">
        <v>51</v>
      </c>
      <c r="I3" s="5" t="s">
        <v>52</v>
      </c>
      <c r="J3" s="17" t="s">
        <v>53</v>
      </c>
      <c r="K3" s="17"/>
      <c r="L3" s="17"/>
    </row>
    <row r="4" s="1" customFormat="1" ht="35" customHeight="1" spans="1:12">
      <c r="A4" s="5"/>
      <c r="B4" s="5"/>
      <c r="C4" s="5"/>
      <c r="D4" s="5"/>
      <c r="E4" s="5"/>
      <c r="F4" s="5"/>
      <c r="G4" s="7"/>
      <c r="H4" s="7"/>
      <c r="I4" s="5"/>
      <c r="J4" s="17" t="s">
        <v>22</v>
      </c>
      <c r="K4" s="17" t="s">
        <v>54</v>
      </c>
      <c r="L4" s="17" t="s">
        <v>55</v>
      </c>
    </row>
    <row r="5" s="1" customFormat="1" ht="42" customHeight="1" spans="1:12">
      <c r="A5" s="8">
        <v>1</v>
      </c>
      <c r="B5" s="9" t="s">
        <v>56</v>
      </c>
      <c r="C5" s="10" t="s">
        <v>57</v>
      </c>
      <c r="D5" s="10" t="s">
        <v>58</v>
      </c>
      <c r="E5" s="10" t="s">
        <v>59</v>
      </c>
      <c r="F5" s="10" t="s">
        <v>60</v>
      </c>
      <c r="G5" s="9" t="s">
        <v>35</v>
      </c>
      <c r="H5" s="9" t="s">
        <v>61</v>
      </c>
      <c r="I5" s="18" t="s">
        <v>62</v>
      </c>
      <c r="J5" s="19">
        <v>637</v>
      </c>
      <c r="K5" s="20">
        <f t="shared" ref="K5:K47" si="0">J5-L5</f>
        <v>637</v>
      </c>
      <c r="L5" s="19"/>
    </row>
    <row r="6" s="1" customFormat="1" ht="42" customHeight="1" spans="1:12">
      <c r="A6" s="8">
        <v>2</v>
      </c>
      <c r="B6" s="11" t="s">
        <v>63</v>
      </c>
      <c r="C6" s="12" t="s">
        <v>64</v>
      </c>
      <c r="D6" s="54" t="s">
        <v>65</v>
      </c>
      <c r="E6" s="12" t="s">
        <v>59</v>
      </c>
      <c r="F6" s="12" t="s">
        <v>66</v>
      </c>
      <c r="G6" s="11" t="s">
        <v>35</v>
      </c>
      <c r="H6" s="11" t="s">
        <v>67</v>
      </c>
      <c r="I6" s="13" t="s">
        <v>68</v>
      </c>
      <c r="J6" s="21">
        <f>101.17+110-7</f>
        <v>204.17</v>
      </c>
      <c r="K6" s="22">
        <f t="shared" si="0"/>
        <v>204.17</v>
      </c>
      <c r="L6" s="21"/>
    </row>
    <row r="7" s="1" customFormat="1" ht="42" customHeight="1" spans="1:12">
      <c r="A7" s="8">
        <v>3</v>
      </c>
      <c r="B7" s="11" t="s">
        <v>69</v>
      </c>
      <c r="C7" s="12" t="s">
        <v>70</v>
      </c>
      <c r="D7" s="54" t="s">
        <v>71</v>
      </c>
      <c r="E7" s="12" t="s">
        <v>69</v>
      </c>
      <c r="F7" s="12" t="s">
        <v>69</v>
      </c>
      <c r="G7" s="11" t="s">
        <v>35</v>
      </c>
      <c r="H7" s="11" t="s">
        <v>72</v>
      </c>
      <c r="I7" s="13" t="s">
        <v>73</v>
      </c>
      <c r="J7" s="21">
        <v>113.97</v>
      </c>
      <c r="K7" s="22">
        <f t="shared" si="0"/>
        <v>113.97</v>
      </c>
      <c r="L7" s="21"/>
    </row>
    <row r="8" s="1" customFormat="1" ht="42" customHeight="1" spans="1:12">
      <c r="A8" s="8">
        <v>4</v>
      </c>
      <c r="B8" s="11" t="s">
        <v>74</v>
      </c>
      <c r="C8" s="12" t="s">
        <v>75</v>
      </c>
      <c r="D8" s="12" t="s">
        <v>76</v>
      </c>
      <c r="E8" s="12" t="s">
        <v>77</v>
      </c>
      <c r="F8" s="12" t="s">
        <v>78</v>
      </c>
      <c r="G8" s="11" t="s">
        <v>35</v>
      </c>
      <c r="H8" s="11" t="s">
        <v>79</v>
      </c>
      <c r="I8" s="13" t="s">
        <v>80</v>
      </c>
      <c r="J8" s="21">
        <v>198</v>
      </c>
      <c r="K8" s="22">
        <f t="shared" si="0"/>
        <v>198</v>
      </c>
      <c r="L8" s="21"/>
    </row>
    <row r="9" s="1" customFormat="1" ht="57" customHeight="1" spans="1:12">
      <c r="A9" s="8">
        <v>5</v>
      </c>
      <c r="B9" s="13" t="s">
        <v>81</v>
      </c>
      <c r="C9" s="12" t="s">
        <v>82</v>
      </c>
      <c r="D9" s="12" t="s">
        <v>83</v>
      </c>
      <c r="E9" s="12" t="s">
        <v>84</v>
      </c>
      <c r="F9" s="12" t="s">
        <v>85</v>
      </c>
      <c r="G9" s="13" t="s">
        <v>86</v>
      </c>
      <c r="H9" s="13" t="s">
        <v>87</v>
      </c>
      <c r="I9" s="13" t="s">
        <v>88</v>
      </c>
      <c r="J9" s="21">
        <v>20</v>
      </c>
      <c r="K9" s="22">
        <f t="shared" si="0"/>
        <v>20</v>
      </c>
      <c r="L9" s="21"/>
    </row>
    <row r="10" s="1" customFormat="1" ht="60" customHeight="1" spans="1:12">
      <c r="A10" s="8">
        <v>6</v>
      </c>
      <c r="B10" s="13" t="s">
        <v>81</v>
      </c>
      <c r="C10" s="12" t="s">
        <v>89</v>
      </c>
      <c r="D10" s="12" t="s">
        <v>90</v>
      </c>
      <c r="E10" s="12" t="s">
        <v>84</v>
      </c>
      <c r="F10" s="12" t="s">
        <v>85</v>
      </c>
      <c r="G10" s="13" t="s">
        <v>91</v>
      </c>
      <c r="H10" s="13" t="s">
        <v>92</v>
      </c>
      <c r="I10" s="13" t="s">
        <v>93</v>
      </c>
      <c r="J10" s="21">
        <v>15</v>
      </c>
      <c r="K10" s="22">
        <f t="shared" si="0"/>
        <v>15</v>
      </c>
      <c r="L10" s="21"/>
    </row>
    <row r="11" s="1" customFormat="1" ht="64" customHeight="1" spans="1:12">
      <c r="A11" s="8">
        <v>7</v>
      </c>
      <c r="B11" s="13" t="s">
        <v>81</v>
      </c>
      <c r="C11" s="12" t="s">
        <v>94</v>
      </c>
      <c r="D11" s="12" t="s">
        <v>95</v>
      </c>
      <c r="E11" s="12" t="s">
        <v>84</v>
      </c>
      <c r="F11" s="12" t="s">
        <v>85</v>
      </c>
      <c r="G11" s="13" t="s">
        <v>96</v>
      </c>
      <c r="H11" s="13" t="s">
        <v>97</v>
      </c>
      <c r="I11" s="13" t="s">
        <v>98</v>
      </c>
      <c r="J11" s="21">
        <v>35</v>
      </c>
      <c r="K11" s="22">
        <f t="shared" si="0"/>
        <v>35</v>
      </c>
      <c r="L11" s="21"/>
    </row>
    <row r="12" s="1" customFormat="1" ht="64" customHeight="1" spans="1:12">
      <c r="A12" s="8">
        <v>8</v>
      </c>
      <c r="B12" s="13" t="s">
        <v>81</v>
      </c>
      <c r="C12" s="12" t="s">
        <v>99</v>
      </c>
      <c r="D12" s="12" t="s">
        <v>100</v>
      </c>
      <c r="E12" s="12" t="s">
        <v>84</v>
      </c>
      <c r="F12" s="12" t="s">
        <v>85</v>
      </c>
      <c r="G12" s="13" t="s">
        <v>101</v>
      </c>
      <c r="H12" s="13" t="s">
        <v>102</v>
      </c>
      <c r="I12" s="13" t="s">
        <v>103</v>
      </c>
      <c r="J12" s="21">
        <v>20</v>
      </c>
      <c r="K12" s="22">
        <f t="shared" si="0"/>
        <v>20</v>
      </c>
      <c r="L12" s="21"/>
    </row>
    <row r="13" s="1" customFormat="1" ht="64" customHeight="1" spans="1:12">
      <c r="A13" s="8">
        <v>9</v>
      </c>
      <c r="B13" s="13" t="s">
        <v>81</v>
      </c>
      <c r="C13" s="12" t="s">
        <v>104</v>
      </c>
      <c r="D13" s="12" t="s">
        <v>105</v>
      </c>
      <c r="E13" s="12" t="s">
        <v>84</v>
      </c>
      <c r="F13" s="12" t="s">
        <v>85</v>
      </c>
      <c r="G13" s="13" t="s">
        <v>106</v>
      </c>
      <c r="H13" s="13" t="s">
        <v>107</v>
      </c>
      <c r="I13" s="13" t="s">
        <v>108</v>
      </c>
      <c r="J13" s="21">
        <v>2</v>
      </c>
      <c r="K13" s="22">
        <f t="shared" si="0"/>
        <v>2</v>
      </c>
      <c r="L13" s="21"/>
    </row>
    <row r="14" s="1" customFormat="1" ht="66" customHeight="1" spans="1:12">
      <c r="A14" s="8">
        <v>10</v>
      </c>
      <c r="B14" s="13" t="s">
        <v>81</v>
      </c>
      <c r="C14" s="12" t="s">
        <v>109</v>
      </c>
      <c r="D14" s="12" t="s">
        <v>110</v>
      </c>
      <c r="E14" s="12" t="s">
        <v>84</v>
      </c>
      <c r="F14" s="12" t="s">
        <v>85</v>
      </c>
      <c r="G14" s="13" t="s">
        <v>35</v>
      </c>
      <c r="H14" s="13" t="s">
        <v>111</v>
      </c>
      <c r="I14" s="13" t="s">
        <v>112</v>
      </c>
      <c r="J14" s="21">
        <v>105.6</v>
      </c>
      <c r="K14" s="22">
        <f t="shared" si="0"/>
        <v>105.6</v>
      </c>
      <c r="L14" s="21"/>
    </row>
    <row r="15" s="1" customFormat="1" ht="84" customHeight="1" spans="1:12">
      <c r="A15" s="8">
        <v>11</v>
      </c>
      <c r="B15" s="13" t="s">
        <v>113</v>
      </c>
      <c r="C15" s="12" t="s">
        <v>114</v>
      </c>
      <c r="D15" s="12" t="s">
        <v>115</v>
      </c>
      <c r="E15" s="14" t="s">
        <v>84</v>
      </c>
      <c r="F15" s="14" t="s">
        <v>60</v>
      </c>
      <c r="G15" s="13" t="s">
        <v>116</v>
      </c>
      <c r="H15" s="13" t="s">
        <v>117</v>
      </c>
      <c r="I15" s="13" t="s">
        <v>118</v>
      </c>
      <c r="J15" s="21">
        <v>114</v>
      </c>
      <c r="K15" s="22">
        <f t="shared" si="0"/>
        <v>114</v>
      </c>
      <c r="L15" s="21"/>
    </row>
    <row r="16" s="1" customFormat="1" ht="62" customHeight="1" spans="1:12">
      <c r="A16" s="8">
        <v>12</v>
      </c>
      <c r="B16" s="13" t="s">
        <v>113</v>
      </c>
      <c r="C16" s="12" t="s">
        <v>119</v>
      </c>
      <c r="D16" s="12" t="s">
        <v>120</v>
      </c>
      <c r="E16" s="14" t="s">
        <v>84</v>
      </c>
      <c r="F16" s="14" t="s">
        <v>60</v>
      </c>
      <c r="G16" s="13" t="s">
        <v>121</v>
      </c>
      <c r="H16" s="13" t="s">
        <v>122</v>
      </c>
      <c r="I16" s="13" t="s">
        <v>123</v>
      </c>
      <c r="J16" s="21">
        <v>105</v>
      </c>
      <c r="K16" s="22">
        <f t="shared" si="0"/>
        <v>105</v>
      </c>
      <c r="L16" s="21"/>
    </row>
    <row r="17" s="1" customFormat="1" ht="62" customHeight="1" spans="1:12">
      <c r="A17" s="8">
        <v>13</v>
      </c>
      <c r="B17" s="13" t="s">
        <v>113</v>
      </c>
      <c r="C17" s="12" t="s">
        <v>124</v>
      </c>
      <c r="D17" s="12" t="s">
        <v>125</v>
      </c>
      <c r="E17" s="14" t="s">
        <v>84</v>
      </c>
      <c r="F17" s="14" t="s">
        <v>60</v>
      </c>
      <c r="G17" s="13" t="s">
        <v>126</v>
      </c>
      <c r="H17" s="13" t="s">
        <v>127</v>
      </c>
      <c r="I17" s="13" t="s">
        <v>128</v>
      </c>
      <c r="J17" s="21">
        <v>73.5</v>
      </c>
      <c r="K17" s="22">
        <f t="shared" si="0"/>
        <v>73.5</v>
      </c>
      <c r="L17" s="21"/>
    </row>
    <row r="18" s="1" customFormat="1" ht="62" customHeight="1" spans="1:12">
      <c r="A18" s="8">
        <v>14</v>
      </c>
      <c r="B18" s="13" t="s">
        <v>113</v>
      </c>
      <c r="C18" s="12" t="s">
        <v>129</v>
      </c>
      <c r="D18" s="12" t="s">
        <v>130</v>
      </c>
      <c r="E18" s="14" t="s">
        <v>84</v>
      </c>
      <c r="F18" s="14" t="s">
        <v>60</v>
      </c>
      <c r="G18" s="13" t="s">
        <v>131</v>
      </c>
      <c r="H18" s="13" t="s">
        <v>132</v>
      </c>
      <c r="I18" s="13" t="s">
        <v>133</v>
      </c>
      <c r="J18" s="21">
        <v>108</v>
      </c>
      <c r="K18" s="22">
        <f t="shared" si="0"/>
        <v>108</v>
      </c>
      <c r="L18" s="21"/>
    </row>
    <row r="19" s="1" customFormat="1" ht="62" customHeight="1" spans="1:12">
      <c r="A19" s="8">
        <v>15</v>
      </c>
      <c r="B19" s="13" t="s">
        <v>113</v>
      </c>
      <c r="C19" s="12" t="s">
        <v>134</v>
      </c>
      <c r="D19" s="12" t="s">
        <v>135</v>
      </c>
      <c r="E19" s="14" t="s">
        <v>84</v>
      </c>
      <c r="F19" s="14" t="s">
        <v>60</v>
      </c>
      <c r="G19" s="13" t="s">
        <v>136</v>
      </c>
      <c r="H19" s="13" t="s">
        <v>137</v>
      </c>
      <c r="I19" s="13" t="s">
        <v>138</v>
      </c>
      <c r="J19" s="21">
        <v>135</v>
      </c>
      <c r="K19" s="22">
        <f t="shared" si="0"/>
        <v>135</v>
      </c>
      <c r="L19" s="21"/>
    </row>
    <row r="20" s="1" customFormat="1" ht="67" customHeight="1" spans="1:12">
      <c r="A20" s="8">
        <v>16</v>
      </c>
      <c r="B20" s="13" t="s">
        <v>113</v>
      </c>
      <c r="C20" s="12" t="s">
        <v>139</v>
      </c>
      <c r="D20" s="12" t="s">
        <v>140</v>
      </c>
      <c r="E20" s="14" t="s">
        <v>84</v>
      </c>
      <c r="F20" s="14" t="s">
        <v>60</v>
      </c>
      <c r="G20" s="13" t="s">
        <v>141</v>
      </c>
      <c r="H20" s="13" t="s">
        <v>142</v>
      </c>
      <c r="I20" s="13" t="s">
        <v>143</v>
      </c>
      <c r="J20" s="21">
        <v>99</v>
      </c>
      <c r="K20" s="22">
        <f t="shared" si="0"/>
        <v>99</v>
      </c>
      <c r="L20" s="21"/>
    </row>
    <row r="21" s="1" customFormat="1" ht="62" customHeight="1" spans="1:12">
      <c r="A21" s="8">
        <v>17</v>
      </c>
      <c r="B21" s="13" t="s">
        <v>113</v>
      </c>
      <c r="C21" s="12" t="s">
        <v>144</v>
      </c>
      <c r="D21" s="12" t="s">
        <v>145</v>
      </c>
      <c r="E21" s="14" t="s">
        <v>84</v>
      </c>
      <c r="F21" s="14" t="s">
        <v>60</v>
      </c>
      <c r="G21" s="13" t="s">
        <v>146</v>
      </c>
      <c r="H21" s="13" t="s">
        <v>147</v>
      </c>
      <c r="I21" s="13" t="s">
        <v>148</v>
      </c>
      <c r="J21" s="21">
        <v>87</v>
      </c>
      <c r="K21" s="22">
        <f t="shared" si="0"/>
        <v>87</v>
      </c>
      <c r="L21" s="21"/>
    </row>
    <row r="22" s="1" customFormat="1" ht="67" customHeight="1" spans="1:12">
      <c r="A22" s="8">
        <v>18</v>
      </c>
      <c r="B22" s="13" t="s">
        <v>113</v>
      </c>
      <c r="C22" s="12" t="s">
        <v>149</v>
      </c>
      <c r="D22" s="12" t="s">
        <v>150</v>
      </c>
      <c r="E22" s="14" t="s">
        <v>84</v>
      </c>
      <c r="F22" s="14" t="s">
        <v>60</v>
      </c>
      <c r="G22" s="13" t="s">
        <v>141</v>
      </c>
      <c r="H22" s="13" t="s">
        <v>151</v>
      </c>
      <c r="I22" s="13" t="s">
        <v>152</v>
      </c>
      <c r="J22" s="21">
        <v>54</v>
      </c>
      <c r="K22" s="22">
        <f t="shared" si="0"/>
        <v>54</v>
      </c>
      <c r="L22" s="21"/>
    </row>
    <row r="23" s="1" customFormat="1" ht="67" customHeight="1" spans="1:12">
      <c r="A23" s="8">
        <v>19</v>
      </c>
      <c r="B23" s="13" t="s">
        <v>113</v>
      </c>
      <c r="C23" s="12" t="s">
        <v>153</v>
      </c>
      <c r="D23" s="12" t="s">
        <v>154</v>
      </c>
      <c r="E23" s="14" t="s">
        <v>84</v>
      </c>
      <c r="F23" s="14" t="s">
        <v>60</v>
      </c>
      <c r="G23" s="13" t="s">
        <v>155</v>
      </c>
      <c r="H23" s="13" t="s">
        <v>156</v>
      </c>
      <c r="I23" s="13" t="s">
        <v>157</v>
      </c>
      <c r="J23" s="21">
        <v>143.5</v>
      </c>
      <c r="K23" s="22">
        <f t="shared" si="0"/>
        <v>143.5</v>
      </c>
      <c r="L23" s="21"/>
    </row>
    <row r="24" s="1" customFormat="1" ht="67" customHeight="1" spans="1:12">
      <c r="A24" s="8">
        <v>20</v>
      </c>
      <c r="B24" s="13" t="s">
        <v>113</v>
      </c>
      <c r="C24" s="12" t="s">
        <v>158</v>
      </c>
      <c r="D24" s="12" t="s">
        <v>159</v>
      </c>
      <c r="E24" s="14" t="s">
        <v>84</v>
      </c>
      <c r="F24" s="14" t="s">
        <v>60</v>
      </c>
      <c r="G24" s="13" t="s">
        <v>160</v>
      </c>
      <c r="H24" s="13" t="s">
        <v>161</v>
      </c>
      <c r="I24" s="13" t="s">
        <v>162</v>
      </c>
      <c r="J24" s="21">
        <v>30</v>
      </c>
      <c r="K24" s="22">
        <f t="shared" si="0"/>
        <v>30</v>
      </c>
      <c r="L24" s="21"/>
    </row>
    <row r="25" s="1" customFormat="1" ht="67" customHeight="1" spans="1:12">
      <c r="A25" s="8">
        <v>21</v>
      </c>
      <c r="B25" s="13" t="s">
        <v>113</v>
      </c>
      <c r="C25" s="12" t="s">
        <v>163</v>
      </c>
      <c r="D25" s="12" t="s">
        <v>164</v>
      </c>
      <c r="E25" s="14" t="s">
        <v>84</v>
      </c>
      <c r="F25" s="14" t="s">
        <v>60</v>
      </c>
      <c r="G25" s="13" t="s">
        <v>165</v>
      </c>
      <c r="H25" s="13" t="s">
        <v>166</v>
      </c>
      <c r="I25" s="13" t="s">
        <v>167</v>
      </c>
      <c r="J25" s="21">
        <v>101.5</v>
      </c>
      <c r="K25" s="22">
        <f t="shared" si="0"/>
        <v>101.5</v>
      </c>
      <c r="L25" s="21"/>
    </row>
    <row r="26" s="1" customFormat="1" ht="67" customHeight="1" spans="1:12">
      <c r="A26" s="8">
        <v>22</v>
      </c>
      <c r="B26" s="13" t="s">
        <v>113</v>
      </c>
      <c r="C26" s="12" t="s">
        <v>168</v>
      </c>
      <c r="D26" s="12" t="s">
        <v>169</v>
      </c>
      <c r="E26" s="14" t="s">
        <v>84</v>
      </c>
      <c r="F26" s="14" t="s">
        <v>60</v>
      </c>
      <c r="G26" s="13" t="s">
        <v>170</v>
      </c>
      <c r="H26" s="13" t="s">
        <v>171</v>
      </c>
      <c r="I26" s="13" t="s">
        <v>172</v>
      </c>
      <c r="J26" s="21">
        <v>54</v>
      </c>
      <c r="K26" s="22">
        <f t="shared" si="0"/>
        <v>54</v>
      </c>
      <c r="L26" s="21"/>
    </row>
    <row r="27" s="1" customFormat="1" ht="67" customHeight="1" spans="1:12">
      <c r="A27" s="8">
        <v>23</v>
      </c>
      <c r="B27" s="13" t="s">
        <v>113</v>
      </c>
      <c r="C27" s="12" t="s">
        <v>173</v>
      </c>
      <c r="D27" s="12" t="s">
        <v>174</v>
      </c>
      <c r="E27" s="14" t="s">
        <v>84</v>
      </c>
      <c r="F27" s="14" t="s">
        <v>60</v>
      </c>
      <c r="G27" s="13" t="s">
        <v>175</v>
      </c>
      <c r="H27" s="13" t="s">
        <v>176</v>
      </c>
      <c r="I27" s="13" t="s">
        <v>177</v>
      </c>
      <c r="J27" s="21">
        <v>122.5</v>
      </c>
      <c r="K27" s="22">
        <f t="shared" si="0"/>
        <v>122.5</v>
      </c>
      <c r="L27" s="21"/>
    </row>
    <row r="28" s="1" customFormat="1" ht="66" customHeight="1" spans="1:12">
      <c r="A28" s="8">
        <v>24</v>
      </c>
      <c r="B28" s="13" t="s">
        <v>113</v>
      </c>
      <c r="C28" s="12" t="s">
        <v>178</v>
      </c>
      <c r="D28" s="12" t="s">
        <v>179</v>
      </c>
      <c r="E28" s="14" t="s">
        <v>84</v>
      </c>
      <c r="F28" s="14" t="s">
        <v>60</v>
      </c>
      <c r="G28" s="13" t="s">
        <v>180</v>
      </c>
      <c r="H28" s="13" t="s">
        <v>181</v>
      </c>
      <c r="I28" s="13" t="s">
        <v>162</v>
      </c>
      <c r="J28" s="21">
        <v>105</v>
      </c>
      <c r="K28" s="22">
        <f t="shared" si="0"/>
        <v>105</v>
      </c>
      <c r="L28" s="21"/>
    </row>
    <row r="29" s="1" customFormat="1" ht="66" customHeight="1" spans="1:12">
      <c r="A29" s="8">
        <v>25</v>
      </c>
      <c r="B29" s="13" t="s">
        <v>113</v>
      </c>
      <c r="C29" s="12" t="s">
        <v>182</v>
      </c>
      <c r="D29" s="12" t="s">
        <v>183</v>
      </c>
      <c r="E29" s="14" t="s">
        <v>84</v>
      </c>
      <c r="F29" s="14" t="s">
        <v>60</v>
      </c>
      <c r="G29" s="13" t="s">
        <v>96</v>
      </c>
      <c r="H29" s="13" t="s">
        <v>184</v>
      </c>
      <c r="I29" s="13" t="s">
        <v>162</v>
      </c>
      <c r="J29" s="21">
        <v>105</v>
      </c>
      <c r="K29" s="22">
        <f t="shared" si="0"/>
        <v>105</v>
      </c>
      <c r="L29" s="21"/>
    </row>
    <row r="30" s="1" customFormat="1" ht="66" customHeight="1" spans="1:12">
      <c r="A30" s="8">
        <v>26</v>
      </c>
      <c r="B30" s="13" t="s">
        <v>113</v>
      </c>
      <c r="C30" s="12" t="s">
        <v>185</v>
      </c>
      <c r="D30" s="12" t="s">
        <v>186</v>
      </c>
      <c r="E30" s="14" t="s">
        <v>84</v>
      </c>
      <c r="F30" s="14" t="s">
        <v>60</v>
      </c>
      <c r="G30" s="13" t="s">
        <v>170</v>
      </c>
      <c r="H30" s="13" t="s">
        <v>187</v>
      </c>
      <c r="I30" s="13" t="s">
        <v>188</v>
      </c>
      <c r="J30" s="21">
        <v>24</v>
      </c>
      <c r="K30" s="22">
        <f t="shared" si="0"/>
        <v>13.12</v>
      </c>
      <c r="L30" s="21">
        <v>10.88</v>
      </c>
    </row>
    <row r="31" s="1" customFormat="1" ht="66" customHeight="1" spans="1:12">
      <c r="A31" s="8">
        <v>27</v>
      </c>
      <c r="B31" s="13" t="s">
        <v>189</v>
      </c>
      <c r="C31" s="12" t="s">
        <v>190</v>
      </c>
      <c r="D31" s="12" t="s">
        <v>191</v>
      </c>
      <c r="E31" s="14" t="s">
        <v>84</v>
      </c>
      <c r="F31" s="14" t="s">
        <v>60</v>
      </c>
      <c r="G31" s="13" t="s">
        <v>192</v>
      </c>
      <c r="H31" s="13" t="s">
        <v>193</v>
      </c>
      <c r="I31" s="13" t="s">
        <v>194</v>
      </c>
      <c r="J31" s="21">
        <v>6</v>
      </c>
      <c r="K31" s="22">
        <f t="shared" si="0"/>
        <v>6</v>
      </c>
      <c r="L31" s="21"/>
    </row>
    <row r="32" s="1" customFormat="1" ht="66" customHeight="1" spans="1:12">
      <c r="A32" s="8">
        <v>28</v>
      </c>
      <c r="B32" s="13" t="s">
        <v>189</v>
      </c>
      <c r="C32" s="12" t="s">
        <v>195</v>
      </c>
      <c r="D32" s="12" t="s">
        <v>196</v>
      </c>
      <c r="E32" s="14" t="s">
        <v>84</v>
      </c>
      <c r="F32" s="14" t="s">
        <v>60</v>
      </c>
      <c r="G32" s="13" t="s">
        <v>197</v>
      </c>
      <c r="H32" s="13" t="s">
        <v>198</v>
      </c>
      <c r="I32" s="13" t="s">
        <v>199</v>
      </c>
      <c r="J32" s="21">
        <v>8.5</v>
      </c>
      <c r="K32" s="22">
        <f t="shared" si="0"/>
        <v>8.5</v>
      </c>
      <c r="L32" s="21"/>
    </row>
    <row r="33" s="1" customFormat="1" ht="66" customHeight="1" spans="1:12">
      <c r="A33" s="8">
        <v>29</v>
      </c>
      <c r="B33" s="13" t="s">
        <v>200</v>
      </c>
      <c r="C33" s="12" t="s">
        <v>201</v>
      </c>
      <c r="D33" s="12" t="s">
        <v>202</v>
      </c>
      <c r="E33" s="12" t="s">
        <v>203</v>
      </c>
      <c r="F33" s="12" t="s">
        <v>204</v>
      </c>
      <c r="G33" s="13" t="s">
        <v>205</v>
      </c>
      <c r="H33" s="13" t="s">
        <v>206</v>
      </c>
      <c r="I33" s="13" t="s">
        <v>207</v>
      </c>
      <c r="J33" s="21">
        <v>32.7</v>
      </c>
      <c r="K33" s="22">
        <f t="shared" si="0"/>
        <v>32.7</v>
      </c>
      <c r="L33" s="21"/>
    </row>
    <row r="34" s="1" customFormat="1" ht="66" customHeight="1" spans="1:12">
      <c r="A34" s="8">
        <v>30</v>
      </c>
      <c r="B34" s="13" t="s">
        <v>208</v>
      </c>
      <c r="C34" s="12" t="s">
        <v>209</v>
      </c>
      <c r="D34" s="12" t="s">
        <v>210</v>
      </c>
      <c r="E34" s="12" t="s">
        <v>203</v>
      </c>
      <c r="F34" s="12" t="s">
        <v>60</v>
      </c>
      <c r="G34" s="13" t="s">
        <v>211</v>
      </c>
      <c r="H34" s="13" t="s">
        <v>212</v>
      </c>
      <c r="I34" s="13" t="s">
        <v>213</v>
      </c>
      <c r="J34" s="21">
        <v>15</v>
      </c>
      <c r="K34" s="22">
        <f t="shared" si="0"/>
        <v>15</v>
      </c>
      <c r="L34" s="21"/>
    </row>
    <row r="35" s="1" customFormat="1" ht="62" customHeight="1" spans="1:12">
      <c r="A35" s="8">
        <v>31</v>
      </c>
      <c r="B35" s="13" t="s">
        <v>214</v>
      </c>
      <c r="C35" s="12" t="s">
        <v>215</v>
      </c>
      <c r="D35" s="12" t="s">
        <v>216</v>
      </c>
      <c r="E35" s="12" t="s">
        <v>203</v>
      </c>
      <c r="F35" s="12" t="s">
        <v>60</v>
      </c>
      <c r="G35" s="13" t="s">
        <v>160</v>
      </c>
      <c r="H35" s="13" t="s">
        <v>217</v>
      </c>
      <c r="I35" s="13" t="s">
        <v>218</v>
      </c>
      <c r="J35" s="21">
        <v>14</v>
      </c>
      <c r="K35" s="22">
        <f t="shared" si="0"/>
        <v>14</v>
      </c>
      <c r="L35" s="21"/>
    </row>
    <row r="36" s="1" customFormat="1" ht="62" customHeight="1" spans="1:12">
      <c r="A36" s="8">
        <v>32</v>
      </c>
      <c r="B36" s="11" t="s">
        <v>219</v>
      </c>
      <c r="C36" s="12" t="s">
        <v>220</v>
      </c>
      <c r="D36" s="12" t="s">
        <v>221</v>
      </c>
      <c r="E36" s="12" t="s">
        <v>222</v>
      </c>
      <c r="F36" s="12" t="s">
        <v>219</v>
      </c>
      <c r="G36" s="11" t="s">
        <v>223</v>
      </c>
      <c r="H36" s="11" t="s">
        <v>224</v>
      </c>
      <c r="I36" s="13" t="s">
        <v>225</v>
      </c>
      <c r="J36" s="21">
        <v>5</v>
      </c>
      <c r="K36" s="22">
        <f t="shared" si="0"/>
        <v>5</v>
      </c>
      <c r="L36" s="21"/>
    </row>
    <row r="37" s="1" customFormat="1" ht="62" customHeight="1" spans="1:12">
      <c r="A37" s="8">
        <v>33</v>
      </c>
      <c r="B37" s="11" t="s">
        <v>219</v>
      </c>
      <c r="C37" s="12" t="s">
        <v>226</v>
      </c>
      <c r="D37" s="12" t="s">
        <v>227</v>
      </c>
      <c r="E37" s="12" t="s">
        <v>222</v>
      </c>
      <c r="F37" s="12" t="s">
        <v>219</v>
      </c>
      <c r="G37" s="11" t="s">
        <v>228</v>
      </c>
      <c r="H37" s="11" t="s">
        <v>229</v>
      </c>
      <c r="I37" s="13" t="s">
        <v>230</v>
      </c>
      <c r="J37" s="21">
        <v>20</v>
      </c>
      <c r="K37" s="22">
        <f t="shared" si="0"/>
        <v>20</v>
      </c>
      <c r="L37" s="21"/>
    </row>
    <row r="38" s="1" customFormat="1" ht="62" customHeight="1" spans="1:12">
      <c r="A38" s="8">
        <v>34</v>
      </c>
      <c r="B38" s="11" t="s">
        <v>219</v>
      </c>
      <c r="C38" s="12" t="s">
        <v>231</v>
      </c>
      <c r="D38" s="12" t="s">
        <v>232</v>
      </c>
      <c r="E38" s="12" t="s">
        <v>222</v>
      </c>
      <c r="F38" s="12" t="s">
        <v>219</v>
      </c>
      <c r="G38" s="11" t="s">
        <v>233</v>
      </c>
      <c r="H38" s="11" t="s">
        <v>234</v>
      </c>
      <c r="I38" s="13" t="s">
        <v>235</v>
      </c>
      <c r="J38" s="21">
        <v>15</v>
      </c>
      <c r="K38" s="22">
        <f t="shared" si="0"/>
        <v>15</v>
      </c>
      <c r="L38" s="21"/>
    </row>
    <row r="39" s="1" customFormat="1" ht="62" customHeight="1" spans="1:12">
      <c r="A39" s="8">
        <v>35</v>
      </c>
      <c r="B39" s="11" t="s">
        <v>236</v>
      </c>
      <c r="C39" s="12" t="s">
        <v>237</v>
      </c>
      <c r="D39" s="12" t="s">
        <v>238</v>
      </c>
      <c r="E39" s="12" t="s">
        <v>222</v>
      </c>
      <c r="F39" s="12" t="s">
        <v>219</v>
      </c>
      <c r="G39" s="11" t="s">
        <v>160</v>
      </c>
      <c r="H39" s="11" t="s">
        <v>239</v>
      </c>
      <c r="I39" s="13" t="s">
        <v>240</v>
      </c>
      <c r="J39" s="21">
        <v>18</v>
      </c>
      <c r="K39" s="22">
        <f t="shared" si="0"/>
        <v>18</v>
      </c>
      <c r="L39" s="21"/>
    </row>
    <row r="40" s="1" customFormat="1" ht="62" customHeight="1" spans="1:12">
      <c r="A40" s="8">
        <v>36</v>
      </c>
      <c r="B40" s="11" t="s">
        <v>241</v>
      </c>
      <c r="C40" s="12" t="s">
        <v>242</v>
      </c>
      <c r="D40" s="12" t="s">
        <v>243</v>
      </c>
      <c r="E40" s="12" t="s">
        <v>244</v>
      </c>
      <c r="F40" s="12" t="s">
        <v>245</v>
      </c>
      <c r="G40" s="11" t="s">
        <v>246</v>
      </c>
      <c r="H40" s="11" t="s">
        <v>247</v>
      </c>
      <c r="I40" s="13" t="s">
        <v>248</v>
      </c>
      <c r="J40" s="21">
        <v>25</v>
      </c>
      <c r="K40" s="22">
        <f t="shared" si="0"/>
        <v>25</v>
      </c>
      <c r="L40" s="21"/>
    </row>
    <row r="41" s="1" customFormat="1" ht="62" customHeight="1" spans="1:12">
      <c r="A41" s="8">
        <v>37</v>
      </c>
      <c r="B41" s="11" t="s">
        <v>249</v>
      </c>
      <c r="C41" s="12" t="s">
        <v>250</v>
      </c>
      <c r="D41" s="12" t="s">
        <v>251</v>
      </c>
      <c r="E41" s="12" t="s">
        <v>77</v>
      </c>
      <c r="F41" s="12" t="s">
        <v>78</v>
      </c>
      <c r="G41" s="11" t="s">
        <v>252</v>
      </c>
      <c r="H41" s="11" t="s">
        <v>253</v>
      </c>
      <c r="I41" s="13" t="s">
        <v>254</v>
      </c>
      <c r="J41" s="21">
        <v>3</v>
      </c>
      <c r="K41" s="22">
        <f t="shared" si="0"/>
        <v>3</v>
      </c>
      <c r="L41" s="21"/>
    </row>
    <row r="42" s="1" customFormat="1" ht="53" customHeight="1" spans="1:12">
      <c r="A42" s="8">
        <v>38</v>
      </c>
      <c r="B42" s="11" t="s">
        <v>255</v>
      </c>
      <c r="C42" s="12" t="s">
        <v>256</v>
      </c>
      <c r="D42" s="12" t="s">
        <v>257</v>
      </c>
      <c r="E42" s="12" t="s">
        <v>258</v>
      </c>
      <c r="F42" s="12" t="s">
        <v>259</v>
      </c>
      <c r="G42" s="11" t="s">
        <v>35</v>
      </c>
      <c r="H42" s="11" t="s">
        <v>260</v>
      </c>
      <c r="I42" s="13" t="s">
        <v>261</v>
      </c>
      <c r="J42" s="21">
        <v>226.9</v>
      </c>
      <c r="K42" s="22">
        <f t="shared" si="0"/>
        <v>226.9</v>
      </c>
      <c r="L42" s="21"/>
    </row>
    <row r="43" s="1" customFormat="1" ht="58" customHeight="1" spans="1:12">
      <c r="A43" s="8">
        <v>39</v>
      </c>
      <c r="B43" s="11" t="s">
        <v>262</v>
      </c>
      <c r="C43" s="12" t="s">
        <v>263</v>
      </c>
      <c r="D43" s="12" t="s">
        <v>264</v>
      </c>
      <c r="E43" s="12" t="s">
        <v>265</v>
      </c>
      <c r="F43" s="12" t="s">
        <v>265</v>
      </c>
      <c r="G43" s="11" t="s">
        <v>35</v>
      </c>
      <c r="H43" s="11" t="s">
        <v>266</v>
      </c>
      <c r="I43" s="13" t="s">
        <v>267</v>
      </c>
      <c r="J43" s="21">
        <v>60</v>
      </c>
      <c r="K43" s="22">
        <f t="shared" si="0"/>
        <v>60</v>
      </c>
      <c r="L43" s="21"/>
    </row>
    <row r="44" s="1" customFormat="1" ht="61" customHeight="1" spans="1:12">
      <c r="A44" s="8">
        <v>40</v>
      </c>
      <c r="B44" s="11" t="s">
        <v>268</v>
      </c>
      <c r="C44" s="12" t="s">
        <v>269</v>
      </c>
      <c r="D44" s="12" t="s">
        <v>270</v>
      </c>
      <c r="E44" s="12" t="s">
        <v>84</v>
      </c>
      <c r="F44" s="12" t="s">
        <v>85</v>
      </c>
      <c r="G44" s="11" t="s">
        <v>271</v>
      </c>
      <c r="H44" s="11" t="s">
        <v>272</v>
      </c>
      <c r="I44" s="13" t="s">
        <v>273</v>
      </c>
      <c r="J44" s="21">
        <v>400</v>
      </c>
      <c r="K44" s="22">
        <f t="shared" si="0"/>
        <v>400</v>
      </c>
      <c r="L44" s="21"/>
    </row>
    <row r="45" s="1" customFormat="1" ht="77" customHeight="1" spans="1:12">
      <c r="A45" s="8">
        <v>41</v>
      </c>
      <c r="B45" s="11" t="s">
        <v>81</v>
      </c>
      <c r="C45" s="12" t="s">
        <v>274</v>
      </c>
      <c r="D45" s="12" t="s">
        <v>275</v>
      </c>
      <c r="E45" s="12" t="s">
        <v>84</v>
      </c>
      <c r="F45" s="12" t="s">
        <v>85</v>
      </c>
      <c r="G45" s="11" t="s">
        <v>101</v>
      </c>
      <c r="H45" s="11" t="s">
        <v>276</v>
      </c>
      <c r="I45" s="13" t="s">
        <v>277</v>
      </c>
      <c r="J45" s="21">
        <v>30</v>
      </c>
      <c r="K45" s="22">
        <f t="shared" si="0"/>
        <v>30</v>
      </c>
      <c r="L45" s="21"/>
    </row>
    <row r="46" s="1" customFormat="1" ht="74" customHeight="1" spans="1:12">
      <c r="A46" s="8">
        <v>42</v>
      </c>
      <c r="B46" s="11" t="s">
        <v>278</v>
      </c>
      <c r="C46" s="12" t="s">
        <v>279</v>
      </c>
      <c r="D46" s="12" t="s">
        <v>280</v>
      </c>
      <c r="E46" s="12" t="s">
        <v>84</v>
      </c>
      <c r="F46" s="12" t="s">
        <v>85</v>
      </c>
      <c r="G46" s="11" t="s">
        <v>281</v>
      </c>
      <c r="H46" s="11" t="s">
        <v>282</v>
      </c>
      <c r="I46" s="13" t="s">
        <v>283</v>
      </c>
      <c r="J46" s="21">
        <v>50</v>
      </c>
      <c r="K46" s="22">
        <f t="shared" si="0"/>
        <v>50</v>
      </c>
      <c r="L46" s="21"/>
    </row>
    <row r="47" s="1" customFormat="1" ht="75" customHeight="1" spans="1:12">
      <c r="A47" s="8">
        <v>43</v>
      </c>
      <c r="B47" s="11" t="s">
        <v>81</v>
      </c>
      <c r="C47" s="12" t="s">
        <v>284</v>
      </c>
      <c r="D47" s="12" t="s">
        <v>285</v>
      </c>
      <c r="E47" s="12" t="s">
        <v>84</v>
      </c>
      <c r="F47" s="12" t="s">
        <v>85</v>
      </c>
      <c r="G47" s="11" t="s">
        <v>155</v>
      </c>
      <c r="H47" s="11" t="s">
        <v>286</v>
      </c>
      <c r="I47" s="13" t="s">
        <v>287</v>
      </c>
      <c r="J47" s="21">
        <v>6</v>
      </c>
      <c r="K47" s="22">
        <f t="shared" si="0"/>
        <v>6</v>
      </c>
      <c r="L47" s="21"/>
    </row>
    <row r="48" s="1" customFormat="1" ht="75" customHeight="1" spans="1:12">
      <c r="A48" s="8">
        <v>44</v>
      </c>
      <c r="B48" s="11" t="s">
        <v>288</v>
      </c>
      <c r="C48" s="12" t="s">
        <v>289</v>
      </c>
      <c r="D48" s="54" t="s">
        <v>290</v>
      </c>
      <c r="E48" s="11" t="s">
        <v>203</v>
      </c>
      <c r="F48" s="11" t="s">
        <v>60</v>
      </c>
      <c r="G48" s="11" t="s">
        <v>116</v>
      </c>
      <c r="H48" s="11" t="s">
        <v>291</v>
      </c>
      <c r="I48" s="13" t="s">
        <v>292</v>
      </c>
      <c r="J48" s="21">
        <v>3</v>
      </c>
      <c r="K48" s="22">
        <v>3</v>
      </c>
      <c r="L48" s="21"/>
    </row>
    <row r="49" s="1" customFormat="1" ht="195" customHeight="1" spans="1:12">
      <c r="A49" s="8">
        <v>45</v>
      </c>
      <c r="B49" s="11" t="s">
        <v>293</v>
      </c>
      <c r="C49" s="12" t="s">
        <v>294</v>
      </c>
      <c r="D49" s="54" t="s">
        <v>295</v>
      </c>
      <c r="E49" s="11" t="s">
        <v>222</v>
      </c>
      <c r="F49" s="11" t="s">
        <v>219</v>
      </c>
      <c r="G49" s="11" t="s">
        <v>296</v>
      </c>
      <c r="H49" s="11" t="s">
        <v>297</v>
      </c>
      <c r="I49" s="13" t="s">
        <v>298</v>
      </c>
      <c r="J49" s="21">
        <v>187</v>
      </c>
      <c r="K49" s="22">
        <v>187</v>
      </c>
      <c r="L49" s="21"/>
    </row>
    <row r="50" s="1" customFormat="1" ht="83" customHeight="1" spans="1:12">
      <c r="A50" s="8">
        <v>46</v>
      </c>
      <c r="B50" s="13" t="s">
        <v>113</v>
      </c>
      <c r="C50" s="12" t="s">
        <v>299</v>
      </c>
      <c r="D50" s="12" t="s">
        <v>300</v>
      </c>
      <c r="E50" s="12" t="s">
        <v>203</v>
      </c>
      <c r="F50" s="12" t="s">
        <v>301</v>
      </c>
      <c r="G50" s="11" t="s">
        <v>302</v>
      </c>
      <c r="H50" s="11" t="s">
        <v>303</v>
      </c>
      <c r="I50" s="13" t="s">
        <v>304</v>
      </c>
      <c r="J50" s="21">
        <v>600</v>
      </c>
      <c r="K50" s="22">
        <f t="shared" ref="K50:K101" si="1">J50-L50</f>
        <v>600</v>
      </c>
      <c r="L50" s="21"/>
    </row>
    <row r="51" s="1" customFormat="1" ht="83" customHeight="1" spans="1:12">
      <c r="A51" s="8">
        <v>47</v>
      </c>
      <c r="B51" s="13" t="s">
        <v>113</v>
      </c>
      <c r="C51" s="12" t="s">
        <v>305</v>
      </c>
      <c r="D51" s="12" t="s">
        <v>306</v>
      </c>
      <c r="E51" s="12" t="s">
        <v>203</v>
      </c>
      <c r="F51" s="12" t="s">
        <v>307</v>
      </c>
      <c r="G51" s="11" t="s">
        <v>308</v>
      </c>
      <c r="H51" s="11" t="s">
        <v>309</v>
      </c>
      <c r="I51" s="13" t="s">
        <v>310</v>
      </c>
      <c r="J51" s="21">
        <v>60</v>
      </c>
      <c r="K51" s="22">
        <f t="shared" si="1"/>
        <v>60</v>
      </c>
      <c r="L51" s="21"/>
    </row>
    <row r="52" s="1" customFormat="1" ht="83" customHeight="1" spans="1:12">
      <c r="A52" s="8">
        <v>48</v>
      </c>
      <c r="B52" s="13" t="s">
        <v>113</v>
      </c>
      <c r="C52" s="12" t="s">
        <v>311</v>
      </c>
      <c r="D52" s="12" t="s">
        <v>312</v>
      </c>
      <c r="E52" s="12" t="s">
        <v>203</v>
      </c>
      <c r="F52" s="12" t="s">
        <v>307</v>
      </c>
      <c r="G52" s="11" t="s">
        <v>313</v>
      </c>
      <c r="H52" s="11" t="s">
        <v>314</v>
      </c>
      <c r="I52" s="13" t="s">
        <v>315</v>
      </c>
      <c r="J52" s="21">
        <v>105.8</v>
      </c>
      <c r="K52" s="22">
        <f t="shared" si="1"/>
        <v>105.8</v>
      </c>
      <c r="L52" s="21"/>
    </row>
    <row r="53" s="1" customFormat="1" ht="83" customHeight="1" spans="1:12">
      <c r="A53" s="8">
        <v>49</v>
      </c>
      <c r="B53" s="13" t="s">
        <v>113</v>
      </c>
      <c r="C53" s="12" t="s">
        <v>316</v>
      </c>
      <c r="D53" s="12" t="s">
        <v>317</v>
      </c>
      <c r="E53" s="12" t="s">
        <v>203</v>
      </c>
      <c r="F53" s="12" t="s">
        <v>307</v>
      </c>
      <c r="G53" s="11" t="s">
        <v>318</v>
      </c>
      <c r="H53" s="11" t="s">
        <v>319</v>
      </c>
      <c r="I53" s="13" t="s">
        <v>320</v>
      </c>
      <c r="J53" s="21">
        <v>28.5</v>
      </c>
      <c r="K53" s="22">
        <f t="shared" si="1"/>
        <v>28.5</v>
      </c>
      <c r="L53" s="21"/>
    </row>
    <row r="54" s="1" customFormat="1" ht="83" customHeight="1" spans="1:12">
      <c r="A54" s="8">
        <v>50</v>
      </c>
      <c r="B54" s="13" t="s">
        <v>113</v>
      </c>
      <c r="C54" s="12" t="s">
        <v>321</v>
      </c>
      <c r="D54" s="12" t="s">
        <v>322</v>
      </c>
      <c r="E54" s="14" t="s">
        <v>84</v>
      </c>
      <c r="F54" s="14" t="s">
        <v>60</v>
      </c>
      <c r="G54" s="11" t="s">
        <v>323</v>
      </c>
      <c r="H54" s="11" t="s">
        <v>324</v>
      </c>
      <c r="I54" s="13" t="s">
        <v>325</v>
      </c>
      <c r="J54" s="21">
        <v>105</v>
      </c>
      <c r="K54" s="22">
        <f t="shared" si="1"/>
        <v>105</v>
      </c>
      <c r="L54" s="21"/>
    </row>
    <row r="55" s="1" customFormat="1" ht="92" customHeight="1" spans="1:12">
      <c r="A55" s="8">
        <v>51</v>
      </c>
      <c r="B55" s="13" t="s">
        <v>113</v>
      </c>
      <c r="C55" s="12" t="s">
        <v>326</v>
      </c>
      <c r="D55" s="12" t="s">
        <v>327</v>
      </c>
      <c r="E55" s="12" t="s">
        <v>203</v>
      </c>
      <c r="F55" s="12" t="s">
        <v>307</v>
      </c>
      <c r="G55" s="11" t="s">
        <v>328</v>
      </c>
      <c r="H55" s="11" t="s">
        <v>329</v>
      </c>
      <c r="I55" s="13" t="s">
        <v>330</v>
      </c>
      <c r="J55" s="21">
        <v>61.12</v>
      </c>
      <c r="K55" s="22">
        <f t="shared" si="1"/>
        <v>61.12</v>
      </c>
      <c r="L55" s="21"/>
    </row>
    <row r="56" s="1" customFormat="1" ht="92" customHeight="1" spans="1:12">
      <c r="A56" s="8">
        <v>52</v>
      </c>
      <c r="B56" s="13" t="s">
        <v>113</v>
      </c>
      <c r="C56" s="12" t="s">
        <v>331</v>
      </c>
      <c r="D56" s="12" t="s">
        <v>332</v>
      </c>
      <c r="E56" s="14" t="s">
        <v>84</v>
      </c>
      <c r="F56" s="14" t="s">
        <v>60</v>
      </c>
      <c r="G56" s="11" t="s">
        <v>116</v>
      </c>
      <c r="H56" s="11" t="s">
        <v>333</v>
      </c>
      <c r="I56" s="13" t="s">
        <v>292</v>
      </c>
      <c r="J56" s="21">
        <v>45</v>
      </c>
      <c r="K56" s="22">
        <f t="shared" si="1"/>
        <v>45</v>
      </c>
      <c r="L56" s="21"/>
    </row>
    <row r="57" s="1" customFormat="1" ht="92" customHeight="1" spans="1:12">
      <c r="A57" s="8">
        <v>53</v>
      </c>
      <c r="B57" s="13" t="s">
        <v>113</v>
      </c>
      <c r="C57" s="12" t="s">
        <v>334</v>
      </c>
      <c r="D57" s="12" t="s">
        <v>335</v>
      </c>
      <c r="E57" s="12" t="s">
        <v>203</v>
      </c>
      <c r="F57" s="12" t="s">
        <v>307</v>
      </c>
      <c r="G57" s="11" t="s">
        <v>296</v>
      </c>
      <c r="H57" s="11" t="s">
        <v>336</v>
      </c>
      <c r="I57" s="13" t="s">
        <v>337</v>
      </c>
      <c r="J57" s="21">
        <v>86.5</v>
      </c>
      <c r="K57" s="22">
        <f t="shared" si="1"/>
        <v>86.5</v>
      </c>
      <c r="L57" s="21"/>
    </row>
    <row r="58" s="1" customFormat="1" ht="77" customHeight="1" spans="1:12">
      <c r="A58" s="8">
        <v>54</v>
      </c>
      <c r="B58" s="13" t="s">
        <v>113</v>
      </c>
      <c r="C58" s="12" t="s">
        <v>338</v>
      </c>
      <c r="D58" s="12" t="s">
        <v>339</v>
      </c>
      <c r="E58" s="14" t="s">
        <v>84</v>
      </c>
      <c r="F58" s="14" t="s">
        <v>60</v>
      </c>
      <c r="G58" s="11" t="s">
        <v>340</v>
      </c>
      <c r="H58" s="11" t="s">
        <v>341</v>
      </c>
      <c r="I58" s="13" t="s">
        <v>342</v>
      </c>
      <c r="J58" s="21">
        <v>77</v>
      </c>
      <c r="K58" s="22">
        <f t="shared" si="1"/>
        <v>77</v>
      </c>
      <c r="L58" s="21"/>
    </row>
    <row r="59" s="1" customFormat="1" ht="86" customHeight="1" spans="1:12">
      <c r="A59" s="8">
        <v>55</v>
      </c>
      <c r="B59" s="13" t="s">
        <v>113</v>
      </c>
      <c r="C59" s="12" t="s">
        <v>343</v>
      </c>
      <c r="D59" s="12" t="s">
        <v>344</v>
      </c>
      <c r="E59" s="14" t="s">
        <v>84</v>
      </c>
      <c r="F59" s="14" t="s">
        <v>60</v>
      </c>
      <c r="G59" s="11" t="s">
        <v>345</v>
      </c>
      <c r="H59" s="11" t="s">
        <v>346</v>
      </c>
      <c r="I59" s="13" t="s">
        <v>347</v>
      </c>
      <c r="J59" s="21">
        <v>112</v>
      </c>
      <c r="K59" s="22">
        <f t="shared" si="1"/>
        <v>112</v>
      </c>
      <c r="L59" s="21"/>
    </row>
    <row r="60" s="1" customFormat="1" ht="80" customHeight="1" spans="1:12">
      <c r="A60" s="8">
        <v>56</v>
      </c>
      <c r="B60" s="13" t="s">
        <v>113</v>
      </c>
      <c r="C60" s="12" t="s">
        <v>348</v>
      </c>
      <c r="D60" s="12" t="s">
        <v>349</v>
      </c>
      <c r="E60" s="14" t="s">
        <v>84</v>
      </c>
      <c r="F60" s="14" t="s">
        <v>60</v>
      </c>
      <c r="G60" s="11" t="s">
        <v>350</v>
      </c>
      <c r="H60" s="11" t="s">
        <v>351</v>
      </c>
      <c r="I60" s="13" t="s">
        <v>352</v>
      </c>
      <c r="J60" s="21">
        <v>110.2</v>
      </c>
      <c r="K60" s="22">
        <f t="shared" si="1"/>
        <v>110.2</v>
      </c>
      <c r="L60" s="21"/>
    </row>
    <row r="61" s="1" customFormat="1" ht="80" customHeight="1" spans="1:12">
      <c r="A61" s="8">
        <v>57</v>
      </c>
      <c r="B61" s="13" t="s">
        <v>113</v>
      </c>
      <c r="C61" s="12" t="s">
        <v>353</v>
      </c>
      <c r="D61" s="12" t="s">
        <v>354</v>
      </c>
      <c r="E61" s="14" t="s">
        <v>84</v>
      </c>
      <c r="F61" s="14" t="s">
        <v>60</v>
      </c>
      <c r="G61" s="11" t="s">
        <v>355</v>
      </c>
      <c r="H61" s="11" t="s">
        <v>356</v>
      </c>
      <c r="I61" s="13" t="s">
        <v>357</v>
      </c>
      <c r="J61" s="21">
        <v>91</v>
      </c>
      <c r="K61" s="22">
        <f t="shared" si="1"/>
        <v>91</v>
      </c>
      <c r="L61" s="21"/>
    </row>
    <row r="62" s="1" customFormat="1" ht="80" customHeight="1" spans="1:12">
      <c r="A62" s="8">
        <v>58</v>
      </c>
      <c r="B62" s="13" t="s">
        <v>113</v>
      </c>
      <c r="C62" s="12" t="s">
        <v>358</v>
      </c>
      <c r="D62" s="12" t="s">
        <v>359</v>
      </c>
      <c r="E62" s="14" t="s">
        <v>84</v>
      </c>
      <c r="F62" s="14" t="s">
        <v>60</v>
      </c>
      <c r="G62" s="11" t="s">
        <v>126</v>
      </c>
      <c r="H62" s="11" t="s">
        <v>360</v>
      </c>
      <c r="I62" s="13" t="s">
        <v>361</v>
      </c>
      <c r="J62" s="21">
        <v>105</v>
      </c>
      <c r="K62" s="22">
        <f t="shared" si="1"/>
        <v>105</v>
      </c>
      <c r="L62" s="21"/>
    </row>
    <row r="63" s="1" customFormat="1" ht="80" customHeight="1" spans="1:12">
      <c r="A63" s="8">
        <v>59</v>
      </c>
      <c r="B63" s="13" t="s">
        <v>113</v>
      </c>
      <c r="C63" s="12" t="s">
        <v>362</v>
      </c>
      <c r="D63" s="12" t="s">
        <v>363</v>
      </c>
      <c r="E63" s="14" t="s">
        <v>84</v>
      </c>
      <c r="F63" s="14" t="s">
        <v>60</v>
      </c>
      <c r="G63" s="11" t="s">
        <v>126</v>
      </c>
      <c r="H63" s="11" t="s">
        <v>364</v>
      </c>
      <c r="I63" s="13" t="s">
        <v>365</v>
      </c>
      <c r="J63" s="21">
        <v>178.6</v>
      </c>
      <c r="K63" s="22">
        <f t="shared" si="1"/>
        <v>178.6</v>
      </c>
      <c r="L63" s="21"/>
    </row>
    <row r="64" s="1" customFormat="1" ht="80" customHeight="1" spans="1:12">
      <c r="A64" s="8">
        <v>60</v>
      </c>
      <c r="B64" s="13" t="s">
        <v>113</v>
      </c>
      <c r="C64" s="12" t="s">
        <v>366</v>
      </c>
      <c r="D64" s="12" t="s">
        <v>367</v>
      </c>
      <c r="E64" s="14" t="s">
        <v>84</v>
      </c>
      <c r="F64" s="14" t="s">
        <v>60</v>
      </c>
      <c r="G64" s="11" t="s">
        <v>368</v>
      </c>
      <c r="H64" s="11" t="s">
        <v>369</v>
      </c>
      <c r="I64" s="13" t="s">
        <v>370</v>
      </c>
      <c r="J64" s="21">
        <v>70</v>
      </c>
      <c r="K64" s="22">
        <f t="shared" si="1"/>
        <v>70</v>
      </c>
      <c r="L64" s="21"/>
    </row>
    <row r="65" s="1" customFormat="1" ht="80" customHeight="1" spans="1:12">
      <c r="A65" s="8">
        <v>61</v>
      </c>
      <c r="B65" s="13" t="s">
        <v>113</v>
      </c>
      <c r="C65" s="12" t="s">
        <v>371</v>
      </c>
      <c r="D65" s="12" t="s">
        <v>372</v>
      </c>
      <c r="E65" s="14" t="s">
        <v>84</v>
      </c>
      <c r="F65" s="14" t="s">
        <v>60</v>
      </c>
      <c r="G65" s="11" t="s">
        <v>355</v>
      </c>
      <c r="H65" s="11" t="s">
        <v>373</v>
      </c>
      <c r="I65" s="13" t="s">
        <v>374</v>
      </c>
      <c r="J65" s="21">
        <v>35</v>
      </c>
      <c r="K65" s="22">
        <f t="shared" si="1"/>
        <v>35</v>
      </c>
      <c r="L65" s="21"/>
    </row>
    <row r="66" s="1" customFormat="1" ht="80" customHeight="1" spans="1:12">
      <c r="A66" s="8">
        <v>62</v>
      </c>
      <c r="B66" s="13" t="s">
        <v>113</v>
      </c>
      <c r="C66" s="12" t="s">
        <v>375</v>
      </c>
      <c r="D66" s="12" t="s">
        <v>376</v>
      </c>
      <c r="E66" s="14" t="s">
        <v>84</v>
      </c>
      <c r="F66" s="14" t="s">
        <v>60</v>
      </c>
      <c r="G66" s="11" t="s">
        <v>377</v>
      </c>
      <c r="H66" s="11" t="s">
        <v>378</v>
      </c>
      <c r="I66" s="13" t="s">
        <v>379</v>
      </c>
      <c r="J66" s="21">
        <v>55.5</v>
      </c>
      <c r="K66" s="22">
        <f t="shared" si="1"/>
        <v>55.5</v>
      </c>
      <c r="L66" s="21"/>
    </row>
    <row r="67" s="1" customFormat="1" ht="65" customHeight="1" spans="1:12">
      <c r="A67" s="8">
        <v>63</v>
      </c>
      <c r="B67" s="13" t="s">
        <v>113</v>
      </c>
      <c r="C67" s="12" t="s">
        <v>380</v>
      </c>
      <c r="D67" s="12" t="s">
        <v>381</v>
      </c>
      <c r="E67" s="14" t="s">
        <v>84</v>
      </c>
      <c r="F67" s="14" t="s">
        <v>60</v>
      </c>
      <c r="G67" s="11" t="s">
        <v>192</v>
      </c>
      <c r="H67" s="11" t="s">
        <v>382</v>
      </c>
      <c r="I67" s="13" t="s">
        <v>383</v>
      </c>
      <c r="J67" s="21">
        <v>74.1</v>
      </c>
      <c r="K67" s="22">
        <f t="shared" si="1"/>
        <v>74.1</v>
      </c>
      <c r="L67" s="21"/>
    </row>
    <row r="68" s="1" customFormat="1" ht="81" customHeight="1" spans="1:12">
      <c r="A68" s="8">
        <v>64</v>
      </c>
      <c r="B68" s="13" t="s">
        <v>113</v>
      </c>
      <c r="C68" s="12" t="s">
        <v>384</v>
      </c>
      <c r="D68" s="12" t="s">
        <v>385</v>
      </c>
      <c r="E68" s="14" t="s">
        <v>84</v>
      </c>
      <c r="F68" s="14" t="s">
        <v>60</v>
      </c>
      <c r="G68" s="11" t="s">
        <v>160</v>
      </c>
      <c r="H68" s="11" t="s">
        <v>386</v>
      </c>
      <c r="I68" s="13" t="s">
        <v>387</v>
      </c>
      <c r="J68" s="21">
        <v>73.5</v>
      </c>
      <c r="K68" s="22">
        <f t="shared" si="1"/>
        <v>73.5</v>
      </c>
      <c r="L68" s="21"/>
    </row>
    <row r="69" s="1" customFormat="1" ht="60" customHeight="1" spans="1:12">
      <c r="A69" s="8">
        <v>65</v>
      </c>
      <c r="B69" s="13" t="s">
        <v>113</v>
      </c>
      <c r="C69" s="12" t="s">
        <v>388</v>
      </c>
      <c r="D69" s="12" t="s">
        <v>389</v>
      </c>
      <c r="E69" s="14" t="s">
        <v>84</v>
      </c>
      <c r="F69" s="14" t="s">
        <v>60</v>
      </c>
      <c r="G69" s="11" t="s">
        <v>160</v>
      </c>
      <c r="H69" s="11" t="s">
        <v>390</v>
      </c>
      <c r="I69" s="13" t="s">
        <v>391</v>
      </c>
      <c r="J69" s="21">
        <v>140</v>
      </c>
      <c r="K69" s="22">
        <f t="shared" si="1"/>
        <v>140</v>
      </c>
      <c r="L69" s="21"/>
    </row>
    <row r="70" s="1" customFormat="1" ht="83" customHeight="1" spans="1:12">
      <c r="A70" s="8">
        <v>66</v>
      </c>
      <c r="B70" s="13" t="s">
        <v>113</v>
      </c>
      <c r="C70" s="12" t="s">
        <v>392</v>
      </c>
      <c r="D70" s="12" t="s">
        <v>393</v>
      </c>
      <c r="E70" s="14" t="s">
        <v>84</v>
      </c>
      <c r="F70" s="14" t="s">
        <v>60</v>
      </c>
      <c r="G70" s="11" t="s">
        <v>211</v>
      </c>
      <c r="H70" s="11" t="s">
        <v>394</v>
      </c>
      <c r="I70" s="13" t="s">
        <v>395</v>
      </c>
      <c r="J70" s="21">
        <v>75</v>
      </c>
      <c r="K70" s="22">
        <f t="shared" si="1"/>
        <v>45</v>
      </c>
      <c r="L70" s="21">
        <v>30</v>
      </c>
    </row>
    <row r="71" s="1" customFormat="1" ht="83" customHeight="1" spans="1:12">
      <c r="A71" s="8">
        <v>67</v>
      </c>
      <c r="B71" s="13" t="s">
        <v>113</v>
      </c>
      <c r="C71" s="12" t="s">
        <v>396</v>
      </c>
      <c r="D71" s="12" t="s">
        <v>397</v>
      </c>
      <c r="E71" s="14" t="s">
        <v>84</v>
      </c>
      <c r="F71" s="14" t="s">
        <v>60</v>
      </c>
      <c r="G71" s="11" t="s">
        <v>252</v>
      </c>
      <c r="H71" s="11" t="s">
        <v>398</v>
      </c>
      <c r="I71" s="13" t="s">
        <v>399</v>
      </c>
      <c r="J71" s="21">
        <v>144</v>
      </c>
      <c r="K71" s="22">
        <f t="shared" si="1"/>
        <v>144</v>
      </c>
      <c r="L71" s="21"/>
    </row>
    <row r="72" s="1" customFormat="1" ht="83" customHeight="1" spans="1:12">
      <c r="A72" s="8">
        <v>68</v>
      </c>
      <c r="B72" s="13" t="s">
        <v>113</v>
      </c>
      <c r="C72" s="12" t="s">
        <v>400</v>
      </c>
      <c r="D72" s="12" t="s">
        <v>401</v>
      </c>
      <c r="E72" s="14" t="s">
        <v>84</v>
      </c>
      <c r="F72" s="14" t="s">
        <v>60</v>
      </c>
      <c r="G72" s="11" t="s">
        <v>141</v>
      </c>
      <c r="H72" s="11" t="s">
        <v>402</v>
      </c>
      <c r="I72" s="13" t="s">
        <v>403</v>
      </c>
      <c r="J72" s="21">
        <v>96</v>
      </c>
      <c r="K72" s="22">
        <f t="shared" si="1"/>
        <v>96</v>
      </c>
      <c r="L72" s="21"/>
    </row>
    <row r="73" s="1" customFormat="1" ht="83" customHeight="1" spans="1:12">
      <c r="A73" s="8">
        <v>69</v>
      </c>
      <c r="B73" s="13" t="s">
        <v>113</v>
      </c>
      <c r="C73" s="12" t="s">
        <v>404</v>
      </c>
      <c r="D73" s="12" t="s">
        <v>405</v>
      </c>
      <c r="E73" s="14" t="s">
        <v>84</v>
      </c>
      <c r="F73" s="14" t="s">
        <v>60</v>
      </c>
      <c r="G73" s="11" t="s">
        <v>141</v>
      </c>
      <c r="H73" s="11" t="s">
        <v>406</v>
      </c>
      <c r="I73" s="13" t="s">
        <v>407</v>
      </c>
      <c r="J73" s="21">
        <v>48</v>
      </c>
      <c r="K73" s="22">
        <f t="shared" si="1"/>
        <v>48</v>
      </c>
      <c r="L73" s="21"/>
    </row>
    <row r="74" s="1" customFormat="1" ht="83" customHeight="1" spans="1:12">
      <c r="A74" s="8">
        <v>70</v>
      </c>
      <c r="B74" s="13" t="s">
        <v>113</v>
      </c>
      <c r="C74" s="12" t="s">
        <v>408</v>
      </c>
      <c r="D74" s="12" t="s">
        <v>409</v>
      </c>
      <c r="E74" s="14" t="s">
        <v>84</v>
      </c>
      <c r="F74" s="14" t="s">
        <v>60</v>
      </c>
      <c r="G74" s="11" t="s">
        <v>410</v>
      </c>
      <c r="H74" s="11" t="s">
        <v>411</v>
      </c>
      <c r="I74" s="13" t="s">
        <v>412</v>
      </c>
      <c r="J74" s="21">
        <v>69</v>
      </c>
      <c r="K74" s="22">
        <f t="shared" si="1"/>
        <v>69</v>
      </c>
      <c r="L74" s="21"/>
    </row>
    <row r="75" s="1" customFormat="1" ht="83" customHeight="1" spans="1:12">
      <c r="A75" s="8">
        <v>71</v>
      </c>
      <c r="B75" s="13" t="s">
        <v>113</v>
      </c>
      <c r="C75" s="12" t="s">
        <v>413</v>
      </c>
      <c r="D75" s="12" t="s">
        <v>414</v>
      </c>
      <c r="E75" s="14" t="s">
        <v>84</v>
      </c>
      <c r="F75" s="14" t="s">
        <v>60</v>
      </c>
      <c r="G75" s="11" t="s">
        <v>205</v>
      </c>
      <c r="H75" s="11" t="s">
        <v>415</v>
      </c>
      <c r="I75" s="13" t="s">
        <v>416</v>
      </c>
      <c r="J75" s="21">
        <v>75</v>
      </c>
      <c r="K75" s="22">
        <f t="shared" si="1"/>
        <v>75</v>
      </c>
      <c r="L75" s="21"/>
    </row>
    <row r="76" s="1" customFormat="1" ht="77" customHeight="1" spans="1:12">
      <c r="A76" s="8">
        <v>72</v>
      </c>
      <c r="B76" s="13" t="s">
        <v>113</v>
      </c>
      <c r="C76" s="12" t="s">
        <v>417</v>
      </c>
      <c r="D76" s="12" t="s">
        <v>418</v>
      </c>
      <c r="E76" s="12" t="s">
        <v>203</v>
      </c>
      <c r="F76" s="12" t="s">
        <v>307</v>
      </c>
      <c r="G76" s="11" t="s">
        <v>246</v>
      </c>
      <c r="H76" s="11" t="s">
        <v>419</v>
      </c>
      <c r="I76" s="13" t="s">
        <v>420</v>
      </c>
      <c r="J76" s="21">
        <v>940</v>
      </c>
      <c r="K76" s="22">
        <f t="shared" si="1"/>
        <v>200</v>
      </c>
      <c r="L76" s="21">
        <v>740</v>
      </c>
    </row>
    <row r="77" s="1" customFormat="1" ht="72" customHeight="1" spans="1:12">
      <c r="A77" s="8">
        <v>73</v>
      </c>
      <c r="B77" s="13" t="s">
        <v>113</v>
      </c>
      <c r="C77" s="12" t="s">
        <v>421</v>
      </c>
      <c r="D77" s="12" t="s">
        <v>422</v>
      </c>
      <c r="E77" s="14" t="s">
        <v>84</v>
      </c>
      <c r="F77" s="14" t="s">
        <v>60</v>
      </c>
      <c r="G77" s="11" t="s">
        <v>233</v>
      </c>
      <c r="H77" s="11" t="s">
        <v>423</v>
      </c>
      <c r="I77" s="13" t="s">
        <v>424</v>
      </c>
      <c r="J77" s="21">
        <v>48</v>
      </c>
      <c r="K77" s="22">
        <f t="shared" si="1"/>
        <v>48</v>
      </c>
      <c r="L77" s="21"/>
    </row>
    <row r="78" s="1" customFormat="1" ht="72" customHeight="1" spans="1:12">
      <c r="A78" s="8">
        <v>74</v>
      </c>
      <c r="B78" s="13" t="s">
        <v>113</v>
      </c>
      <c r="C78" s="12" t="s">
        <v>425</v>
      </c>
      <c r="D78" s="12" t="s">
        <v>426</v>
      </c>
      <c r="E78" s="14" t="s">
        <v>84</v>
      </c>
      <c r="F78" s="14" t="s">
        <v>60</v>
      </c>
      <c r="G78" s="11" t="s">
        <v>121</v>
      </c>
      <c r="H78" s="11" t="s">
        <v>427</v>
      </c>
      <c r="I78" s="13" t="s">
        <v>428</v>
      </c>
      <c r="J78" s="21">
        <v>51</v>
      </c>
      <c r="K78" s="22">
        <f t="shared" si="1"/>
        <v>51</v>
      </c>
      <c r="L78" s="21"/>
    </row>
    <row r="79" s="1" customFormat="1" ht="72" customHeight="1" spans="1:12">
      <c r="A79" s="8">
        <v>75</v>
      </c>
      <c r="B79" s="13" t="s">
        <v>113</v>
      </c>
      <c r="C79" s="12" t="s">
        <v>429</v>
      </c>
      <c r="D79" s="12" t="s">
        <v>430</v>
      </c>
      <c r="E79" s="14" t="s">
        <v>84</v>
      </c>
      <c r="F79" s="14" t="s">
        <v>60</v>
      </c>
      <c r="G79" s="11" t="s">
        <v>101</v>
      </c>
      <c r="H79" s="11" t="s">
        <v>431</v>
      </c>
      <c r="I79" s="13" t="s">
        <v>432</v>
      </c>
      <c r="J79" s="21">
        <v>70</v>
      </c>
      <c r="K79" s="22">
        <f t="shared" si="1"/>
        <v>70</v>
      </c>
      <c r="L79" s="21"/>
    </row>
    <row r="80" s="1" customFormat="1" ht="72" customHeight="1" spans="1:12">
      <c r="A80" s="8">
        <v>76</v>
      </c>
      <c r="B80" s="13" t="s">
        <v>113</v>
      </c>
      <c r="C80" s="12" t="s">
        <v>433</v>
      </c>
      <c r="D80" s="12" t="s">
        <v>434</v>
      </c>
      <c r="E80" s="14" t="s">
        <v>84</v>
      </c>
      <c r="F80" s="14" t="s">
        <v>60</v>
      </c>
      <c r="G80" s="11" t="s">
        <v>101</v>
      </c>
      <c r="H80" s="11" t="s">
        <v>435</v>
      </c>
      <c r="I80" s="13" t="s">
        <v>436</v>
      </c>
      <c r="J80" s="21">
        <v>76</v>
      </c>
      <c r="K80" s="22">
        <f t="shared" si="1"/>
        <v>76</v>
      </c>
      <c r="L80" s="21"/>
    </row>
    <row r="81" s="1" customFormat="1" ht="72" customHeight="1" spans="1:12">
      <c r="A81" s="8">
        <v>77</v>
      </c>
      <c r="B81" s="13" t="s">
        <v>113</v>
      </c>
      <c r="C81" s="12" t="s">
        <v>437</v>
      </c>
      <c r="D81" s="12" t="s">
        <v>438</v>
      </c>
      <c r="E81" s="14" t="s">
        <v>84</v>
      </c>
      <c r="F81" s="14" t="s">
        <v>60</v>
      </c>
      <c r="G81" s="11" t="s">
        <v>439</v>
      </c>
      <c r="H81" s="11" t="s">
        <v>440</v>
      </c>
      <c r="I81" s="13" t="s">
        <v>441</v>
      </c>
      <c r="J81" s="21">
        <v>21</v>
      </c>
      <c r="K81" s="22">
        <f t="shared" si="1"/>
        <v>21</v>
      </c>
      <c r="L81" s="21"/>
    </row>
    <row r="82" s="1" customFormat="1" ht="72" customHeight="1" spans="1:12">
      <c r="A82" s="8">
        <v>78</v>
      </c>
      <c r="B82" s="13" t="s">
        <v>113</v>
      </c>
      <c r="C82" s="12" t="s">
        <v>442</v>
      </c>
      <c r="D82" s="12" t="s">
        <v>443</v>
      </c>
      <c r="E82" s="14" t="s">
        <v>84</v>
      </c>
      <c r="F82" s="14" t="s">
        <v>60</v>
      </c>
      <c r="G82" s="11" t="s">
        <v>444</v>
      </c>
      <c r="H82" s="11" t="s">
        <v>445</v>
      </c>
      <c r="I82" s="13" t="s">
        <v>446</v>
      </c>
      <c r="J82" s="21">
        <v>81</v>
      </c>
      <c r="K82" s="22">
        <f t="shared" si="1"/>
        <v>81</v>
      </c>
      <c r="L82" s="21"/>
    </row>
    <row r="83" s="1" customFormat="1" ht="72" customHeight="1" spans="1:12">
      <c r="A83" s="8">
        <v>79</v>
      </c>
      <c r="B83" s="13" t="s">
        <v>113</v>
      </c>
      <c r="C83" s="12" t="s">
        <v>447</v>
      </c>
      <c r="D83" s="12" t="s">
        <v>448</v>
      </c>
      <c r="E83" s="14" t="s">
        <v>84</v>
      </c>
      <c r="F83" s="14" t="s">
        <v>60</v>
      </c>
      <c r="G83" s="11" t="s">
        <v>444</v>
      </c>
      <c r="H83" s="11" t="s">
        <v>449</v>
      </c>
      <c r="I83" s="13" t="s">
        <v>450</v>
      </c>
      <c r="J83" s="21">
        <v>90</v>
      </c>
      <c r="K83" s="22">
        <f t="shared" si="1"/>
        <v>90</v>
      </c>
      <c r="L83" s="21"/>
    </row>
    <row r="84" s="1" customFormat="1" ht="79" customHeight="1" spans="1:12">
      <c r="A84" s="8">
        <v>80</v>
      </c>
      <c r="B84" s="13" t="s">
        <v>113</v>
      </c>
      <c r="C84" s="12" t="s">
        <v>451</v>
      </c>
      <c r="D84" s="12" t="s">
        <v>452</v>
      </c>
      <c r="E84" s="14" t="s">
        <v>84</v>
      </c>
      <c r="F84" s="14" t="s">
        <v>60</v>
      </c>
      <c r="G84" s="11" t="s">
        <v>165</v>
      </c>
      <c r="H84" s="11" t="s">
        <v>453</v>
      </c>
      <c r="I84" s="13" t="s">
        <v>454</v>
      </c>
      <c r="J84" s="21">
        <v>87.5</v>
      </c>
      <c r="K84" s="22">
        <f t="shared" si="1"/>
        <v>87.5</v>
      </c>
      <c r="L84" s="21"/>
    </row>
    <row r="85" s="1" customFormat="1" ht="79" customHeight="1" spans="1:12">
      <c r="A85" s="8">
        <v>81</v>
      </c>
      <c r="B85" s="13" t="s">
        <v>113</v>
      </c>
      <c r="C85" s="12" t="s">
        <v>455</v>
      </c>
      <c r="D85" s="12" t="s">
        <v>456</v>
      </c>
      <c r="E85" s="14" t="s">
        <v>84</v>
      </c>
      <c r="F85" s="14" t="s">
        <v>60</v>
      </c>
      <c r="G85" s="11" t="s">
        <v>165</v>
      </c>
      <c r="H85" s="11" t="s">
        <v>457</v>
      </c>
      <c r="I85" s="13" t="s">
        <v>458</v>
      </c>
      <c r="J85" s="21">
        <v>126</v>
      </c>
      <c r="K85" s="22">
        <f t="shared" si="1"/>
        <v>126</v>
      </c>
      <c r="L85" s="21"/>
    </row>
    <row r="86" s="1" customFormat="1" ht="79" customHeight="1" spans="1:12">
      <c r="A86" s="8">
        <v>82</v>
      </c>
      <c r="B86" s="13" t="s">
        <v>113</v>
      </c>
      <c r="C86" s="12" t="s">
        <v>459</v>
      </c>
      <c r="D86" s="12" t="s">
        <v>460</v>
      </c>
      <c r="E86" s="14" t="s">
        <v>84</v>
      </c>
      <c r="F86" s="14" t="s">
        <v>60</v>
      </c>
      <c r="G86" s="11" t="s">
        <v>175</v>
      </c>
      <c r="H86" s="11" t="s">
        <v>461</v>
      </c>
      <c r="I86" s="13" t="s">
        <v>462</v>
      </c>
      <c r="J86" s="21">
        <v>100</v>
      </c>
      <c r="K86" s="22">
        <f t="shared" si="1"/>
        <v>100</v>
      </c>
      <c r="L86" s="21"/>
    </row>
    <row r="87" s="1" customFormat="1" ht="79" customHeight="1" spans="1:12">
      <c r="A87" s="8">
        <v>83</v>
      </c>
      <c r="B87" s="13" t="s">
        <v>113</v>
      </c>
      <c r="C87" s="12" t="s">
        <v>463</v>
      </c>
      <c r="D87" s="12" t="s">
        <v>464</v>
      </c>
      <c r="E87" s="14" t="s">
        <v>84</v>
      </c>
      <c r="F87" s="14" t="s">
        <v>60</v>
      </c>
      <c r="G87" s="11" t="s">
        <v>465</v>
      </c>
      <c r="H87" s="11" t="s">
        <v>466</v>
      </c>
      <c r="I87" s="13" t="s">
        <v>467</v>
      </c>
      <c r="J87" s="21">
        <v>60</v>
      </c>
      <c r="K87" s="22">
        <f t="shared" si="1"/>
        <v>60</v>
      </c>
      <c r="L87" s="21"/>
    </row>
    <row r="88" s="1" customFormat="1" ht="79" customHeight="1" spans="1:12">
      <c r="A88" s="8">
        <v>84</v>
      </c>
      <c r="B88" s="11" t="s">
        <v>468</v>
      </c>
      <c r="C88" s="12" t="s">
        <v>469</v>
      </c>
      <c r="D88" s="12" t="s">
        <v>470</v>
      </c>
      <c r="E88" s="12" t="s">
        <v>203</v>
      </c>
      <c r="F88" s="12" t="s">
        <v>307</v>
      </c>
      <c r="G88" s="11" t="s">
        <v>355</v>
      </c>
      <c r="H88" s="11" t="s">
        <v>471</v>
      </c>
      <c r="I88" s="13" t="s">
        <v>472</v>
      </c>
      <c r="J88" s="21">
        <v>91.62</v>
      </c>
      <c r="K88" s="22">
        <f t="shared" si="1"/>
        <v>91.62</v>
      </c>
      <c r="L88" s="21"/>
    </row>
    <row r="89" s="1" customFormat="1" ht="79" customHeight="1" spans="1:12">
      <c r="A89" s="8">
        <v>85</v>
      </c>
      <c r="B89" s="11" t="s">
        <v>473</v>
      </c>
      <c r="C89" s="12" t="s">
        <v>474</v>
      </c>
      <c r="D89" s="12" t="s">
        <v>475</v>
      </c>
      <c r="E89" s="12" t="s">
        <v>203</v>
      </c>
      <c r="F89" s="12" t="s">
        <v>60</v>
      </c>
      <c r="G89" s="11" t="s">
        <v>101</v>
      </c>
      <c r="H89" s="11" t="s">
        <v>476</v>
      </c>
      <c r="I89" s="13" t="s">
        <v>477</v>
      </c>
      <c r="J89" s="21">
        <v>30</v>
      </c>
      <c r="K89" s="22">
        <f t="shared" si="1"/>
        <v>30</v>
      </c>
      <c r="L89" s="21"/>
    </row>
    <row r="90" s="1" customFormat="1" ht="79" customHeight="1" spans="1:12">
      <c r="A90" s="8">
        <v>86</v>
      </c>
      <c r="B90" s="11" t="s">
        <v>473</v>
      </c>
      <c r="C90" s="12" t="s">
        <v>478</v>
      </c>
      <c r="D90" s="12" t="s">
        <v>479</v>
      </c>
      <c r="E90" s="12" t="s">
        <v>203</v>
      </c>
      <c r="F90" s="12" t="s">
        <v>60</v>
      </c>
      <c r="G90" s="11" t="s">
        <v>480</v>
      </c>
      <c r="H90" s="11" t="s">
        <v>481</v>
      </c>
      <c r="I90" s="13" t="s">
        <v>482</v>
      </c>
      <c r="J90" s="21">
        <v>16</v>
      </c>
      <c r="K90" s="22">
        <f t="shared" si="1"/>
        <v>16</v>
      </c>
      <c r="L90" s="21"/>
    </row>
    <row r="91" s="1" customFormat="1" ht="75" customHeight="1" spans="1:12">
      <c r="A91" s="8">
        <v>87</v>
      </c>
      <c r="B91" s="11" t="s">
        <v>483</v>
      </c>
      <c r="C91" s="12" t="s">
        <v>484</v>
      </c>
      <c r="D91" s="12" t="s">
        <v>485</v>
      </c>
      <c r="E91" s="12" t="s">
        <v>203</v>
      </c>
      <c r="F91" s="12" t="s">
        <v>307</v>
      </c>
      <c r="G91" s="11" t="s">
        <v>175</v>
      </c>
      <c r="H91" s="11" t="s">
        <v>486</v>
      </c>
      <c r="I91" s="13" t="s">
        <v>487</v>
      </c>
      <c r="J91" s="21">
        <v>52</v>
      </c>
      <c r="K91" s="22">
        <f t="shared" si="1"/>
        <v>52</v>
      </c>
      <c r="L91" s="21"/>
    </row>
    <row r="92" s="1" customFormat="1" ht="75" customHeight="1" spans="1:12">
      <c r="A92" s="8">
        <v>88</v>
      </c>
      <c r="B92" s="11" t="s">
        <v>189</v>
      </c>
      <c r="C92" s="12" t="s">
        <v>488</v>
      </c>
      <c r="D92" s="12" t="s">
        <v>489</v>
      </c>
      <c r="E92" s="14" t="s">
        <v>84</v>
      </c>
      <c r="F92" s="14" t="s">
        <v>60</v>
      </c>
      <c r="G92" s="11" t="s">
        <v>490</v>
      </c>
      <c r="H92" s="11" t="s">
        <v>491</v>
      </c>
      <c r="I92" s="13" t="s">
        <v>492</v>
      </c>
      <c r="J92" s="21">
        <v>14</v>
      </c>
      <c r="K92" s="22">
        <f t="shared" si="1"/>
        <v>14</v>
      </c>
      <c r="L92" s="21"/>
    </row>
    <row r="93" s="1" customFormat="1" ht="75" customHeight="1" spans="1:12">
      <c r="A93" s="8">
        <v>89</v>
      </c>
      <c r="B93" s="11" t="s">
        <v>189</v>
      </c>
      <c r="C93" s="12" t="s">
        <v>493</v>
      </c>
      <c r="D93" s="12" t="s">
        <v>494</v>
      </c>
      <c r="E93" s="14" t="s">
        <v>84</v>
      </c>
      <c r="F93" s="14" t="s">
        <v>60</v>
      </c>
      <c r="G93" s="11" t="s">
        <v>155</v>
      </c>
      <c r="H93" s="11" t="s">
        <v>495</v>
      </c>
      <c r="I93" s="13" t="s">
        <v>496</v>
      </c>
      <c r="J93" s="21">
        <v>60</v>
      </c>
      <c r="K93" s="22">
        <f t="shared" si="1"/>
        <v>60</v>
      </c>
      <c r="L93" s="21"/>
    </row>
    <row r="94" s="1" customFormat="1" ht="75" customHeight="1" spans="1:12">
      <c r="A94" s="8">
        <v>90</v>
      </c>
      <c r="B94" s="23" t="s">
        <v>497</v>
      </c>
      <c r="C94" s="12" t="s">
        <v>498</v>
      </c>
      <c r="D94" s="23" t="s">
        <v>499</v>
      </c>
      <c r="E94" s="23" t="s">
        <v>203</v>
      </c>
      <c r="F94" s="23" t="s">
        <v>60</v>
      </c>
      <c r="G94" s="11" t="s">
        <v>155</v>
      </c>
      <c r="H94" s="11" t="s">
        <v>500</v>
      </c>
      <c r="I94" s="13" t="s">
        <v>501</v>
      </c>
      <c r="J94" s="21">
        <v>32</v>
      </c>
      <c r="K94" s="22">
        <f t="shared" si="1"/>
        <v>32</v>
      </c>
      <c r="L94" s="21"/>
    </row>
    <row r="95" s="1" customFormat="1" ht="75" customHeight="1" spans="1:12">
      <c r="A95" s="8">
        <v>91</v>
      </c>
      <c r="B95" s="11" t="s">
        <v>502</v>
      </c>
      <c r="C95" s="12" t="s">
        <v>503</v>
      </c>
      <c r="D95" s="12" t="s">
        <v>504</v>
      </c>
      <c r="E95" s="12" t="s">
        <v>203</v>
      </c>
      <c r="F95" s="12" t="s">
        <v>60</v>
      </c>
      <c r="G95" s="11" t="s">
        <v>192</v>
      </c>
      <c r="H95" s="11" t="s">
        <v>505</v>
      </c>
      <c r="I95" s="13" t="s">
        <v>506</v>
      </c>
      <c r="J95" s="21">
        <v>43</v>
      </c>
      <c r="K95" s="22">
        <f t="shared" si="1"/>
        <v>43</v>
      </c>
      <c r="L95" s="21"/>
    </row>
    <row r="96" s="1" customFormat="1" ht="78" customHeight="1" spans="1:12">
      <c r="A96" s="8">
        <v>92</v>
      </c>
      <c r="B96" s="13" t="s">
        <v>113</v>
      </c>
      <c r="C96" s="12" t="s">
        <v>507</v>
      </c>
      <c r="D96" s="12" t="s">
        <v>508</v>
      </c>
      <c r="E96" s="14" t="s">
        <v>84</v>
      </c>
      <c r="F96" s="14" t="s">
        <v>60</v>
      </c>
      <c r="G96" s="11" t="s">
        <v>509</v>
      </c>
      <c r="H96" s="11" t="s">
        <v>510</v>
      </c>
      <c r="I96" s="13" t="s">
        <v>511</v>
      </c>
      <c r="J96" s="21">
        <v>60</v>
      </c>
      <c r="K96" s="22">
        <f t="shared" si="1"/>
        <v>60</v>
      </c>
      <c r="L96" s="21"/>
    </row>
    <row r="97" s="1" customFormat="1" ht="86" customHeight="1" spans="1:12">
      <c r="A97" s="8">
        <v>93</v>
      </c>
      <c r="B97" s="11" t="s">
        <v>293</v>
      </c>
      <c r="C97" s="12" t="s">
        <v>512</v>
      </c>
      <c r="D97" s="12" t="s">
        <v>513</v>
      </c>
      <c r="E97" s="12" t="s">
        <v>222</v>
      </c>
      <c r="F97" s="12" t="s">
        <v>219</v>
      </c>
      <c r="G97" s="11" t="s">
        <v>514</v>
      </c>
      <c r="H97" s="11" t="s">
        <v>515</v>
      </c>
      <c r="I97" s="13" t="s">
        <v>516</v>
      </c>
      <c r="J97" s="21">
        <v>41.37</v>
      </c>
      <c r="K97" s="22">
        <f t="shared" si="1"/>
        <v>30</v>
      </c>
      <c r="L97" s="21">
        <v>11.37</v>
      </c>
    </row>
    <row r="98" s="1" customFormat="1" ht="75" customHeight="1" spans="1:12">
      <c r="A98" s="8">
        <v>94</v>
      </c>
      <c r="B98" s="11" t="s">
        <v>293</v>
      </c>
      <c r="C98" s="12" t="s">
        <v>517</v>
      </c>
      <c r="D98" s="12" t="s">
        <v>518</v>
      </c>
      <c r="E98" s="12" t="s">
        <v>222</v>
      </c>
      <c r="F98" s="12" t="s">
        <v>219</v>
      </c>
      <c r="G98" s="11" t="s">
        <v>444</v>
      </c>
      <c r="H98" s="11" t="s">
        <v>519</v>
      </c>
      <c r="I98" s="13" t="s">
        <v>520</v>
      </c>
      <c r="J98" s="21">
        <v>18</v>
      </c>
      <c r="K98" s="22">
        <f t="shared" si="1"/>
        <v>18</v>
      </c>
      <c r="L98" s="21"/>
    </row>
    <row r="99" s="1" customFormat="1" ht="103" customHeight="1" spans="1:12">
      <c r="A99" s="8">
        <v>95</v>
      </c>
      <c r="B99" s="11" t="s">
        <v>293</v>
      </c>
      <c r="C99" s="12" t="s">
        <v>521</v>
      </c>
      <c r="D99" s="54" t="s">
        <v>522</v>
      </c>
      <c r="E99" s="13" t="s">
        <v>222</v>
      </c>
      <c r="F99" s="13" t="s">
        <v>219</v>
      </c>
      <c r="G99" s="11" t="s">
        <v>155</v>
      </c>
      <c r="H99" s="11" t="s">
        <v>523</v>
      </c>
      <c r="I99" s="13" t="s">
        <v>524</v>
      </c>
      <c r="J99" s="21">
        <v>7.6</v>
      </c>
      <c r="K99" s="22">
        <f t="shared" si="1"/>
        <v>7.6</v>
      </c>
      <c r="L99" s="21"/>
    </row>
    <row r="100" s="1" customFormat="1" ht="78" customHeight="1" spans="1:12">
      <c r="A100" s="8">
        <v>96</v>
      </c>
      <c r="B100" s="11" t="s">
        <v>293</v>
      </c>
      <c r="C100" s="12" t="s">
        <v>525</v>
      </c>
      <c r="D100" s="12" t="s">
        <v>526</v>
      </c>
      <c r="E100" s="12" t="s">
        <v>222</v>
      </c>
      <c r="F100" s="12" t="s">
        <v>219</v>
      </c>
      <c r="G100" s="11" t="s">
        <v>160</v>
      </c>
      <c r="H100" s="11" t="s">
        <v>527</v>
      </c>
      <c r="I100" s="13" t="s">
        <v>528</v>
      </c>
      <c r="J100" s="21">
        <v>6.8</v>
      </c>
      <c r="K100" s="22">
        <f t="shared" si="1"/>
        <v>6</v>
      </c>
      <c r="L100" s="21">
        <v>0.8</v>
      </c>
    </row>
    <row r="101" s="1" customFormat="1" ht="78" customHeight="1" spans="1:12">
      <c r="A101" s="8">
        <v>97</v>
      </c>
      <c r="B101" s="11" t="s">
        <v>529</v>
      </c>
      <c r="C101" s="12" t="s">
        <v>530</v>
      </c>
      <c r="D101" s="12" t="s">
        <v>531</v>
      </c>
      <c r="E101" s="12" t="s">
        <v>59</v>
      </c>
      <c r="F101" s="12" t="s">
        <v>60</v>
      </c>
      <c r="G101" s="11" t="s">
        <v>35</v>
      </c>
      <c r="H101" s="11" t="s">
        <v>532</v>
      </c>
      <c r="I101" s="13" t="s">
        <v>533</v>
      </c>
      <c r="J101" s="21">
        <f>149.31+150</f>
        <v>299.31</v>
      </c>
      <c r="K101" s="22">
        <f t="shared" si="1"/>
        <v>299.31</v>
      </c>
      <c r="L101" s="21"/>
    </row>
    <row r="102" s="1" customFormat="1" ht="78" customHeight="1" spans="1:12">
      <c r="A102" s="8">
        <v>98</v>
      </c>
      <c r="B102" s="11" t="s">
        <v>268</v>
      </c>
      <c r="C102" s="12" t="s">
        <v>534</v>
      </c>
      <c r="D102" s="54" t="s">
        <v>535</v>
      </c>
      <c r="E102" s="12" t="s">
        <v>84</v>
      </c>
      <c r="F102" s="12" t="s">
        <v>536</v>
      </c>
      <c r="G102" s="11"/>
      <c r="H102" s="11" t="s">
        <v>537</v>
      </c>
      <c r="I102" s="13" t="s">
        <v>273</v>
      </c>
      <c r="J102" s="21">
        <v>20</v>
      </c>
      <c r="K102" s="22">
        <v>20</v>
      </c>
      <c r="L102" s="21"/>
    </row>
    <row r="103" s="1" customFormat="1" ht="56" customHeight="1" spans="1:12">
      <c r="A103" s="8">
        <v>99</v>
      </c>
      <c r="B103" s="11" t="s">
        <v>538</v>
      </c>
      <c r="C103" s="12" t="s">
        <v>539</v>
      </c>
      <c r="D103" s="54" t="s">
        <v>540</v>
      </c>
      <c r="E103" s="12" t="s">
        <v>69</v>
      </c>
      <c r="F103" s="12" t="s">
        <v>69</v>
      </c>
      <c r="G103" s="11" t="s">
        <v>35</v>
      </c>
      <c r="H103" s="11" t="s">
        <v>541</v>
      </c>
      <c r="I103" s="13" t="s">
        <v>73</v>
      </c>
      <c r="J103" s="21">
        <v>46.12</v>
      </c>
      <c r="K103" s="22">
        <f t="shared" ref="K103:K124" si="2">J103-L103</f>
        <v>46.12</v>
      </c>
      <c r="L103" s="21"/>
    </row>
    <row r="104" s="1" customFormat="1" ht="51" customHeight="1" spans="1:12">
      <c r="A104" s="8">
        <v>100</v>
      </c>
      <c r="B104" s="11" t="s">
        <v>542</v>
      </c>
      <c r="C104" s="12" t="s">
        <v>543</v>
      </c>
      <c r="D104" s="12" t="s">
        <v>544</v>
      </c>
      <c r="E104" s="12" t="s">
        <v>59</v>
      </c>
      <c r="F104" s="12" t="s">
        <v>545</v>
      </c>
      <c r="G104" s="11" t="s">
        <v>35</v>
      </c>
      <c r="H104" s="11" t="s">
        <v>546</v>
      </c>
      <c r="I104" s="13" t="s">
        <v>547</v>
      </c>
      <c r="J104" s="21">
        <v>17.0704</v>
      </c>
      <c r="K104" s="22">
        <f t="shared" si="2"/>
        <v>17.0704</v>
      </c>
      <c r="L104" s="21"/>
    </row>
    <row r="105" s="1" customFormat="1" ht="79" customHeight="1" spans="1:12">
      <c r="A105" s="8">
        <v>101</v>
      </c>
      <c r="B105" s="11" t="s">
        <v>548</v>
      </c>
      <c r="C105" s="13" t="s">
        <v>549</v>
      </c>
      <c r="D105" s="55" t="s">
        <v>550</v>
      </c>
      <c r="E105" s="13" t="s">
        <v>59</v>
      </c>
      <c r="F105" s="13" t="s">
        <v>60</v>
      </c>
      <c r="G105" s="11" t="s">
        <v>35</v>
      </c>
      <c r="H105" s="11" t="s">
        <v>551</v>
      </c>
      <c r="I105" s="13" t="s">
        <v>552</v>
      </c>
      <c r="J105" s="21">
        <v>18.3918</v>
      </c>
      <c r="K105" s="22">
        <f t="shared" si="2"/>
        <v>14.71344</v>
      </c>
      <c r="L105" s="21">
        <f>4379*42*0.2/10000</f>
        <v>3.67836</v>
      </c>
    </row>
    <row r="106" s="1" customFormat="1" ht="51" customHeight="1" spans="1:12">
      <c r="A106" s="8">
        <v>102</v>
      </c>
      <c r="B106" s="11" t="s">
        <v>34</v>
      </c>
      <c r="C106" s="13" t="s">
        <v>553</v>
      </c>
      <c r="D106" s="55" t="s">
        <v>554</v>
      </c>
      <c r="E106" s="13" t="s">
        <v>555</v>
      </c>
      <c r="F106" s="13" t="s">
        <v>556</v>
      </c>
      <c r="G106" s="11" t="s">
        <v>35</v>
      </c>
      <c r="H106" s="11" t="s">
        <v>36</v>
      </c>
      <c r="I106" s="13" t="s">
        <v>44</v>
      </c>
      <c r="J106" s="21">
        <v>80</v>
      </c>
      <c r="K106" s="22">
        <f t="shared" si="2"/>
        <v>80</v>
      </c>
      <c r="L106" s="21"/>
    </row>
    <row r="107" s="1" customFormat="1" ht="52" customHeight="1" spans="1:12">
      <c r="A107" s="8">
        <v>103</v>
      </c>
      <c r="B107" s="11" t="s">
        <v>557</v>
      </c>
      <c r="C107" s="12" t="s">
        <v>558</v>
      </c>
      <c r="D107" s="12" t="s">
        <v>559</v>
      </c>
      <c r="E107" s="12" t="s">
        <v>555</v>
      </c>
      <c r="F107" s="12" t="s">
        <v>560</v>
      </c>
      <c r="G107" s="11" t="s">
        <v>35</v>
      </c>
      <c r="H107" s="11" t="s">
        <v>561</v>
      </c>
      <c r="I107" s="13" t="s">
        <v>44</v>
      </c>
      <c r="J107" s="21">
        <v>328.055</v>
      </c>
      <c r="K107" s="22">
        <f t="shared" si="2"/>
        <v>328.055</v>
      </c>
      <c r="L107" s="21"/>
    </row>
    <row r="108" s="1" customFormat="1" ht="89" customHeight="1" spans="1:12">
      <c r="A108" s="8">
        <v>104</v>
      </c>
      <c r="B108" s="11" t="s">
        <v>562</v>
      </c>
      <c r="C108" s="13" t="s">
        <v>563</v>
      </c>
      <c r="D108" s="55" t="s">
        <v>564</v>
      </c>
      <c r="E108" s="13" t="s">
        <v>69</v>
      </c>
      <c r="F108" s="13" t="s">
        <v>69</v>
      </c>
      <c r="G108" s="11" t="s">
        <v>35</v>
      </c>
      <c r="H108" s="11" t="s">
        <v>565</v>
      </c>
      <c r="I108" s="13" t="s">
        <v>566</v>
      </c>
      <c r="J108" s="21">
        <v>61.06</v>
      </c>
      <c r="K108" s="22">
        <f t="shared" si="2"/>
        <v>61.06</v>
      </c>
      <c r="L108" s="21"/>
    </row>
    <row r="109" s="1" customFormat="1" ht="45" customHeight="1" spans="1:12">
      <c r="A109" s="8">
        <v>105</v>
      </c>
      <c r="B109" s="11" t="s">
        <v>567</v>
      </c>
      <c r="C109" s="13" t="s">
        <v>568</v>
      </c>
      <c r="D109" s="55" t="s">
        <v>569</v>
      </c>
      <c r="E109" s="13" t="s">
        <v>69</v>
      </c>
      <c r="F109" s="13" t="s">
        <v>69</v>
      </c>
      <c r="G109" s="11" t="s">
        <v>35</v>
      </c>
      <c r="H109" s="11" t="s">
        <v>570</v>
      </c>
      <c r="I109" s="13" t="s">
        <v>571</v>
      </c>
      <c r="J109" s="21">
        <v>28.99616</v>
      </c>
      <c r="K109" s="22">
        <f t="shared" si="2"/>
        <v>28.99616</v>
      </c>
      <c r="L109" s="21"/>
    </row>
    <row r="110" s="1" customFormat="1" ht="45" customHeight="1" spans="1:12">
      <c r="A110" s="8">
        <v>106</v>
      </c>
      <c r="B110" s="11" t="s">
        <v>572</v>
      </c>
      <c r="C110" s="13" t="s">
        <v>573</v>
      </c>
      <c r="D110" s="55" t="s">
        <v>574</v>
      </c>
      <c r="E110" s="13" t="s">
        <v>258</v>
      </c>
      <c r="F110" s="13" t="s">
        <v>575</v>
      </c>
      <c r="G110" s="11" t="s">
        <v>35</v>
      </c>
      <c r="H110" s="11" t="s">
        <v>576</v>
      </c>
      <c r="I110" s="13" t="s">
        <v>261</v>
      </c>
      <c r="J110" s="21">
        <v>59</v>
      </c>
      <c r="K110" s="22">
        <f t="shared" si="2"/>
        <v>59</v>
      </c>
      <c r="L110" s="21"/>
    </row>
    <row r="111" s="1" customFormat="1" ht="45" customHeight="1" spans="1:12">
      <c r="A111" s="8">
        <v>107</v>
      </c>
      <c r="B111" s="11" t="s">
        <v>577</v>
      </c>
      <c r="C111" s="13" t="s">
        <v>578</v>
      </c>
      <c r="D111" s="55" t="s">
        <v>579</v>
      </c>
      <c r="E111" s="13" t="s">
        <v>258</v>
      </c>
      <c r="F111" s="13" t="s">
        <v>575</v>
      </c>
      <c r="G111" s="11" t="s">
        <v>35</v>
      </c>
      <c r="H111" s="11" t="s">
        <v>580</v>
      </c>
      <c r="I111" s="13" t="s">
        <v>261</v>
      </c>
      <c r="J111" s="21">
        <v>15.375</v>
      </c>
      <c r="K111" s="22">
        <f t="shared" si="2"/>
        <v>15.375</v>
      </c>
      <c r="L111" s="21"/>
    </row>
    <row r="112" s="1" customFormat="1" ht="45" customHeight="1" spans="1:12">
      <c r="A112" s="8">
        <v>108</v>
      </c>
      <c r="B112" s="11" t="s">
        <v>581</v>
      </c>
      <c r="C112" s="13" t="s">
        <v>582</v>
      </c>
      <c r="D112" s="55" t="s">
        <v>583</v>
      </c>
      <c r="E112" s="13" t="s">
        <v>258</v>
      </c>
      <c r="F112" s="13" t="s">
        <v>575</v>
      </c>
      <c r="G112" s="11" t="s">
        <v>35</v>
      </c>
      <c r="H112" s="11" t="s">
        <v>584</v>
      </c>
      <c r="I112" s="13" t="s">
        <v>261</v>
      </c>
      <c r="J112" s="21">
        <v>11.5</v>
      </c>
      <c r="K112" s="22">
        <f t="shared" si="2"/>
        <v>4.6</v>
      </c>
      <c r="L112" s="21">
        <v>6.9</v>
      </c>
    </row>
    <row r="113" s="1" customFormat="1" ht="45" customHeight="1" spans="1:12">
      <c r="A113" s="8">
        <v>109</v>
      </c>
      <c r="B113" s="11" t="s">
        <v>585</v>
      </c>
      <c r="C113" s="13" t="s">
        <v>586</v>
      </c>
      <c r="D113" s="55" t="s">
        <v>587</v>
      </c>
      <c r="E113" s="13" t="s">
        <v>258</v>
      </c>
      <c r="F113" s="13" t="s">
        <v>575</v>
      </c>
      <c r="G113" s="11" t="s">
        <v>35</v>
      </c>
      <c r="H113" s="11" t="s">
        <v>588</v>
      </c>
      <c r="I113" s="13" t="s">
        <v>261</v>
      </c>
      <c r="J113" s="21">
        <v>102.4</v>
      </c>
      <c r="K113" s="22">
        <f t="shared" si="2"/>
        <v>41.01</v>
      </c>
      <c r="L113" s="21">
        <v>61.39</v>
      </c>
    </row>
    <row r="114" s="1" customFormat="1" ht="56" customHeight="1" spans="1:12">
      <c r="A114" s="8">
        <v>110</v>
      </c>
      <c r="B114" s="13" t="s">
        <v>589</v>
      </c>
      <c r="C114" s="13" t="s">
        <v>590</v>
      </c>
      <c r="D114" s="55" t="s">
        <v>591</v>
      </c>
      <c r="E114" s="13" t="s">
        <v>244</v>
      </c>
      <c r="F114" s="13" t="s">
        <v>245</v>
      </c>
      <c r="G114" s="11" t="s">
        <v>271</v>
      </c>
      <c r="H114" s="11" t="s">
        <v>592</v>
      </c>
      <c r="I114" s="13" t="s">
        <v>593</v>
      </c>
      <c r="J114" s="21">
        <v>200</v>
      </c>
      <c r="K114" s="22">
        <f t="shared" si="2"/>
        <v>120</v>
      </c>
      <c r="L114" s="21">
        <v>80</v>
      </c>
    </row>
    <row r="115" s="1" customFormat="1" ht="85" customHeight="1" spans="1:12">
      <c r="A115" s="8">
        <v>111</v>
      </c>
      <c r="B115" s="11" t="s">
        <v>594</v>
      </c>
      <c r="C115" s="12" t="s">
        <v>595</v>
      </c>
      <c r="D115" s="54" t="s">
        <v>596</v>
      </c>
      <c r="E115" s="12" t="s">
        <v>84</v>
      </c>
      <c r="F115" s="12" t="s">
        <v>85</v>
      </c>
      <c r="G115" s="11" t="s">
        <v>96</v>
      </c>
      <c r="H115" s="11" t="s">
        <v>597</v>
      </c>
      <c r="I115" s="13" t="s">
        <v>598</v>
      </c>
      <c r="J115" s="21">
        <v>150</v>
      </c>
      <c r="K115" s="22">
        <f t="shared" si="2"/>
        <v>30</v>
      </c>
      <c r="L115" s="21">
        <v>120</v>
      </c>
    </row>
    <row r="116" s="1" customFormat="1" ht="91" customHeight="1" spans="1:12">
      <c r="A116" s="8">
        <v>112</v>
      </c>
      <c r="B116" s="11" t="s">
        <v>599</v>
      </c>
      <c r="C116" s="12" t="s">
        <v>600</v>
      </c>
      <c r="D116" s="12" t="s">
        <v>601</v>
      </c>
      <c r="E116" s="12" t="s">
        <v>84</v>
      </c>
      <c r="F116" s="12" t="s">
        <v>60</v>
      </c>
      <c r="G116" s="11" t="s">
        <v>465</v>
      </c>
      <c r="H116" s="11" t="s">
        <v>602</v>
      </c>
      <c r="I116" s="13" t="s">
        <v>603</v>
      </c>
      <c r="J116" s="21">
        <v>25.5</v>
      </c>
      <c r="K116" s="22">
        <f t="shared" si="2"/>
        <v>25</v>
      </c>
      <c r="L116" s="21">
        <v>0.5</v>
      </c>
    </row>
    <row r="117" s="1" customFormat="1" ht="79" customHeight="1" spans="1:12">
      <c r="A117" s="8">
        <v>113</v>
      </c>
      <c r="B117" s="13" t="s">
        <v>113</v>
      </c>
      <c r="C117" s="12" t="s">
        <v>604</v>
      </c>
      <c r="D117" s="12" t="s">
        <v>605</v>
      </c>
      <c r="E117" s="14" t="s">
        <v>84</v>
      </c>
      <c r="F117" s="14" t="s">
        <v>60</v>
      </c>
      <c r="G117" s="11" t="s">
        <v>160</v>
      </c>
      <c r="H117" s="11" t="s">
        <v>606</v>
      </c>
      <c r="I117" s="13" t="s">
        <v>607</v>
      </c>
      <c r="J117" s="21">
        <v>70</v>
      </c>
      <c r="K117" s="22">
        <f t="shared" si="2"/>
        <v>60</v>
      </c>
      <c r="L117" s="21">
        <v>10</v>
      </c>
    </row>
    <row r="118" s="1" customFormat="1" ht="113" customHeight="1" spans="1:12">
      <c r="A118" s="8">
        <v>114</v>
      </c>
      <c r="B118" s="11" t="s">
        <v>608</v>
      </c>
      <c r="C118" s="12" t="s">
        <v>609</v>
      </c>
      <c r="D118" s="12" t="s">
        <v>610</v>
      </c>
      <c r="E118" s="12" t="s">
        <v>222</v>
      </c>
      <c r="F118" s="12" t="s">
        <v>219</v>
      </c>
      <c r="G118" s="11" t="s">
        <v>165</v>
      </c>
      <c r="H118" s="11" t="s">
        <v>611</v>
      </c>
      <c r="I118" s="13" t="s">
        <v>612</v>
      </c>
      <c r="J118" s="21">
        <v>55.48</v>
      </c>
      <c r="K118" s="22">
        <f t="shared" si="2"/>
        <v>52</v>
      </c>
      <c r="L118" s="21">
        <v>3.48</v>
      </c>
    </row>
    <row r="119" s="1" customFormat="1" ht="103" customHeight="1" spans="1:12">
      <c r="A119" s="8">
        <v>115</v>
      </c>
      <c r="B119" s="11" t="s">
        <v>613</v>
      </c>
      <c r="C119" s="12" t="s">
        <v>614</v>
      </c>
      <c r="D119" s="12" t="s">
        <v>615</v>
      </c>
      <c r="E119" s="12" t="s">
        <v>203</v>
      </c>
      <c r="F119" s="12" t="s">
        <v>204</v>
      </c>
      <c r="G119" s="11" t="s">
        <v>323</v>
      </c>
      <c r="H119" s="11" t="s">
        <v>616</v>
      </c>
      <c r="I119" s="13" t="s">
        <v>617</v>
      </c>
      <c r="J119" s="21">
        <v>21</v>
      </c>
      <c r="K119" s="22">
        <f t="shared" si="2"/>
        <v>20</v>
      </c>
      <c r="L119" s="21">
        <v>1</v>
      </c>
    </row>
    <row r="120" s="1" customFormat="1" ht="81" customHeight="1" spans="1:12">
      <c r="A120" s="8">
        <v>116</v>
      </c>
      <c r="B120" s="11" t="s">
        <v>613</v>
      </c>
      <c r="C120" s="12" t="s">
        <v>618</v>
      </c>
      <c r="D120" s="12" t="s">
        <v>619</v>
      </c>
      <c r="E120" s="12" t="s">
        <v>203</v>
      </c>
      <c r="F120" s="12" t="s">
        <v>204</v>
      </c>
      <c r="G120" s="11" t="s">
        <v>170</v>
      </c>
      <c r="H120" s="11" t="s">
        <v>620</v>
      </c>
      <c r="I120" s="13" t="s">
        <v>621</v>
      </c>
      <c r="J120" s="21">
        <v>35</v>
      </c>
      <c r="K120" s="22">
        <f t="shared" si="2"/>
        <v>33</v>
      </c>
      <c r="L120" s="21">
        <v>2</v>
      </c>
    </row>
    <row r="121" s="1" customFormat="1" ht="109" customHeight="1" spans="1:12">
      <c r="A121" s="8">
        <v>117</v>
      </c>
      <c r="B121" s="12" t="s">
        <v>622</v>
      </c>
      <c r="C121" s="12" t="s">
        <v>623</v>
      </c>
      <c r="D121" s="12" t="s">
        <v>624</v>
      </c>
      <c r="E121" s="12" t="s">
        <v>203</v>
      </c>
      <c r="F121" s="12" t="s">
        <v>204</v>
      </c>
      <c r="G121" s="11" t="s">
        <v>116</v>
      </c>
      <c r="H121" s="11" t="s">
        <v>625</v>
      </c>
      <c r="I121" s="13" t="s">
        <v>626</v>
      </c>
      <c r="J121" s="21">
        <v>54</v>
      </c>
      <c r="K121" s="22">
        <f t="shared" si="2"/>
        <v>45</v>
      </c>
      <c r="L121" s="21">
        <v>9</v>
      </c>
    </row>
    <row r="122" s="1" customFormat="1" ht="109" customHeight="1" spans="1:12">
      <c r="A122" s="8">
        <v>118</v>
      </c>
      <c r="B122" s="11" t="s">
        <v>613</v>
      </c>
      <c r="C122" s="12" t="s">
        <v>627</v>
      </c>
      <c r="D122" s="12" t="s">
        <v>628</v>
      </c>
      <c r="E122" s="12" t="s">
        <v>203</v>
      </c>
      <c r="F122" s="12" t="s">
        <v>204</v>
      </c>
      <c r="G122" s="11" t="s">
        <v>246</v>
      </c>
      <c r="H122" s="11" t="s">
        <v>629</v>
      </c>
      <c r="I122" s="13" t="s">
        <v>630</v>
      </c>
      <c r="J122" s="21">
        <v>38.5</v>
      </c>
      <c r="K122" s="22">
        <f t="shared" si="2"/>
        <v>35</v>
      </c>
      <c r="L122" s="21">
        <v>3.5</v>
      </c>
    </row>
    <row r="123" s="1" customFormat="1" ht="92" customHeight="1" spans="1:12">
      <c r="A123" s="8">
        <v>119</v>
      </c>
      <c r="B123" s="13" t="s">
        <v>113</v>
      </c>
      <c r="C123" s="12" t="s">
        <v>631</v>
      </c>
      <c r="D123" s="12" t="s">
        <v>632</v>
      </c>
      <c r="E123" s="14" t="s">
        <v>84</v>
      </c>
      <c r="F123" s="14" t="s">
        <v>60</v>
      </c>
      <c r="G123" s="11" t="s">
        <v>444</v>
      </c>
      <c r="H123" s="11" t="s">
        <v>633</v>
      </c>
      <c r="I123" s="13" t="s">
        <v>634</v>
      </c>
      <c r="J123" s="21">
        <v>154</v>
      </c>
      <c r="K123" s="22">
        <f t="shared" si="2"/>
        <v>150</v>
      </c>
      <c r="L123" s="21">
        <v>4</v>
      </c>
    </row>
    <row r="124" s="1" customFormat="1" ht="116" customHeight="1" spans="1:12">
      <c r="A124" s="8">
        <v>120</v>
      </c>
      <c r="B124" s="24" t="s">
        <v>113</v>
      </c>
      <c r="C124" s="25" t="s">
        <v>635</v>
      </c>
      <c r="D124" s="25" t="s">
        <v>636</v>
      </c>
      <c r="E124" s="14" t="s">
        <v>203</v>
      </c>
      <c r="F124" s="23" t="s">
        <v>307</v>
      </c>
      <c r="G124" s="26" t="s">
        <v>444</v>
      </c>
      <c r="H124" s="26" t="s">
        <v>637</v>
      </c>
      <c r="I124" s="24" t="s">
        <v>638</v>
      </c>
      <c r="J124" s="27">
        <v>305.74</v>
      </c>
      <c r="K124" s="28">
        <f t="shared" si="2"/>
        <v>257.74</v>
      </c>
      <c r="L124" s="27">
        <v>48</v>
      </c>
    </row>
    <row r="125" s="1" customFormat="1" ht="143" customHeight="1" spans="1:12">
      <c r="A125" s="8">
        <v>121</v>
      </c>
      <c r="B125" s="13" t="s">
        <v>288</v>
      </c>
      <c r="C125" s="13" t="s">
        <v>639</v>
      </c>
      <c r="D125" s="55" t="s">
        <v>640</v>
      </c>
      <c r="E125" s="12" t="s">
        <v>203</v>
      </c>
      <c r="F125" s="12" t="s">
        <v>60</v>
      </c>
      <c r="G125" s="13" t="s">
        <v>377</v>
      </c>
      <c r="H125" s="13" t="s">
        <v>641</v>
      </c>
      <c r="I125" s="13" t="s">
        <v>642</v>
      </c>
      <c r="J125" s="22">
        <v>43</v>
      </c>
      <c r="K125" s="22">
        <v>23</v>
      </c>
      <c r="L125" s="22">
        <v>20</v>
      </c>
    </row>
  </sheetData>
  <autoFilter ref="A4:L125">
    <extLst/>
  </autoFilter>
  <mergeCells count="10">
    <mergeCell ref="A2:L2"/>
    <mergeCell ref="J3:L3"/>
    <mergeCell ref="A3:A4"/>
    <mergeCell ref="D3:D4"/>
    <mergeCell ref="E3:E4"/>
    <mergeCell ref="F3:F4"/>
    <mergeCell ref="G3:G4"/>
    <mergeCell ref="H3:H4"/>
    <mergeCell ref="I3:I4"/>
    <mergeCell ref="B3: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7022.55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孟世金</dc:creator>
  <cp:lastModifiedBy>PC</cp:lastModifiedBy>
  <dcterms:created xsi:type="dcterms:W3CDTF">2021-07-24T05:59:00Z</dcterms:created>
  <dcterms:modified xsi:type="dcterms:W3CDTF">2021-12-24T12:51:39Z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02C5E3D2C81D47D09FD0252B120606EA</vt:lpwstr>
  </property>
  <property fmtid="{D5CDD505-2E9C-101B-9397-08002B2CF9AE}" pid="3" name="KSOProductBuildVer">
    <vt:lpwstr>2052-11.1.0.11194</vt:lpwstr>
  </property>
  <property fmtid="{D5CDD505-2E9C-101B-9397-08002B2CF9AE}" pid="4" name="KSOReadingLayout">
    <vt:bool>true</vt:bool>
  </property>
</Properties>
</file>